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e80011\Downloads\"/>
    </mc:Choice>
  </mc:AlternateContent>
  <xr:revisionPtr revIDLastSave="0" documentId="13_ncr:1_{8264B6E5-351E-45DC-AF12-4181E2F6E6D6}" xr6:coauthVersionLast="47" xr6:coauthVersionMax="47" xr10:uidLastSave="{00000000-0000-0000-0000-000000000000}"/>
  <bookViews>
    <workbookView xWindow="-105" yWindow="-16200" windowWidth="29010" windowHeight="15585" activeTab="2" xr2:uid="{00000000-000D-0000-FFFF-FFFF00000000}"/>
  </bookViews>
  <sheets>
    <sheet name="Instructions" sheetId="12" r:id="rId1"/>
    <sheet name="Version Changes" sheetId="16" r:id="rId2"/>
    <sheet name="Summary Table and Check List" sheetId="18" r:id="rId3"/>
    <sheet name="Score and summary sheet" sheetId="7" r:id="rId4"/>
    <sheet name="Inspctn Sheet" sheetId="13" r:id="rId5"/>
    <sheet name="Data" sheetId="17" state="veryHidden" r:id="rId6"/>
    <sheet name="SS Analysis" sheetId="19" state="veryHidden" r:id="rId7"/>
  </sheets>
  <definedNames>
    <definedName name="_xlnm.Print_Area" localSheetId="4">'Inspctn Sheet'!$A$1:$BU$150</definedName>
    <definedName name="_xlnm.Print_Area" localSheetId="0">Instructions!$A$1:$P$13</definedName>
    <definedName name="_xlnm.Print_Area" localSheetId="3">'Score and summary sheet'!$A$1:$N$48,'Score and summary sheet'!$Q$2:$X$48,'Score and summary sheet'!$AC$2:$AP$36</definedName>
    <definedName name="_xlnm.Print_Area" localSheetId="6">'SS Analysis'!$J$1:$S$184</definedName>
    <definedName name="_xlnm.Print_Area" localSheetId="2">'Summary Table and Check List'!$B$2:$I$33,'Summary Table and Check List'!$B$35:$I$47</definedName>
    <definedName name="_xlnm.Print_Area" localSheetId="1">'Version Changes'!$A$1:$D$17</definedName>
    <definedName name="_xlnm.Print_Titles" localSheetId="4">'Inspctn Sheet'!$A:$A,'Inspctn Sheet'!$1:$4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8" l="1"/>
  <c r="M3" i="7" l="1"/>
  <c r="AK10" i="7"/>
  <c r="AH10" i="7" l="1"/>
  <c r="AP9" i="7" l="1"/>
  <c r="AJ4" i="13"/>
  <c r="Q4" i="13"/>
  <c r="V4" i="13"/>
  <c r="B4" i="13"/>
  <c r="B3" i="13"/>
  <c r="Z184" i="19" l="1"/>
  <c r="Y184" i="19"/>
  <c r="Z183" i="19"/>
  <c r="Y183" i="19"/>
  <c r="Z182" i="19"/>
  <c r="Y182" i="19"/>
  <c r="Z181" i="19"/>
  <c r="Y181" i="19"/>
  <c r="Z180" i="19"/>
  <c r="Y180" i="19"/>
  <c r="Z179" i="19"/>
  <c r="Y179" i="19"/>
  <c r="Z178" i="19"/>
  <c r="Y178" i="19"/>
  <c r="Z177" i="19"/>
  <c r="Y177" i="19"/>
  <c r="Z176" i="19"/>
  <c r="Y176" i="19"/>
  <c r="Z175" i="19"/>
  <c r="Y175" i="19"/>
  <c r="Z174" i="19"/>
  <c r="Y174" i="19"/>
  <c r="Z173" i="19"/>
  <c r="Y173" i="19"/>
  <c r="Z172" i="19"/>
  <c r="Y172" i="19"/>
  <c r="Z171" i="19"/>
  <c r="Y171" i="19"/>
  <c r="Z170" i="19"/>
  <c r="Y170" i="19"/>
  <c r="Z169" i="19"/>
  <c r="Y169" i="19"/>
  <c r="Z168" i="19"/>
  <c r="Y168" i="19"/>
  <c r="Z167" i="19"/>
  <c r="Y167" i="19"/>
  <c r="Z166" i="19"/>
  <c r="Y166" i="19"/>
  <c r="Z165" i="19"/>
  <c r="Y165" i="19"/>
  <c r="Z164" i="19"/>
  <c r="Y164" i="19"/>
  <c r="Z163" i="19"/>
  <c r="Y163" i="19"/>
  <c r="Z159" i="19"/>
  <c r="Y159" i="19"/>
  <c r="Z158" i="19"/>
  <c r="Y158" i="19"/>
  <c r="Z156" i="19"/>
  <c r="Y156" i="19"/>
  <c r="Z155" i="19"/>
  <c r="Y155" i="19"/>
  <c r="Z154" i="19"/>
  <c r="Y154" i="19"/>
  <c r="Z153" i="19"/>
  <c r="Y153" i="19"/>
  <c r="Z152" i="19"/>
  <c r="Y152" i="19"/>
  <c r="Z151" i="19"/>
  <c r="Y151" i="19"/>
  <c r="Z150" i="19"/>
  <c r="Y150" i="19"/>
  <c r="Z149" i="19"/>
  <c r="Y149" i="19"/>
  <c r="Z148" i="19"/>
  <c r="Y148" i="19"/>
  <c r="Z147" i="19"/>
  <c r="Y147" i="19"/>
  <c r="Z146" i="19"/>
  <c r="Y146" i="19"/>
  <c r="Z145" i="19"/>
  <c r="Y145" i="19"/>
  <c r="Z144" i="19"/>
  <c r="Y144" i="19"/>
  <c r="Z143" i="19"/>
  <c r="Y143" i="19"/>
  <c r="Z142" i="19"/>
  <c r="Y142" i="19"/>
  <c r="Z141" i="19"/>
  <c r="Y141" i="19"/>
  <c r="Z140" i="19"/>
  <c r="Y140" i="19"/>
  <c r="Z139" i="19"/>
  <c r="Y139" i="19"/>
  <c r="Z138" i="19"/>
  <c r="Y138" i="19"/>
  <c r="Z137" i="19"/>
  <c r="Y137" i="19"/>
  <c r="Z136" i="19"/>
  <c r="Y136" i="19"/>
  <c r="Z135" i="19"/>
  <c r="Y135" i="19"/>
  <c r="Z134" i="19"/>
  <c r="Y134" i="19"/>
  <c r="Z133" i="19"/>
  <c r="Y133" i="19"/>
  <c r="Z132" i="19"/>
  <c r="Y132" i="19"/>
  <c r="Z131" i="19"/>
  <c r="Y131" i="19"/>
  <c r="Z130" i="19"/>
  <c r="Y130" i="19"/>
  <c r="Z129" i="19"/>
  <c r="Y129" i="19"/>
  <c r="Z128" i="19"/>
  <c r="Y128" i="19"/>
  <c r="Z125" i="19"/>
  <c r="Y125" i="19"/>
  <c r="Z124" i="19"/>
  <c r="Y124" i="19"/>
  <c r="Z123" i="19"/>
  <c r="Y123" i="19"/>
  <c r="Z122" i="19"/>
  <c r="Y122" i="19"/>
  <c r="Z121" i="19"/>
  <c r="Y121" i="19"/>
  <c r="Z120" i="19"/>
  <c r="Y120" i="19"/>
  <c r="Z119" i="19"/>
  <c r="Y119" i="19"/>
  <c r="Z118" i="19"/>
  <c r="Y118" i="19"/>
  <c r="Z117" i="19"/>
  <c r="Y117" i="19"/>
  <c r="Z116" i="19"/>
  <c r="Y116" i="19"/>
  <c r="Z115" i="19"/>
  <c r="Y115" i="19"/>
  <c r="Z114" i="19"/>
  <c r="Y114" i="19"/>
  <c r="Z113" i="19"/>
  <c r="Y113" i="19"/>
  <c r="Z112" i="19"/>
  <c r="Y112" i="19"/>
  <c r="Z111" i="19"/>
  <c r="Y111" i="19"/>
  <c r="Z110" i="19"/>
  <c r="Y110" i="19"/>
  <c r="Z109" i="19"/>
  <c r="Y109" i="19"/>
  <c r="Z108" i="19"/>
  <c r="Y108" i="19"/>
  <c r="Z107" i="19"/>
  <c r="Y107" i="19"/>
  <c r="Z106" i="19"/>
  <c r="Y106" i="19"/>
  <c r="Z105" i="19"/>
  <c r="Y105" i="19"/>
  <c r="Z104" i="19"/>
  <c r="Y104" i="19"/>
  <c r="Z103" i="19"/>
  <c r="Y103" i="19"/>
  <c r="Z102" i="19"/>
  <c r="Y102" i="19"/>
  <c r="Z101" i="19"/>
  <c r="Y101" i="19"/>
  <c r="Z100" i="19"/>
  <c r="Y100" i="19"/>
  <c r="Z99" i="19"/>
  <c r="Y99" i="19"/>
  <c r="Z98" i="19"/>
  <c r="Y98" i="19"/>
  <c r="Z95" i="19"/>
  <c r="Y95" i="19"/>
  <c r="Z94" i="19"/>
  <c r="Y94" i="19"/>
  <c r="Z93" i="19"/>
  <c r="Y93" i="19"/>
  <c r="Z92" i="19"/>
  <c r="Y92" i="19"/>
  <c r="Z91" i="19"/>
  <c r="Y91" i="19"/>
  <c r="Z90" i="19"/>
  <c r="Y90" i="19"/>
  <c r="Z89" i="19"/>
  <c r="Y89" i="19"/>
  <c r="Z88" i="19"/>
  <c r="Y88" i="19"/>
  <c r="Z85" i="19"/>
  <c r="Y85" i="19"/>
  <c r="Z84" i="19"/>
  <c r="Y84" i="19"/>
  <c r="Z83" i="19"/>
  <c r="Y83" i="19"/>
  <c r="Z82" i="19"/>
  <c r="Y82" i="19"/>
  <c r="Z80" i="19"/>
  <c r="Y80" i="19"/>
  <c r="Z79" i="19"/>
  <c r="Y79" i="19"/>
  <c r="Z78" i="19"/>
  <c r="Y78" i="19"/>
  <c r="Z77" i="19"/>
  <c r="Y77" i="19"/>
  <c r="Z76" i="19"/>
  <c r="Y76" i="19"/>
  <c r="Z75" i="19"/>
  <c r="Y75" i="19"/>
  <c r="Z74" i="19"/>
  <c r="Y74" i="19"/>
  <c r="Z73" i="19"/>
  <c r="Y73" i="19"/>
  <c r="Z72" i="19"/>
  <c r="Y72" i="19"/>
  <c r="Z71" i="19"/>
  <c r="Y71" i="19"/>
  <c r="Z70" i="19"/>
  <c r="Y70" i="19"/>
  <c r="Z69" i="19"/>
  <c r="Y69" i="19"/>
  <c r="Z68" i="19"/>
  <c r="Y68" i="19"/>
  <c r="Z67" i="19"/>
  <c r="Y67" i="19"/>
  <c r="Z66" i="19"/>
  <c r="Y66" i="19"/>
  <c r="Z65" i="19"/>
  <c r="Y65" i="19"/>
  <c r="Z62" i="19"/>
  <c r="Y62" i="19"/>
  <c r="Z61" i="19"/>
  <c r="Y61" i="19"/>
  <c r="Z60" i="19"/>
  <c r="Y60" i="19"/>
  <c r="Z59" i="19"/>
  <c r="Y59" i="19"/>
  <c r="Z58" i="19"/>
  <c r="Y58" i="19"/>
  <c r="Z57" i="19"/>
  <c r="Y57" i="19"/>
  <c r="Z56" i="19"/>
  <c r="Y56" i="19"/>
  <c r="Z55" i="19"/>
  <c r="Y55" i="19"/>
  <c r="Z54" i="19"/>
  <c r="Y54" i="19"/>
  <c r="Z53" i="19"/>
  <c r="Y53" i="19"/>
  <c r="Z52" i="19"/>
  <c r="Y52" i="19"/>
  <c r="Z51" i="19"/>
  <c r="Y51" i="19"/>
  <c r="Z50" i="19"/>
  <c r="Y50" i="19"/>
  <c r="Z49" i="19"/>
  <c r="Y49" i="19"/>
  <c r="Z48" i="19"/>
  <c r="Y48" i="19"/>
  <c r="Z46" i="19"/>
  <c r="Y46" i="19"/>
  <c r="Z45" i="19"/>
  <c r="Y45" i="19"/>
  <c r="Z44" i="19"/>
  <c r="Y44" i="19"/>
  <c r="Z43" i="19"/>
  <c r="Y43" i="19"/>
  <c r="Z42" i="19"/>
  <c r="Y42" i="19"/>
  <c r="Z41" i="19"/>
  <c r="Y41" i="19"/>
  <c r="Z40" i="19"/>
  <c r="Y40" i="19"/>
  <c r="Z37" i="19"/>
  <c r="Z36" i="19"/>
  <c r="Z34" i="19"/>
  <c r="Z33" i="19"/>
  <c r="Z32" i="19"/>
  <c r="Z31" i="19"/>
  <c r="Z30" i="19"/>
  <c r="Z29" i="19"/>
  <c r="Z28" i="19"/>
  <c r="Z27" i="19"/>
  <c r="Z26" i="19"/>
  <c r="Z25" i="19"/>
  <c r="Z24" i="19"/>
  <c r="Z23" i="19"/>
  <c r="Z22" i="19"/>
  <c r="Z21" i="19"/>
  <c r="Z20" i="19"/>
  <c r="Z19" i="19"/>
  <c r="Z18" i="19"/>
  <c r="Z17" i="19"/>
  <c r="Z16" i="19"/>
  <c r="Z15" i="19"/>
  <c r="Z14" i="19"/>
  <c r="Z13" i="19"/>
  <c r="Z12" i="19"/>
  <c r="Z11" i="19"/>
  <c r="Z10" i="19"/>
  <c r="Z9" i="19"/>
  <c r="Z8" i="19"/>
  <c r="Z7" i="19"/>
  <c r="Z6" i="19"/>
  <c r="Z5" i="19"/>
  <c r="Z4" i="19"/>
  <c r="Y36" i="19"/>
  <c r="Y34" i="19"/>
  <c r="Y33" i="19"/>
  <c r="Y32" i="19"/>
  <c r="Y31" i="19"/>
  <c r="Y30" i="19"/>
  <c r="Y29" i="19"/>
  <c r="Y28" i="19"/>
  <c r="Y27" i="19"/>
  <c r="Y26" i="19"/>
  <c r="Y25" i="19"/>
  <c r="Y24" i="19"/>
  <c r="Y23" i="19"/>
  <c r="Y22" i="19"/>
  <c r="Y21" i="19"/>
  <c r="Y20" i="19"/>
  <c r="Y19" i="19"/>
  <c r="Y18" i="19"/>
  <c r="Y17" i="19"/>
  <c r="Y16" i="19"/>
  <c r="Y15" i="19"/>
  <c r="Y14" i="19"/>
  <c r="Y13" i="19"/>
  <c r="Y12" i="19"/>
  <c r="Y11" i="19"/>
  <c r="Y10" i="19"/>
  <c r="Y9" i="19"/>
  <c r="Y8" i="19"/>
  <c r="Y7" i="19"/>
  <c r="Y6" i="19"/>
  <c r="Y5" i="19"/>
  <c r="Y4" i="19"/>
  <c r="F23" i="7"/>
  <c r="C19" i="18" l="1"/>
  <c r="E37" i="7"/>
  <c r="I158" i="19"/>
  <c r="I157" i="19"/>
  <c r="I156" i="19"/>
  <c r="I155" i="19"/>
  <c r="I154" i="19"/>
  <c r="I153" i="19"/>
  <c r="I152" i="19"/>
  <c r="I151" i="19"/>
  <c r="I150" i="19"/>
  <c r="I149" i="19"/>
  <c r="I148" i="19"/>
  <c r="I147" i="19"/>
  <c r="I146" i="19"/>
  <c r="I145" i="19"/>
  <c r="I144" i="19"/>
  <c r="I143" i="19"/>
  <c r="I142" i="19"/>
  <c r="I141" i="19"/>
  <c r="I140" i="19"/>
  <c r="I139" i="19"/>
  <c r="I138" i="19"/>
  <c r="I137" i="19"/>
  <c r="I136" i="19"/>
  <c r="I135" i="19"/>
  <c r="I134" i="19"/>
  <c r="I133" i="19"/>
  <c r="I132" i="19"/>
  <c r="I131" i="19"/>
  <c r="I130" i="19"/>
  <c r="I129" i="19"/>
  <c r="I128" i="19"/>
  <c r="N158" i="19" l="1"/>
  <c r="N156" i="19"/>
  <c r="N155" i="19"/>
  <c r="N154" i="19"/>
  <c r="N153" i="19"/>
  <c r="N152" i="19"/>
  <c r="N151" i="19"/>
  <c r="N150" i="19"/>
  <c r="N149" i="19"/>
  <c r="N148" i="19"/>
  <c r="N147" i="19"/>
  <c r="N146" i="19"/>
  <c r="N145" i="19"/>
  <c r="N144" i="19"/>
  <c r="N143" i="19"/>
  <c r="N142" i="19"/>
  <c r="N141" i="19"/>
  <c r="N140" i="19"/>
  <c r="N139" i="19"/>
  <c r="N138" i="19"/>
  <c r="N137" i="19"/>
  <c r="N136" i="19"/>
  <c r="N135" i="19"/>
  <c r="N134" i="19"/>
  <c r="N133" i="19"/>
  <c r="N132" i="19"/>
  <c r="N131" i="19"/>
  <c r="N130" i="19"/>
  <c r="N129" i="19"/>
  <c r="N128" i="19"/>
  <c r="N125" i="19"/>
  <c r="N124" i="19"/>
  <c r="N123" i="19"/>
  <c r="N122" i="19"/>
  <c r="N121" i="19"/>
  <c r="N120" i="19"/>
  <c r="N119" i="19"/>
  <c r="N118" i="19"/>
  <c r="N117" i="19"/>
  <c r="N116" i="19"/>
  <c r="N115" i="19"/>
  <c r="N114" i="19"/>
  <c r="N113" i="19"/>
  <c r="N112" i="19"/>
  <c r="N111" i="19"/>
  <c r="N110" i="19"/>
  <c r="N109" i="19"/>
  <c r="N108" i="19"/>
  <c r="N107" i="19"/>
  <c r="N106" i="19"/>
  <c r="N105" i="19"/>
  <c r="N104" i="19"/>
  <c r="N103" i="19"/>
  <c r="N102" i="19"/>
  <c r="N101" i="19"/>
  <c r="N100" i="19"/>
  <c r="N99" i="19"/>
  <c r="N98" i="19"/>
  <c r="N95" i="19"/>
  <c r="N94" i="19"/>
  <c r="N93" i="19"/>
  <c r="N92" i="19"/>
  <c r="N91" i="19"/>
  <c r="N90" i="19"/>
  <c r="N89" i="19"/>
  <c r="I126" i="19"/>
  <c r="I125" i="19"/>
  <c r="I124" i="19"/>
  <c r="I123" i="19"/>
  <c r="I122" i="19"/>
  <c r="I121" i="19"/>
  <c r="I120" i="19"/>
  <c r="I119" i="19"/>
  <c r="I118" i="19"/>
  <c r="I117" i="19"/>
  <c r="I116" i="19"/>
  <c r="I115" i="19"/>
  <c r="I114" i="19"/>
  <c r="I113" i="19"/>
  <c r="I112" i="19"/>
  <c r="I111" i="19"/>
  <c r="I110" i="19"/>
  <c r="I109" i="19"/>
  <c r="I108" i="19"/>
  <c r="I107" i="19"/>
  <c r="I106" i="19"/>
  <c r="I105" i="19"/>
  <c r="I104" i="19"/>
  <c r="I103" i="19"/>
  <c r="I102" i="19"/>
  <c r="I101" i="19"/>
  <c r="I100" i="19"/>
  <c r="I99" i="19"/>
  <c r="I98" i="19"/>
  <c r="I96" i="19"/>
  <c r="I95" i="19"/>
  <c r="I94" i="19"/>
  <c r="I93" i="19"/>
  <c r="I92" i="19"/>
  <c r="I91" i="19"/>
  <c r="I90" i="19"/>
  <c r="I89" i="19"/>
  <c r="I86" i="19"/>
  <c r="I85" i="19"/>
  <c r="I84" i="19"/>
  <c r="I83" i="19"/>
  <c r="I82" i="19"/>
  <c r="I80" i="19"/>
  <c r="I79" i="19"/>
  <c r="I78" i="19"/>
  <c r="I77" i="19"/>
  <c r="I76" i="19"/>
  <c r="I75" i="19"/>
  <c r="I74" i="19"/>
  <c r="I73" i="19"/>
  <c r="I72" i="19"/>
  <c r="I71" i="19"/>
  <c r="I70" i="19"/>
  <c r="I69" i="19"/>
  <c r="I68" i="19"/>
  <c r="I67" i="19"/>
  <c r="I66" i="19"/>
  <c r="I65" i="19"/>
  <c r="I62" i="19"/>
  <c r="I61" i="19"/>
  <c r="I60" i="19"/>
  <c r="I59" i="19"/>
  <c r="I58" i="19"/>
  <c r="I57" i="19"/>
  <c r="I56" i="19"/>
  <c r="I54" i="19"/>
  <c r="I53" i="19"/>
  <c r="I52" i="19"/>
  <c r="I51" i="19"/>
  <c r="I50" i="19"/>
  <c r="I49" i="19"/>
  <c r="I48" i="19"/>
  <c r="I46" i="19"/>
  <c r="I45" i="19"/>
  <c r="I44" i="19"/>
  <c r="I43" i="19"/>
  <c r="I42" i="19"/>
  <c r="I41" i="19"/>
  <c r="I40" i="19"/>
  <c r="I37" i="19"/>
  <c r="I34" i="19"/>
  <c r="I27" i="19"/>
  <c r="I26" i="19"/>
  <c r="I13" i="19"/>
  <c r="I12" i="19"/>
  <c r="I11" i="19"/>
  <c r="I10" i="19"/>
  <c r="I9" i="19"/>
  <c r="I8" i="19"/>
  <c r="I7" i="19"/>
  <c r="I6" i="19"/>
  <c r="I5" i="19"/>
  <c r="I4" i="19"/>
  <c r="N85" i="19"/>
  <c r="N84" i="19"/>
  <c r="N83" i="19"/>
  <c r="N82" i="19"/>
  <c r="N80" i="19"/>
  <c r="N79" i="19"/>
  <c r="N78" i="19"/>
  <c r="N77" i="19"/>
  <c r="N76" i="19"/>
  <c r="N75" i="19"/>
  <c r="N74" i="19"/>
  <c r="N73" i="19"/>
  <c r="N72" i="19"/>
  <c r="N71" i="19"/>
  <c r="N70" i="19"/>
  <c r="N69" i="19"/>
  <c r="N68" i="19"/>
  <c r="N67" i="19"/>
  <c r="N66" i="19"/>
  <c r="N65" i="19"/>
  <c r="S36" i="19" l="1"/>
  <c r="N62" i="19"/>
  <c r="N61" i="19"/>
  <c r="N60" i="19"/>
  <c r="N59" i="19"/>
  <c r="N58" i="19"/>
  <c r="N54" i="19"/>
  <c r="N53" i="19"/>
  <c r="N52" i="19"/>
  <c r="N51" i="19"/>
  <c r="N50" i="19"/>
  <c r="N49" i="19"/>
  <c r="N48" i="19"/>
  <c r="N46" i="19"/>
  <c r="N45" i="19"/>
  <c r="N44" i="19"/>
  <c r="N43" i="19"/>
  <c r="N42" i="19"/>
  <c r="N41" i="19"/>
  <c r="N40" i="19"/>
  <c r="N37" i="19"/>
  <c r="N34" i="19"/>
  <c r="N13" i="19"/>
  <c r="N12" i="19"/>
  <c r="N11" i="19"/>
  <c r="N10" i="19"/>
  <c r="N9" i="19"/>
  <c r="N8" i="19"/>
  <c r="N7" i="19"/>
  <c r="N6" i="19"/>
  <c r="N5" i="19"/>
  <c r="N4" i="19"/>
  <c r="G55" i="19" l="1"/>
  <c r="I55" i="19" s="1"/>
  <c r="G23" i="19"/>
  <c r="G22" i="19"/>
  <c r="G21" i="19"/>
  <c r="G20" i="19"/>
  <c r="G19" i="19"/>
  <c r="G18" i="19"/>
  <c r="N18" i="19" s="1"/>
  <c r="G17" i="19"/>
  <c r="N17" i="19" s="1"/>
  <c r="G16" i="19"/>
  <c r="N16" i="19" s="1"/>
  <c r="G15" i="19"/>
  <c r="N15" i="19" s="1"/>
  <c r="G14" i="19"/>
  <c r="N14" i="19" s="1"/>
  <c r="N21" i="19" l="1"/>
  <c r="I21" i="19"/>
  <c r="N20" i="19"/>
  <c r="I20" i="19"/>
  <c r="N22" i="19"/>
  <c r="I22" i="19"/>
  <c r="N19" i="19"/>
  <c r="I19" i="19"/>
  <c r="N23" i="19"/>
  <c r="I23" i="19"/>
  <c r="N56" i="19"/>
  <c r="N55" i="19"/>
  <c r="N57" i="19"/>
  <c r="S183" i="19" l="1"/>
  <c r="S182" i="19"/>
  <c r="S181" i="19"/>
  <c r="S180" i="19"/>
  <c r="S179" i="19"/>
  <c r="S178" i="19"/>
  <c r="S177" i="19"/>
  <c r="S176" i="19"/>
  <c r="S175" i="19"/>
  <c r="S174" i="19"/>
  <c r="S173" i="19"/>
  <c r="S172" i="19"/>
  <c r="S171" i="19"/>
  <c r="S170" i="19"/>
  <c r="S169" i="19"/>
  <c r="S168" i="19"/>
  <c r="S167" i="19"/>
  <c r="S166" i="19"/>
  <c r="S165" i="19"/>
  <c r="S164" i="19"/>
  <c r="S163" i="19"/>
  <c r="S159" i="19"/>
  <c r="S158" i="19"/>
  <c r="S156" i="19"/>
  <c r="S155" i="19"/>
  <c r="S154" i="19"/>
  <c r="S153" i="19"/>
  <c r="S152" i="19"/>
  <c r="S151" i="19"/>
  <c r="S150" i="19"/>
  <c r="S149" i="19"/>
  <c r="S148" i="19"/>
  <c r="S147" i="19"/>
  <c r="S146" i="19"/>
  <c r="S145" i="19"/>
  <c r="S144" i="19"/>
  <c r="S143" i="19"/>
  <c r="S142" i="19"/>
  <c r="S141" i="19"/>
  <c r="S140" i="19"/>
  <c r="S139" i="19"/>
  <c r="S138" i="19"/>
  <c r="S137" i="19"/>
  <c r="S136" i="19"/>
  <c r="S135" i="19"/>
  <c r="S134" i="19"/>
  <c r="S133" i="19"/>
  <c r="S132" i="19"/>
  <c r="S131" i="19"/>
  <c r="S130" i="19"/>
  <c r="S129" i="19"/>
  <c r="S128" i="19"/>
  <c r="S125" i="19"/>
  <c r="S124" i="19"/>
  <c r="S123" i="19"/>
  <c r="S122" i="19"/>
  <c r="S121" i="19"/>
  <c r="S120" i="19"/>
  <c r="S119" i="19"/>
  <c r="S118" i="19"/>
  <c r="S117" i="19"/>
  <c r="S116" i="19"/>
  <c r="S115" i="19"/>
  <c r="S114" i="19"/>
  <c r="S113" i="19"/>
  <c r="S112" i="19"/>
  <c r="S111" i="19"/>
  <c r="S110" i="19"/>
  <c r="S109" i="19"/>
  <c r="S108" i="19"/>
  <c r="S107" i="19"/>
  <c r="S106" i="19"/>
  <c r="S105" i="19"/>
  <c r="S104" i="19"/>
  <c r="S103" i="19"/>
  <c r="S102" i="19"/>
  <c r="S101" i="19"/>
  <c r="S100" i="19"/>
  <c r="S99" i="19"/>
  <c r="S98" i="19"/>
  <c r="S95" i="19"/>
  <c r="S94" i="19"/>
  <c r="S93" i="19"/>
  <c r="S92" i="19"/>
  <c r="S91" i="19"/>
  <c r="S90" i="19"/>
  <c r="S89" i="19"/>
  <c r="S88" i="19"/>
  <c r="S85" i="19"/>
  <c r="S84" i="19"/>
  <c r="S83" i="19"/>
  <c r="S82" i="19"/>
  <c r="S80" i="19"/>
  <c r="S79" i="19"/>
  <c r="S78" i="19"/>
  <c r="S77" i="19"/>
  <c r="S76" i="19"/>
  <c r="S75" i="19"/>
  <c r="S74" i="19"/>
  <c r="S73" i="19"/>
  <c r="S72" i="19"/>
  <c r="S71" i="19"/>
  <c r="S70" i="19"/>
  <c r="S69" i="19"/>
  <c r="S68" i="19"/>
  <c r="S67" i="19"/>
  <c r="S66" i="19"/>
  <c r="S65" i="19"/>
  <c r="S62" i="19"/>
  <c r="S61" i="19"/>
  <c r="S60" i="19"/>
  <c r="S59" i="19"/>
  <c r="S58" i="19"/>
  <c r="S57" i="19"/>
  <c r="S56" i="19"/>
  <c r="S55" i="19"/>
  <c r="S54" i="19"/>
  <c r="S53" i="19"/>
  <c r="S52" i="19"/>
  <c r="S51" i="19"/>
  <c r="S50" i="19"/>
  <c r="S49" i="19"/>
  <c r="S48" i="19"/>
  <c r="S46" i="19"/>
  <c r="S45" i="19"/>
  <c r="S44" i="19"/>
  <c r="S43" i="19"/>
  <c r="S42" i="19"/>
  <c r="S41" i="19"/>
  <c r="S40" i="19"/>
  <c r="Q37" i="19"/>
  <c r="S34" i="19"/>
  <c r="S33" i="19"/>
  <c r="S32" i="19"/>
  <c r="S31" i="19"/>
  <c r="S30" i="19"/>
  <c r="S29" i="19"/>
  <c r="S28" i="19"/>
  <c r="S27" i="19"/>
  <c r="S26" i="19"/>
  <c r="S25" i="19"/>
  <c r="S24" i="19"/>
  <c r="S23" i="19"/>
  <c r="S22" i="19"/>
  <c r="S21" i="19"/>
  <c r="S20" i="19"/>
  <c r="S19" i="19"/>
  <c r="S18" i="19"/>
  <c r="S17" i="19"/>
  <c r="S16" i="19"/>
  <c r="S15" i="19"/>
  <c r="S14" i="19"/>
  <c r="S13" i="19"/>
  <c r="S12" i="19"/>
  <c r="S11" i="19"/>
  <c r="S10" i="19"/>
  <c r="S9" i="19"/>
  <c r="S8" i="19"/>
  <c r="S7" i="19"/>
  <c r="S6" i="19"/>
  <c r="S5" i="19"/>
  <c r="S4" i="19"/>
  <c r="S37" i="19" l="1"/>
  <c r="Y37" i="19"/>
  <c r="AF14" i="7"/>
  <c r="AM14" i="7" s="1"/>
  <c r="AE18" i="7"/>
  <c r="AL18" i="7" s="1"/>
  <c r="AG13" i="7"/>
  <c r="U46" i="7" l="1"/>
  <c r="E25" i="7" l="1"/>
  <c r="E26" i="7"/>
  <c r="AN29" i="7"/>
  <c r="W12" i="7"/>
  <c r="W30" i="7"/>
  <c r="W32" i="7"/>
  <c r="W31" i="7"/>
  <c r="W29" i="7"/>
  <c r="W28" i="7"/>
  <c r="W27" i="7"/>
  <c r="W26" i="7"/>
  <c r="W25" i="7"/>
  <c r="W24" i="7"/>
  <c r="W23" i="7"/>
  <c r="W22" i="7"/>
  <c r="W21" i="7"/>
  <c r="W20" i="7"/>
  <c r="W16" i="7"/>
  <c r="W15" i="7"/>
  <c r="W14" i="7"/>
  <c r="W13" i="7"/>
  <c r="W19" i="7"/>
  <c r="W18" i="7"/>
  <c r="W17" i="7"/>
  <c r="AE33" i="7" l="1"/>
  <c r="S43" i="7" s="1"/>
  <c r="E24" i="7"/>
  <c r="F22" i="7" l="1"/>
  <c r="D18" i="18" l="1"/>
  <c r="G36" i="7"/>
  <c r="AE29" i="7" l="1"/>
  <c r="AE21" i="7"/>
  <c r="AE30" i="7"/>
  <c r="AG30" i="7" s="1"/>
  <c r="AE26" i="7"/>
  <c r="AG26" i="7" s="1"/>
  <c r="AE22" i="7"/>
  <c r="AG22" i="7" s="1"/>
  <c r="AF10" i="7" l="1"/>
  <c r="AN30" i="7"/>
  <c r="AO21" i="7"/>
  <c r="AE13" i="7"/>
  <c r="AE14" i="7"/>
  <c r="AF9" i="7"/>
  <c r="AN9" i="7"/>
  <c r="AN4" i="7"/>
  <c r="AN3" i="7"/>
  <c r="AG4" i="7"/>
  <c r="E27" i="7"/>
  <c r="N2" i="17" s="1"/>
  <c r="AH9" i="7" l="1"/>
  <c r="AK9" i="7"/>
  <c r="AN34" i="7"/>
  <c r="AK2" i="13"/>
  <c r="BU2" i="13" s="1"/>
  <c r="M2" i="13" l="1"/>
  <c r="E6" i="7" l="1"/>
  <c r="M4" i="7"/>
  <c r="E4" i="7"/>
  <c r="M6" i="7"/>
  <c r="AN26" i="7" l="1"/>
  <c r="AP26" i="7" s="1"/>
  <c r="U37" i="7" s="1"/>
  <c r="AN25" i="7"/>
  <c r="AP25" i="7" s="1"/>
  <c r="AO25" i="7"/>
  <c r="AI29" i="7"/>
  <c r="AI25" i="7"/>
  <c r="AI21" i="7"/>
  <c r="AN17" i="7"/>
  <c r="AO13" i="7"/>
  <c r="AN22" i="7"/>
  <c r="AP22" i="7" s="1"/>
  <c r="AN21" i="7"/>
  <c r="Q4" i="17"/>
  <c r="R1" i="17"/>
  <c r="Q1" i="17"/>
  <c r="AE25" i="7"/>
  <c r="AL17" i="7"/>
  <c r="AL13" i="7"/>
  <c r="AJ13" i="7"/>
  <c r="Q5" i="17" l="1"/>
  <c r="Q3" i="17"/>
  <c r="AO22" i="7"/>
  <c r="AO26" i="7"/>
  <c r="AI22" i="7"/>
  <c r="AF22" i="7"/>
  <c r="AJ22" i="7" s="1"/>
  <c r="U40" i="7" s="1"/>
  <c r="AI26" i="7"/>
  <c r="AF26" i="7"/>
  <c r="AJ26" i="7" s="1"/>
  <c r="U41" i="7" s="1"/>
  <c r="AG25" i="7"/>
  <c r="AG21" i="7"/>
  <c r="AF21" i="7"/>
  <c r="AJ21" i="7" s="1"/>
  <c r="AF25" i="7"/>
  <c r="AJ25" i="7" s="1"/>
  <c r="I23" i="7"/>
  <c r="G39" i="7"/>
  <c r="F37" i="7"/>
  <c r="E3" i="7"/>
  <c r="I28" i="7"/>
  <c r="I31" i="7"/>
  <c r="Q6" i="17" l="1"/>
  <c r="F36" i="7"/>
  <c r="E36" i="7"/>
  <c r="U34" i="7"/>
  <c r="S34" i="7"/>
  <c r="AG3" i="7"/>
  <c r="AG6" i="7"/>
  <c r="I29" i="7"/>
  <c r="AJ9" i="7" l="1"/>
  <c r="E30" i="7" l="1"/>
  <c r="E29" i="7"/>
  <c r="E28" i="7"/>
  <c r="J3" i="13" l="1"/>
  <c r="AA2" i="13"/>
  <c r="BK2" i="13" s="1"/>
  <c r="D22" i="7"/>
  <c r="E31" i="7" l="1"/>
  <c r="N3" i="17" s="1"/>
  <c r="E32" i="7"/>
  <c r="E5" i="7"/>
  <c r="N24" i="7" l="1"/>
  <c r="K50" i="17"/>
  <c r="K49" i="17"/>
  <c r="AP21" i="7" l="1"/>
  <c r="S37" i="7"/>
  <c r="M5" i="7"/>
  <c r="B2" i="13"/>
  <c r="AL2" i="13" s="1"/>
  <c r="I12" i="18"/>
  <c r="AF3" i="7" l="1"/>
  <c r="AL3" i="7" s="1"/>
  <c r="L23" i="7"/>
  <c r="M23" i="7" s="1"/>
  <c r="AF5" i="7" l="1"/>
  <c r="AL5" i="7" s="1"/>
  <c r="AH3" i="7"/>
  <c r="AE9" i="7"/>
  <c r="AH4" i="7"/>
  <c r="I27" i="7"/>
  <c r="AG9" i="7" l="1"/>
  <c r="AE10" i="7"/>
  <c r="AH5" i="7"/>
  <c r="AH6" i="7"/>
  <c r="AJ6" i="7" s="1"/>
  <c r="AP6" i="7" s="1"/>
  <c r="AN6" i="7"/>
  <c r="AN5" i="7"/>
  <c r="AP14" i="7"/>
  <c r="U38" i="7" s="1"/>
  <c r="AO14" i="7"/>
  <c r="AN10" i="7"/>
  <c r="AG10" i="7"/>
  <c r="AJ14" i="7"/>
  <c r="AG14" i="7"/>
  <c r="AH14" i="7" s="1"/>
  <c r="AL14" i="7"/>
  <c r="AI14" i="7"/>
  <c r="AK14" i="7"/>
  <c r="AG5" i="7"/>
  <c r="AJ5" i="7" s="1"/>
  <c r="AP5" i="7" s="1"/>
  <c r="AF30" i="7"/>
  <c r="AP10" i="7" l="1"/>
  <c r="U36" i="7" s="1"/>
  <c r="AJ10" i="7"/>
  <c r="U35" i="7"/>
  <c r="AI30" i="7"/>
  <c r="AF29" i="7"/>
  <c r="AJ29" i="7" s="1"/>
  <c r="FV2" i="13"/>
  <c r="FU2" i="13"/>
  <c r="FT2" i="13"/>
  <c r="FS2" i="13"/>
  <c r="AJ30" i="7" l="1"/>
  <c r="U42" i="7" s="1"/>
  <c r="AF13" i="7" l="1"/>
  <c r="AH13" i="7" s="1"/>
  <c r="AE17" i="7" l="1"/>
  <c r="AI17" i="7" s="1"/>
  <c r="AP17" i="7" s="1"/>
  <c r="AJ4" i="7"/>
  <c r="AP4" i="7" s="1"/>
  <c r="I33" i="7"/>
  <c r="I32" i="7"/>
  <c r="I30" i="7"/>
  <c r="I26" i="7"/>
  <c r="I25" i="7"/>
  <c r="I24" i="7"/>
  <c r="S39" i="7" l="1"/>
  <c r="BA4" i="13" l="1"/>
  <c r="A8" i="13"/>
  <c r="A9" i="13" s="1"/>
  <c r="FP8" i="13" l="1"/>
  <c r="FS8" i="13"/>
  <c r="DB8" i="13"/>
  <c r="CG8" i="13"/>
  <c r="EA8" i="13"/>
  <c r="CQ8" i="13"/>
  <c r="DG8" i="13"/>
  <c r="FR8" i="13"/>
  <c r="BY8" i="13"/>
  <c r="CZ8" i="13"/>
  <c r="DR8" i="13"/>
  <c r="EC8" i="13"/>
  <c r="EK8" i="13"/>
  <c r="EH8" i="13"/>
  <c r="FA8" i="13"/>
  <c r="DP8" i="13"/>
  <c r="EO8" i="13"/>
  <c r="FN8" i="13"/>
  <c r="CF8" i="13"/>
  <c r="FQ8" i="13"/>
  <c r="EM8" i="13"/>
  <c r="EF8" i="13"/>
  <c r="CP8" i="13"/>
  <c r="EW8" i="13"/>
  <c r="FV8" i="13"/>
  <c r="CN8" i="13"/>
  <c r="FT8" i="13"/>
  <c r="DS8" i="13"/>
  <c r="CI8" i="13"/>
  <c r="CK8" i="13"/>
  <c r="DU8" i="13"/>
  <c r="EU8" i="13"/>
  <c r="DF8" i="13"/>
  <c r="BW8" i="13"/>
  <c r="CV8" i="13"/>
  <c r="CC8" i="13"/>
  <c r="ER8" i="13"/>
  <c r="CB8" i="13"/>
  <c r="DJ8" i="13"/>
  <c r="CO8" i="13"/>
  <c r="CS8" i="13"/>
  <c r="EI8" i="13"/>
  <c r="DH8" i="13"/>
  <c r="DI8" i="13"/>
  <c r="EY8" i="13"/>
  <c r="DO8" i="13"/>
  <c r="BZ8" i="13"/>
  <c r="CX8" i="13"/>
  <c r="EN8" i="13"/>
  <c r="FE8" i="13"/>
  <c r="DN8" i="13"/>
  <c r="FC8" i="13"/>
  <c r="FL8" i="13"/>
  <c r="EL8" i="13"/>
  <c r="FU8" i="13"/>
  <c r="CM8" i="13"/>
  <c r="DL8" i="13"/>
  <c r="EZ8" i="13"/>
  <c r="EQ9" i="13"/>
  <c r="CH8" i="13"/>
  <c r="CY8" i="13"/>
  <c r="FK8" i="13"/>
  <c r="DX8" i="13"/>
  <c r="DE8" i="13"/>
  <c r="DV8" i="13"/>
  <c r="DA8" i="13"/>
  <c r="FM8" i="13"/>
  <c r="DZ8" i="13"/>
  <c r="CE8" i="13"/>
  <c r="EQ8" i="13"/>
  <c r="DD8" i="13"/>
  <c r="ET8" i="13"/>
  <c r="DQ8" i="13"/>
  <c r="CD8" i="13"/>
  <c r="EP8" i="13"/>
  <c r="CU8" i="13"/>
  <c r="FG8" i="13"/>
  <c r="DT8" i="13"/>
  <c r="CW8" i="13"/>
  <c r="ED8" i="13"/>
  <c r="DW8" i="13"/>
  <c r="CJ8" i="13"/>
  <c r="EV8" i="13"/>
  <c r="ES8" i="13"/>
  <c r="FJ8" i="13"/>
  <c r="DY8" i="13"/>
  <c r="CL8" i="13"/>
  <c r="EX8" i="13"/>
  <c r="DC8" i="13"/>
  <c r="FO8" i="13"/>
  <c r="EB8" i="13"/>
  <c r="DM8" i="13"/>
  <c r="FB8" i="13"/>
  <c r="EE8" i="13"/>
  <c r="CR8" i="13"/>
  <c r="FD8" i="13"/>
  <c r="FI8" i="13"/>
  <c r="CA8" i="13"/>
  <c r="EG8" i="13"/>
  <c r="CT8" i="13"/>
  <c r="FF8" i="13"/>
  <c r="DK8" i="13"/>
  <c r="BX8" i="13"/>
  <c r="EJ8" i="13"/>
  <c r="FH8" i="13"/>
  <c r="CN9" i="13" l="1"/>
  <c r="DM9" i="13"/>
  <c r="CZ9" i="13"/>
  <c r="DZ9" i="13"/>
  <c r="EH9" i="13"/>
  <c r="FS9" i="13"/>
  <c r="FG9" i="13"/>
  <c r="ED9" i="13"/>
  <c r="CR9" i="13"/>
  <c r="EJ9" i="13"/>
  <c r="EM9" i="13"/>
  <c r="FR9" i="13"/>
  <c r="FV9" i="13"/>
  <c r="CU9" i="13"/>
  <c r="CS9" i="13"/>
  <c r="FP9" i="13"/>
  <c r="DU9" i="13"/>
  <c r="CK9" i="13"/>
  <c r="CF9" i="13"/>
  <c r="ET9" i="13"/>
  <c r="CA9" i="13"/>
  <c r="CY9" i="13"/>
  <c r="DR9" i="13"/>
  <c r="ES9" i="13"/>
  <c r="DD9" i="13"/>
  <c r="CG9" i="13"/>
  <c r="EX9" i="13"/>
  <c r="ER9" i="13"/>
  <c r="CQ9" i="13"/>
  <c r="DP9" i="13"/>
  <c r="DC9" i="13"/>
  <c r="CM9" i="13"/>
  <c r="DX9" i="13"/>
  <c r="EU9" i="13"/>
  <c r="EV9" i="13"/>
  <c r="EZ9" i="13"/>
  <c r="FC9" i="13"/>
  <c r="CB9" i="13"/>
  <c r="EN9" i="13"/>
  <c r="EY9" i="13"/>
  <c r="BX9" i="13"/>
  <c r="CW9" i="13"/>
  <c r="FB9" i="13"/>
  <c r="DF9" i="13"/>
  <c r="DJ9" i="13"/>
  <c r="FO9" i="13"/>
  <c r="CO9" i="13"/>
  <c r="FT9" i="13"/>
  <c r="CV9" i="13"/>
  <c r="FH9" i="13"/>
  <c r="CH9" i="13"/>
  <c r="FK9" i="13"/>
  <c r="FD9" i="13"/>
  <c r="DH9" i="13"/>
  <c r="DA9" i="13"/>
  <c r="EC9" i="13"/>
  <c r="DI9" i="13"/>
  <c r="EP9" i="13"/>
  <c r="DK9" i="13"/>
  <c r="A10" i="13"/>
  <c r="EA10" i="13" s="1"/>
  <c r="EF9" i="13"/>
  <c r="EO9" i="13"/>
  <c r="CP9" i="13"/>
  <c r="DY9" i="13"/>
  <c r="FF9" i="13"/>
  <c r="DS9" i="13"/>
  <c r="DN9" i="13"/>
  <c r="DQ9" i="13"/>
  <c r="DL9" i="13"/>
  <c r="DE9" i="13"/>
  <c r="DO9" i="13"/>
  <c r="BY9" i="13"/>
  <c r="EK9" i="13"/>
  <c r="FL9" i="13"/>
  <c r="FU9" i="13"/>
  <c r="EL9" i="13"/>
  <c r="FE9" i="13"/>
  <c r="FN9" i="13"/>
  <c r="EA9" i="13"/>
  <c r="FJ9" i="13"/>
  <c r="EW9" i="13"/>
  <c r="DT9" i="13"/>
  <c r="FI9" i="13"/>
  <c r="DW9" i="13"/>
  <c r="FA9" i="13"/>
  <c r="BZ9" i="13"/>
  <c r="CC9" i="13"/>
  <c r="CD9" i="13"/>
  <c r="CI9" i="13"/>
  <c r="CL9" i="13"/>
  <c r="EI9" i="13"/>
  <c r="DG9" i="13"/>
  <c r="FM9" i="13"/>
  <c r="EB9" i="13"/>
  <c r="FQ9" i="13"/>
  <c r="EE9" i="13"/>
  <c r="CX9" i="13"/>
  <c r="DV9" i="13"/>
  <c r="EG9" i="13"/>
  <c r="DB9" i="13"/>
  <c r="CJ9" i="13"/>
  <c r="CT9" i="13"/>
  <c r="CE9" i="13"/>
  <c r="ER10" i="13" l="1"/>
  <c r="DP10" i="13"/>
  <c r="FM10" i="13"/>
  <c r="FS10" i="13"/>
  <c r="ET10" i="13"/>
  <c r="DA10" i="13"/>
  <c r="DQ10" i="13"/>
  <c r="DR10" i="13"/>
  <c r="DJ10" i="13"/>
  <c r="FQ10" i="13"/>
  <c r="DS10" i="13"/>
  <c r="BY10" i="13"/>
  <c r="CA10" i="13"/>
  <c r="EY10" i="13"/>
  <c r="BX10" i="13"/>
  <c r="CY10" i="13"/>
  <c r="DE10" i="13"/>
  <c r="DG10" i="13"/>
  <c r="DV10" i="13"/>
  <c r="DN10" i="13"/>
  <c r="FF10" i="13"/>
  <c r="DD10" i="13"/>
  <c r="EC10" i="13"/>
  <c r="EE10" i="13"/>
  <c r="FT10" i="13"/>
  <c r="DH10" i="13"/>
  <c r="CE10" i="13"/>
  <c r="FL10" i="13"/>
  <c r="CF10" i="13"/>
  <c r="DL10" i="13"/>
  <c r="EK10" i="13"/>
  <c r="EM10" i="13"/>
  <c r="CS10" i="13"/>
  <c r="EV10" i="13"/>
  <c r="CM10" i="13"/>
  <c r="CX10" i="13"/>
  <c r="EJ10" i="13"/>
  <c r="FI10" i="13"/>
  <c r="FK10" i="13"/>
  <c r="EL10" i="13"/>
  <c r="EG10" i="13"/>
  <c r="DK10" i="13"/>
  <c r="CK10" i="13"/>
  <c r="FP10" i="13"/>
  <c r="FR10" i="13"/>
  <c r="CJ10" i="13"/>
  <c r="CT10" i="13"/>
  <c r="DB10" i="13"/>
  <c r="EQ10" i="13"/>
  <c r="CW10" i="13"/>
  <c r="CH10" i="13"/>
  <c r="EX10" i="13"/>
  <c r="A11" i="13"/>
  <c r="EA11" i="13" s="1"/>
  <c r="EF10" i="13"/>
  <c r="CV10" i="13"/>
  <c r="FH10" i="13"/>
  <c r="DU10" i="13"/>
  <c r="CP10" i="13"/>
  <c r="DW10" i="13"/>
  <c r="FB10" i="13"/>
  <c r="DX10" i="13"/>
  <c r="FE10" i="13"/>
  <c r="CB10" i="13"/>
  <c r="CL10" i="13"/>
  <c r="BW10" i="13"/>
  <c r="EI10" i="13"/>
  <c r="DT10" i="13"/>
  <c r="ES10" i="13"/>
  <c r="CI10" i="13"/>
  <c r="EU10" i="13"/>
  <c r="EN10" i="13"/>
  <c r="EW10" i="13"/>
  <c r="EP10" i="13"/>
  <c r="CC10" i="13"/>
  <c r="DZ10" i="13"/>
  <c r="CU10" i="13"/>
  <c r="FG10" i="13"/>
  <c r="EO10" i="13"/>
  <c r="CG10" i="13"/>
  <c r="FU10" i="13"/>
  <c r="EB10" i="13"/>
  <c r="CO10" i="13"/>
  <c r="FA10" i="13"/>
  <c r="CQ10" i="13"/>
  <c r="FC10" i="13"/>
  <c r="FD10" i="13"/>
  <c r="BZ10" i="13"/>
  <c r="FV10" i="13"/>
  <c r="DI10" i="13"/>
  <c r="EH10" i="13"/>
  <c r="DC10" i="13"/>
  <c r="FO10" i="13"/>
  <c r="CZ10" i="13"/>
  <c r="CN10" i="13"/>
  <c r="EZ10" i="13"/>
  <c r="DM10" i="13"/>
  <c r="ED10" i="13"/>
  <c r="DO10" i="13"/>
  <c r="DF10" i="13"/>
  <c r="CR10" i="13"/>
  <c r="DY10" i="13"/>
  <c r="FJ10" i="13"/>
  <c r="CD10" i="13"/>
  <c r="FN10" i="13"/>
  <c r="CB11" i="13" l="1"/>
  <c r="FQ11" i="13"/>
  <c r="DO11" i="13"/>
  <c r="EL11" i="13"/>
  <c r="FB11" i="13"/>
  <c r="DD11" i="13"/>
  <c r="CK11" i="13"/>
  <c r="ER11" i="13"/>
  <c r="EH11" i="13"/>
  <c r="EK11" i="13"/>
  <c r="EX11" i="13"/>
  <c r="EN11" i="13"/>
  <c r="CW11" i="13"/>
  <c r="DY11" i="13"/>
  <c r="CF11" i="13"/>
  <c r="DU11" i="13"/>
  <c r="EE11" i="13"/>
  <c r="DQ11" i="13"/>
  <c r="EW11" i="13"/>
  <c r="CI11" i="13"/>
  <c r="BX11" i="13"/>
  <c r="FT11" i="13"/>
  <c r="CV11" i="13"/>
  <c r="EC11" i="13"/>
  <c r="EM11" i="13"/>
  <c r="EO11" i="13"/>
  <c r="DZ11" i="13"/>
  <c r="EZ11" i="13"/>
  <c r="DF11" i="13"/>
  <c r="CZ11" i="13"/>
  <c r="EP11" i="13"/>
  <c r="FN11" i="13"/>
  <c r="FH11" i="13"/>
  <c r="FV11" i="13"/>
  <c r="CU11" i="13"/>
  <c r="FR11" i="13"/>
  <c r="BY11" i="13"/>
  <c r="DG11" i="13"/>
  <c r="EV11" i="13"/>
  <c r="DN11" i="13"/>
  <c r="EI11" i="13"/>
  <c r="EQ11" i="13"/>
  <c r="CN11" i="13"/>
  <c r="FP11" i="13"/>
  <c r="FI11" i="13"/>
  <c r="DW11" i="13"/>
  <c r="DH11" i="13"/>
  <c r="CP11" i="13"/>
  <c r="DI11" i="13"/>
  <c r="FF11" i="13"/>
  <c r="CH11" i="13"/>
  <c r="DL11" i="13"/>
  <c r="DE11" i="13"/>
  <c r="ET11" i="13"/>
  <c r="EU11" i="13"/>
  <c r="FD11" i="13"/>
  <c r="CT11" i="13"/>
  <c r="FU11" i="13"/>
  <c r="DC11" i="13"/>
  <c r="DV11" i="13"/>
  <c r="EJ11" i="13"/>
  <c r="DM11" i="13"/>
  <c r="CA11" i="13"/>
  <c r="CX11" i="13"/>
  <c r="FL11" i="13"/>
  <c r="DR11" i="13"/>
  <c r="CD11" i="13"/>
  <c r="DK11" i="13"/>
  <c r="CJ11" i="13"/>
  <c r="DT11" i="13"/>
  <c r="CG11" i="13"/>
  <c r="ES11" i="13"/>
  <c r="CQ11" i="13"/>
  <c r="FC11" i="13"/>
  <c r="DP11" i="13"/>
  <c r="BZ11" i="13"/>
  <c r="DA11" i="13"/>
  <c r="FJ11" i="13"/>
  <c r="CL11" i="13"/>
  <c r="BW11" i="13"/>
  <c r="EY11" i="13"/>
  <c r="FM11" i="13"/>
  <c r="EB11" i="13"/>
  <c r="CO11" i="13"/>
  <c r="FA11" i="13"/>
  <c r="CY11" i="13"/>
  <c r="FK11" i="13"/>
  <c r="DX11" i="13"/>
  <c r="ED11" i="13"/>
  <c r="EG11" i="13"/>
  <c r="CR11" i="13"/>
  <c r="DB11" i="13"/>
  <c r="CE11" i="13"/>
  <c r="FG11" i="13"/>
  <c r="FS11" i="13"/>
  <c r="EF11" i="13"/>
  <c r="CC11" i="13"/>
  <c r="FE11" i="13"/>
  <c r="CS11" i="13"/>
  <c r="DJ11" i="13"/>
  <c r="CM11" i="13"/>
  <c r="A12" i="13"/>
  <c r="BW12" i="13" s="1"/>
  <c r="FO11" i="13"/>
  <c r="DS11" i="13"/>
  <c r="FK12" i="13" l="1"/>
  <c r="ER12" i="13"/>
  <c r="CW12" i="13"/>
  <c r="CZ12" i="13"/>
  <c r="FL12" i="13"/>
  <c r="EJ12" i="13"/>
  <c r="DF12" i="13"/>
  <c r="EG12" i="13"/>
  <c r="DE12" i="13"/>
  <c r="FI12" i="13"/>
  <c r="EP12" i="13"/>
  <c r="FQ12" i="13"/>
  <c r="BX12" i="13"/>
  <c r="CY12" i="13"/>
  <c r="FF12" i="13"/>
  <c r="CF12" i="13"/>
  <c r="DG12" i="13"/>
  <c r="EA12" i="13"/>
  <c r="FS12" i="13"/>
  <c r="DH12" i="13"/>
  <c r="FT12" i="13"/>
  <c r="EX12" i="13"/>
  <c r="FE12" i="13"/>
  <c r="EI12" i="13"/>
  <c r="DM12" i="13"/>
  <c r="DO12" i="13"/>
  <c r="DP12" i="13"/>
  <c r="FN12" i="13"/>
  <c r="EQ12" i="13"/>
  <c r="FH12" i="13"/>
  <c r="FJ12" i="13"/>
  <c r="DX12" i="13"/>
  <c r="DY12" i="13"/>
  <c r="CM12" i="13"/>
  <c r="DD12" i="13"/>
  <c r="FP12" i="13"/>
  <c r="EC12" i="13"/>
  <c r="EL12" i="13"/>
  <c r="EE12" i="13"/>
  <c r="FR12" i="13"/>
  <c r="EF12" i="13"/>
  <c r="CC12" i="13"/>
  <c r="EO12" i="13"/>
  <c r="CX12" i="13"/>
  <c r="CT12" i="13"/>
  <c r="CU12" i="13"/>
  <c r="FG12" i="13"/>
  <c r="CK12" i="13"/>
  <c r="CN12" i="13"/>
  <c r="BZ12" i="13"/>
  <c r="DW12" i="13"/>
  <c r="FV12" i="13"/>
  <c r="DN12" i="13"/>
  <c r="ES12" i="13"/>
  <c r="EU12" i="13"/>
  <c r="CJ12" i="13"/>
  <c r="EV12" i="13"/>
  <c r="EW12" i="13"/>
  <c r="DZ12" i="13"/>
  <c r="CS12" i="13"/>
  <c r="DJ12" i="13"/>
  <c r="DK12" i="13"/>
  <c r="A13" i="13"/>
  <c r="FG13" i="13" s="1"/>
  <c r="EZ12" i="13"/>
  <c r="CP12" i="13"/>
  <c r="CH12" i="13"/>
  <c r="DA12" i="13"/>
  <c r="CD12" i="13"/>
  <c r="CE12" i="13"/>
  <c r="CV12" i="13"/>
  <c r="DU12" i="13"/>
  <c r="DV12" i="13"/>
  <c r="ED12" i="13"/>
  <c r="CL12" i="13"/>
  <c r="EY12" i="13"/>
  <c r="DL12" i="13"/>
  <c r="BY12" i="13"/>
  <c r="EK12" i="13"/>
  <c r="CA12" i="13"/>
  <c r="EM12" i="13"/>
  <c r="CB12" i="13"/>
  <c r="EN12" i="13"/>
  <c r="DI12" i="13"/>
  <c r="FM12" i="13"/>
  <c r="ET12" i="13"/>
  <c r="DB12" i="13"/>
  <c r="DC12" i="13"/>
  <c r="FO12" i="13"/>
  <c r="DT12" i="13"/>
  <c r="CG12" i="13"/>
  <c r="CI12" i="13"/>
  <c r="FB12" i="13"/>
  <c r="EB12" i="13"/>
  <c r="CO12" i="13"/>
  <c r="FA12" i="13"/>
  <c r="CQ12" i="13"/>
  <c r="FC12" i="13"/>
  <c r="CR12" i="13"/>
  <c r="FD12" i="13"/>
  <c r="FU12" i="13"/>
  <c r="EH12" i="13"/>
  <c r="DQ12" i="13"/>
  <c r="DR12" i="13"/>
  <c r="DS12" i="13"/>
  <c r="FK13" i="13" l="1"/>
  <c r="CK13" i="13"/>
  <c r="BX13" i="13"/>
  <c r="EB13" i="13"/>
  <c r="FC13" i="13"/>
  <c r="CT13" i="13"/>
  <c r="DP13" i="13"/>
  <c r="DB13" i="13"/>
  <c r="EJ13" i="13"/>
  <c r="CW13" i="13"/>
  <c r="FN13" i="13"/>
  <c r="CY13" i="13"/>
  <c r="EA13" i="13"/>
  <c r="CO13" i="13"/>
  <c r="DH13" i="13"/>
  <c r="FF13" i="13"/>
  <c r="CH13" i="13"/>
  <c r="FA13" i="13"/>
  <c r="FT13" i="13"/>
  <c r="EO13" i="13"/>
  <c r="FI13" i="13"/>
  <c r="FE13" i="13"/>
  <c r="FJ13" i="13"/>
  <c r="CQ13" i="13"/>
  <c r="ED13" i="13"/>
  <c r="DS13" i="13"/>
  <c r="DL13" i="13"/>
  <c r="EK13" i="13"/>
  <c r="EM13" i="13"/>
  <c r="FD13" i="13"/>
  <c r="CD13" i="13"/>
  <c r="DA13" i="13"/>
  <c r="FO13" i="13"/>
  <c r="DT13" i="13"/>
  <c r="ES13" i="13"/>
  <c r="EU13" i="13"/>
  <c r="FL13" i="13"/>
  <c r="CL13" i="13"/>
  <c r="DQ13" i="13"/>
  <c r="A14" i="13"/>
  <c r="FG14" i="13" s="1"/>
  <c r="CR13" i="13"/>
  <c r="BY13" i="13"/>
  <c r="CA13" i="13"/>
  <c r="FM13" i="13"/>
  <c r="EP13" i="13"/>
  <c r="DC13" i="13"/>
  <c r="DF13" i="13"/>
  <c r="CG13" i="13"/>
  <c r="CI13" i="13"/>
  <c r="CZ13" i="13"/>
  <c r="BZ13" i="13"/>
  <c r="EX13" i="13"/>
  <c r="DK13" i="13"/>
  <c r="CF13" i="13"/>
  <c r="FQ13" i="13"/>
  <c r="CN13" i="13"/>
  <c r="EZ13" i="13"/>
  <c r="DM13" i="13"/>
  <c r="FB13" i="13"/>
  <c r="DO13" i="13"/>
  <c r="DV13" i="13"/>
  <c r="EF13" i="13"/>
  <c r="FR13" i="13"/>
  <c r="EG13" i="13"/>
  <c r="DR13" i="13"/>
  <c r="CP13" i="13"/>
  <c r="CE13" i="13"/>
  <c r="EQ13" i="13"/>
  <c r="ER13" i="13"/>
  <c r="DG13" i="13"/>
  <c r="DX13" i="13"/>
  <c r="DI13" i="13"/>
  <c r="DJ13" i="13"/>
  <c r="FV13" i="13"/>
  <c r="EI13" i="13"/>
  <c r="FH13" i="13"/>
  <c r="CX13" i="13"/>
  <c r="CB13" i="13"/>
  <c r="EN13" i="13"/>
  <c r="EW13" i="13"/>
  <c r="DZ13" i="13"/>
  <c r="EL13" i="13"/>
  <c r="CM13" i="13"/>
  <c r="EY13" i="13"/>
  <c r="DE13" i="13"/>
  <c r="FS13" i="13"/>
  <c r="DN13" i="13"/>
  <c r="BW13" i="13"/>
  <c r="CV13" i="13"/>
  <c r="DU13" i="13"/>
  <c r="DW13" i="13"/>
  <c r="CS13" i="13"/>
  <c r="DD13" i="13"/>
  <c r="FP13" i="13"/>
  <c r="EC13" i="13"/>
  <c r="ET13" i="13"/>
  <c r="EE13" i="13"/>
  <c r="CJ13" i="13"/>
  <c r="EV13" i="13"/>
  <c r="DY13" i="13"/>
  <c r="FU13" i="13"/>
  <c r="EH13" i="13"/>
  <c r="CC13" i="13"/>
  <c r="CU13" i="13"/>
  <c r="EC14" i="13" l="1"/>
  <c r="A15" i="13"/>
  <c r="EY15" i="13" s="1"/>
  <c r="DU14" i="13"/>
  <c r="EF14" i="13"/>
  <c r="DW14" i="13"/>
  <c r="EN14" i="13"/>
  <c r="BX14" i="13"/>
  <c r="EX14" i="13"/>
  <c r="CV14" i="13"/>
  <c r="FF14" i="13"/>
  <c r="CY14" i="13"/>
  <c r="FA14" i="13"/>
  <c r="DQ14" i="13"/>
  <c r="EJ14" i="13"/>
  <c r="CX14" i="13"/>
  <c r="FB14" i="13"/>
  <c r="DA14" i="13"/>
  <c r="EW14" i="13"/>
  <c r="FI14" i="13"/>
  <c r="FP14" i="13"/>
  <c r="CB14" i="13"/>
  <c r="DK14" i="13"/>
  <c r="DS14" i="13"/>
  <c r="DD14" i="13"/>
  <c r="EE14" i="13"/>
  <c r="EL14" i="13"/>
  <c r="EB14" i="13"/>
  <c r="FK14" i="13"/>
  <c r="EO14" i="13"/>
  <c r="EG14" i="13"/>
  <c r="FR14" i="13"/>
  <c r="DY14" i="13"/>
  <c r="CO14" i="13"/>
  <c r="DF14" i="13"/>
  <c r="CZ14" i="13"/>
  <c r="CL14" i="13"/>
  <c r="ET14" i="13"/>
  <c r="CW14" i="13"/>
  <c r="CQ14" i="13"/>
  <c r="DH14" i="13"/>
  <c r="CT14" i="13"/>
  <c r="EQ14" i="13"/>
  <c r="CC14" i="13"/>
  <c r="EY14" i="13"/>
  <c r="FH14" i="13"/>
  <c r="CP14" i="13"/>
  <c r="FC14" i="13"/>
  <c r="FL14" i="13"/>
  <c r="DR14" i="13"/>
  <c r="CE14" i="13"/>
  <c r="FT14" i="13"/>
  <c r="DZ14" i="13"/>
  <c r="CM14" i="13"/>
  <c r="BY14" i="13"/>
  <c r="DT14" i="13"/>
  <c r="CG14" i="13"/>
  <c r="ES14" i="13"/>
  <c r="FJ14" i="13"/>
  <c r="DO14" i="13"/>
  <c r="BZ14" i="13"/>
  <c r="DX14" i="13"/>
  <c r="CK14" i="13"/>
  <c r="CD14" i="13"/>
  <c r="EP14" i="13"/>
  <c r="DI14" i="13"/>
  <c r="DC14" i="13"/>
  <c r="FO14" i="13"/>
  <c r="FQ14" i="13"/>
  <c r="CF14" i="13"/>
  <c r="ER14" i="13"/>
  <c r="DE14" i="13"/>
  <c r="CA14" i="13"/>
  <c r="EM14" i="13"/>
  <c r="CJ14" i="13"/>
  <c r="EV14" i="13"/>
  <c r="FM14" i="13"/>
  <c r="DB14" i="13"/>
  <c r="FN14" i="13"/>
  <c r="FU14" i="13"/>
  <c r="EA14" i="13"/>
  <c r="CN14" i="13"/>
  <c r="EZ14" i="13"/>
  <c r="DM14" i="13"/>
  <c r="CH14" i="13"/>
  <c r="CI14" i="13"/>
  <c r="EU14" i="13"/>
  <c r="CR14" i="13"/>
  <c r="FD14" i="13"/>
  <c r="ED14" i="13"/>
  <c r="DJ14" i="13"/>
  <c r="FV14" i="13"/>
  <c r="BW14" i="13"/>
  <c r="EI14" i="13"/>
  <c r="DL14" i="13"/>
  <c r="EK14" i="13"/>
  <c r="DN14" i="13"/>
  <c r="DG14" i="13"/>
  <c r="FS14" i="13"/>
  <c r="DP14" i="13"/>
  <c r="DV14" i="13"/>
  <c r="FE14" i="13"/>
  <c r="EH14" i="13"/>
  <c r="CS14" i="13"/>
  <c r="CU14" i="13"/>
  <c r="DN15" i="13" l="1"/>
  <c r="EP15" i="13"/>
  <c r="FP15" i="13"/>
  <c r="FF15" i="13"/>
  <c r="ER15" i="13"/>
  <c r="EL15" i="13"/>
  <c r="CY15" i="13"/>
  <c r="CU15" i="13"/>
  <c r="EC15" i="13"/>
  <c r="FE15" i="13"/>
  <c r="CZ15" i="13"/>
  <c r="CF15" i="13"/>
  <c r="DX15" i="13"/>
  <c r="CN15" i="13"/>
  <c r="FA15" i="13"/>
  <c r="EM15" i="13"/>
  <c r="EW15" i="13"/>
  <c r="EA15" i="13"/>
  <c r="DT15" i="13"/>
  <c r="CO15" i="13"/>
  <c r="BZ15" i="13"/>
  <c r="CA15" i="13"/>
  <c r="FK15" i="13"/>
  <c r="EN15" i="13"/>
  <c r="CD15" i="13"/>
  <c r="FU15" i="13"/>
  <c r="FO15" i="13"/>
  <c r="BX15" i="13"/>
  <c r="EJ15" i="13"/>
  <c r="DM15" i="13"/>
  <c r="DF15" i="13"/>
  <c r="CI15" i="13"/>
  <c r="FS15" i="13"/>
  <c r="FL15" i="13"/>
  <c r="CT15" i="13"/>
  <c r="CE15" i="13"/>
  <c r="EZ15" i="13"/>
  <c r="CP15" i="13"/>
  <c r="DO15" i="13"/>
  <c r="FD15" i="13"/>
  <c r="DR15" i="13"/>
  <c r="DC15" i="13"/>
  <c r="DI15" i="13"/>
  <c r="EX15" i="13"/>
  <c r="EQ15" i="13"/>
  <c r="DD15" i="13"/>
  <c r="DU15" i="13"/>
  <c r="FB15" i="13"/>
  <c r="CB15" i="13"/>
  <c r="DY15" i="13"/>
  <c r="CS15" i="13"/>
  <c r="A16" i="13"/>
  <c r="EI16" i="13" s="1"/>
  <c r="CV15" i="13"/>
  <c r="FH15" i="13"/>
  <c r="ES15" i="13"/>
  <c r="DV15" i="13"/>
  <c r="DG15" i="13"/>
  <c r="CR15" i="13"/>
  <c r="FT15" i="13"/>
  <c r="CL15" i="13"/>
  <c r="FV15" i="13"/>
  <c r="DK15" i="13"/>
  <c r="DL15" i="13"/>
  <c r="CG15" i="13"/>
  <c r="FI15" i="13"/>
  <c r="ET15" i="13"/>
  <c r="EE15" i="13"/>
  <c r="DH15" i="13"/>
  <c r="EG15" i="13"/>
  <c r="DJ15" i="13"/>
  <c r="DQ15" i="13"/>
  <c r="EI15" i="13"/>
  <c r="EB15" i="13"/>
  <c r="CW15" i="13"/>
  <c r="CH15" i="13"/>
  <c r="FR15" i="13"/>
  <c r="EU15" i="13"/>
  <c r="EF15" i="13"/>
  <c r="DA15" i="13"/>
  <c r="DZ15" i="13"/>
  <c r="BW15" i="13"/>
  <c r="FG15" i="13"/>
  <c r="DE15" i="13"/>
  <c r="FQ15" i="13"/>
  <c r="ED15" i="13"/>
  <c r="CQ15" i="13"/>
  <c r="FC15" i="13"/>
  <c r="DP15" i="13"/>
  <c r="CK15" i="13"/>
  <c r="FM15" i="13"/>
  <c r="EH15" i="13"/>
  <c r="EO15" i="13"/>
  <c r="DS15" i="13"/>
  <c r="BY15" i="13"/>
  <c r="EK15" i="13"/>
  <c r="CX15" i="13"/>
  <c r="FJ15" i="13"/>
  <c r="DW15" i="13"/>
  <c r="CJ15" i="13"/>
  <c r="EV15" i="13"/>
  <c r="CC15" i="13"/>
  <c r="DB15" i="13"/>
  <c r="FN15" i="13"/>
  <c r="CM15" i="13"/>
  <c r="FB16" i="13" l="1"/>
  <c r="EC16" i="13"/>
  <c r="CB16" i="13"/>
  <c r="FE16" i="13"/>
  <c r="CM16" i="13"/>
  <c r="DD16" i="13"/>
  <c r="DL16" i="13"/>
  <c r="EK16" i="13"/>
  <c r="FJ16" i="13"/>
  <c r="CJ16" i="13"/>
  <c r="FU16" i="13"/>
  <c r="EA16" i="13"/>
  <c r="CI16" i="13"/>
  <c r="DI16" i="13"/>
  <c r="BZ16" i="13"/>
  <c r="EN16" i="13"/>
  <c r="EY16" i="13"/>
  <c r="EZ16" i="13"/>
  <c r="CY16" i="13"/>
  <c r="DJ16" i="13"/>
  <c r="FP16" i="13"/>
  <c r="CP16" i="13"/>
  <c r="DO16" i="13"/>
  <c r="EV16" i="13"/>
  <c r="DZ16" i="13"/>
  <c r="FI16" i="13"/>
  <c r="CX16" i="13"/>
  <c r="EH16" i="13"/>
  <c r="BY16" i="13"/>
  <c r="DW16" i="13"/>
  <c r="CK16" i="13"/>
  <c r="BX16" i="13"/>
  <c r="CW16" i="13"/>
  <c r="DV16" i="13"/>
  <c r="EU16" i="13"/>
  <c r="DA16" i="13"/>
  <c r="FV16" i="13"/>
  <c r="EJ16" i="13"/>
  <c r="DX16" i="13"/>
  <c r="EQ16" i="13"/>
  <c r="CN16" i="13"/>
  <c r="DM16" i="13"/>
  <c r="EL16" i="13"/>
  <c r="FK16" i="13"/>
  <c r="DQ16" i="13"/>
  <c r="CE16" i="13"/>
  <c r="DT16" i="13"/>
  <c r="CG16" i="13"/>
  <c r="ES16" i="13"/>
  <c r="DF16" i="13"/>
  <c r="FR16" i="13"/>
  <c r="EE16" i="13"/>
  <c r="CR16" i="13"/>
  <c r="FD16" i="13"/>
  <c r="DY16" i="13"/>
  <c r="CD16" i="13"/>
  <c r="EP16" i="13"/>
  <c r="CU16" i="13"/>
  <c r="FG16" i="13"/>
  <c r="EB16" i="13"/>
  <c r="CO16" i="13"/>
  <c r="FA16" i="13"/>
  <c r="DN16" i="13"/>
  <c r="CA16" i="13"/>
  <c r="EM16" i="13"/>
  <c r="CZ16" i="13"/>
  <c r="FL16" i="13"/>
  <c r="EG16" i="13"/>
  <c r="CL16" i="13"/>
  <c r="EX16" i="13"/>
  <c r="DC16" i="13"/>
  <c r="FO16" i="13"/>
  <c r="EO16" i="13"/>
  <c r="A17" i="13"/>
  <c r="DZ17" i="13" s="1"/>
  <c r="DH16" i="13"/>
  <c r="FT16" i="13"/>
  <c r="CT16" i="13"/>
  <c r="FF16" i="13"/>
  <c r="DK16" i="13"/>
  <c r="CF16" i="13"/>
  <c r="ER16" i="13"/>
  <c r="DE16" i="13"/>
  <c r="FQ16" i="13"/>
  <c r="ED16" i="13"/>
  <c r="CQ16" i="13"/>
  <c r="FC16" i="13"/>
  <c r="DP16" i="13"/>
  <c r="CC16" i="13"/>
  <c r="EW16" i="13"/>
  <c r="DB16" i="13"/>
  <c r="FN16" i="13"/>
  <c r="DS16" i="13"/>
  <c r="CV16" i="13"/>
  <c r="FH16" i="13"/>
  <c r="DU16" i="13"/>
  <c r="CH16" i="13"/>
  <c r="ET16" i="13"/>
  <c r="DG16" i="13"/>
  <c r="FS16" i="13"/>
  <c r="EF16" i="13"/>
  <c r="CS16" i="13"/>
  <c r="FM16" i="13"/>
  <c r="DR16" i="13"/>
  <c r="BW16" i="13"/>
  <c r="EJ17" i="13" l="1"/>
  <c r="CN17" i="13"/>
  <c r="DV17" i="13"/>
  <c r="FU17" i="13"/>
  <c r="CR17" i="13"/>
  <c r="FH17" i="13"/>
  <c r="EP17" i="13"/>
  <c r="CV17" i="13"/>
  <c r="EE17" i="13"/>
  <c r="FQ17" i="13"/>
  <c r="CZ17" i="13"/>
  <c r="ES17" i="13"/>
  <c r="DI17" i="13"/>
  <c r="FV17" i="13"/>
  <c r="FB17" i="13"/>
  <c r="ED17" i="13"/>
  <c r="FP17" i="13"/>
  <c r="CY17" i="13"/>
  <c r="EI17" i="13"/>
  <c r="CD17" i="13"/>
  <c r="CU17" i="13"/>
  <c r="FG17" i="13"/>
  <c r="DY17" i="13"/>
  <c r="CP17" i="13"/>
  <c r="DT17" i="13"/>
  <c r="DU17" i="13"/>
  <c r="DB17" i="13"/>
  <c r="EG17" i="13"/>
  <c r="EC17" i="13"/>
  <c r="FJ17" i="13"/>
  <c r="FO17" i="13"/>
  <c r="DJ17" i="13"/>
  <c r="CO17" i="13"/>
  <c r="DW17" i="13"/>
  <c r="FI17" i="13"/>
  <c r="CS17" i="13"/>
  <c r="EK17" i="13"/>
  <c r="FM17" i="13"/>
  <c r="CQ17" i="13"/>
  <c r="CM17" i="13"/>
  <c r="FE17" i="13"/>
  <c r="DX17" i="13"/>
  <c r="CX17" i="13"/>
  <c r="FS17" i="13"/>
  <c r="CW17" i="13"/>
  <c r="EF17" i="13"/>
  <c r="FR17" i="13"/>
  <c r="DA17" i="13"/>
  <c r="ET17" i="13"/>
  <c r="EH17" i="13"/>
  <c r="DD17" i="13"/>
  <c r="BY17" i="13"/>
  <c r="EN17" i="13"/>
  <c r="DF17" i="13"/>
  <c r="CA17" i="13"/>
  <c r="EQ17" i="13"/>
  <c r="DH17" i="13"/>
  <c r="CC17" i="13"/>
  <c r="FK17" i="13"/>
  <c r="DS17" i="13"/>
  <c r="BW17" i="13"/>
  <c r="EL17" i="13"/>
  <c r="EX17" i="13"/>
  <c r="DL17" i="13"/>
  <c r="CG17" i="13"/>
  <c r="EW17" i="13"/>
  <c r="DN17" i="13"/>
  <c r="CI17" i="13"/>
  <c r="EZ17" i="13"/>
  <c r="DP17" i="13"/>
  <c r="CK17" i="13"/>
  <c r="FT17" i="13"/>
  <c r="EB17" i="13"/>
  <c r="CE17" i="13"/>
  <c r="EU17" i="13"/>
  <c r="FF17" i="13"/>
  <c r="FD17" i="13"/>
  <c r="FN17" i="13"/>
  <c r="BX17" i="13"/>
  <c r="EM17" i="13"/>
  <c r="DE17" i="13"/>
  <c r="BZ17" i="13"/>
  <c r="EO17" i="13"/>
  <c r="DG17" i="13"/>
  <c r="CB17" i="13"/>
  <c r="ER17" i="13"/>
  <c r="DQ17" i="13"/>
  <c r="CL17" i="13"/>
  <c r="FC17" i="13"/>
  <c r="DC17" i="13"/>
  <c r="DR17" i="13"/>
  <c r="A18" i="13"/>
  <c r="FN18" i="13" s="1"/>
  <c r="CF17" i="13"/>
  <c r="EV17" i="13"/>
  <c r="DM17" i="13"/>
  <c r="CH17" i="13"/>
  <c r="EY17" i="13"/>
  <c r="DO17" i="13"/>
  <c r="CJ17" i="13"/>
  <c r="FA17" i="13"/>
  <c r="EA17" i="13"/>
  <c r="CT17" i="13"/>
  <c r="FL17" i="13"/>
  <c r="DK17" i="13"/>
  <c r="FB18" i="13" l="1"/>
  <c r="DV18" i="13"/>
  <c r="EQ18" i="13"/>
  <c r="EL18" i="13"/>
  <c r="CZ18" i="13"/>
  <c r="CA18" i="13"/>
  <c r="CC18" i="13"/>
  <c r="CO18" i="13"/>
  <c r="EK18" i="13"/>
  <c r="ED18" i="13"/>
  <c r="EO18" i="13"/>
  <c r="FA18" i="13"/>
  <c r="CY18" i="13"/>
  <c r="CI18" i="13"/>
  <c r="CK18" i="13"/>
  <c r="CN18" i="13"/>
  <c r="DR18" i="13"/>
  <c r="FT18" i="13"/>
  <c r="DA18" i="13"/>
  <c r="EV18" i="13"/>
  <c r="FG18" i="13"/>
  <c r="FH18" i="13"/>
  <c r="BW18" i="13"/>
  <c r="DY18" i="13"/>
  <c r="CD18" i="13"/>
  <c r="EH18" i="13"/>
  <c r="BX18" i="13"/>
  <c r="DQ18" i="13"/>
  <c r="FK18" i="13"/>
  <c r="DI18" i="13"/>
  <c r="FC18" i="13"/>
  <c r="CR18" i="13"/>
  <c r="EU18" i="13"/>
  <c r="CS18" i="13"/>
  <c r="EM18" i="13"/>
  <c r="CU18" i="13"/>
  <c r="EN18" i="13"/>
  <c r="CM18" i="13"/>
  <c r="EY18" i="13"/>
  <c r="DF18" i="13"/>
  <c r="FI18" i="13"/>
  <c r="DG18" i="13"/>
  <c r="FJ18" i="13"/>
  <c r="DZ18" i="13"/>
  <c r="CG18" i="13"/>
  <c r="EJ18" i="13"/>
  <c r="DS18" i="13"/>
  <c r="FU18" i="13"/>
  <c r="FD18" i="13"/>
  <c r="DL18" i="13"/>
  <c r="DD18" i="13"/>
  <c r="CV18" i="13"/>
  <c r="DX18" i="13"/>
  <c r="CP18" i="13"/>
  <c r="ES18" i="13"/>
  <c r="CH18" i="13"/>
  <c r="EB18" i="13"/>
  <c r="BZ18" i="13"/>
  <c r="DT18" i="13"/>
  <c r="FM18" i="13"/>
  <c r="DU18" i="13"/>
  <c r="FO18" i="13"/>
  <c r="DM18" i="13"/>
  <c r="FP18" i="13"/>
  <c r="EF18" i="13"/>
  <c r="FQ18" i="13"/>
  <c r="EG18" i="13"/>
  <c r="CF18" i="13"/>
  <c r="ER18" i="13"/>
  <c r="DJ18" i="13"/>
  <c r="FV18" i="13"/>
  <c r="EP18" i="13"/>
  <c r="FS18" i="13"/>
  <c r="FF18" i="13"/>
  <c r="DN18" i="13"/>
  <c r="DO18" i="13"/>
  <c r="CX18" i="13"/>
  <c r="CT18" i="13"/>
  <c r="A19" i="13"/>
  <c r="DZ19" i="13" s="1"/>
  <c r="DH18" i="13"/>
  <c r="BY18" i="13"/>
  <c r="ET18" i="13"/>
  <c r="DK18" i="13"/>
  <c r="CJ18" i="13"/>
  <c r="FE18" i="13"/>
  <c r="EE18" i="13"/>
  <c r="DE18" i="13"/>
  <c r="CE18" i="13"/>
  <c r="EZ18" i="13"/>
  <c r="DP18" i="13"/>
  <c r="CL18" i="13"/>
  <c r="EX18" i="13"/>
  <c r="EA18" i="13"/>
  <c r="CQ18" i="13"/>
  <c r="FL18" i="13"/>
  <c r="EC18" i="13"/>
  <c r="DC18" i="13"/>
  <c r="CB18" i="13"/>
  <c r="EW18" i="13"/>
  <c r="DW18" i="13"/>
  <c r="CW18" i="13"/>
  <c r="FR18" i="13"/>
  <c r="EI18" i="13"/>
  <c r="DB18" i="13"/>
  <c r="CV19" i="13" l="1"/>
  <c r="FQ19" i="13"/>
  <c r="EQ19" i="13"/>
  <c r="DG19" i="13"/>
  <c r="BZ19" i="13"/>
  <c r="FP19" i="13"/>
  <c r="DS19" i="13"/>
  <c r="CI19" i="13"/>
  <c r="FD19" i="13"/>
  <c r="ED19" i="13"/>
  <c r="DD19" i="13"/>
  <c r="CD19" i="13"/>
  <c r="EP19" i="13"/>
  <c r="BX19" i="13"/>
  <c r="DI19" i="13"/>
  <c r="DU19" i="13"/>
  <c r="CU19" i="13"/>
  <c r="DP19" i="13"/>
  <c r="DY19" i="13"/>
  <c r="CR19" i="13"/>
  <c r="FM19" i="13"/>
  <c r="EM19" i="13"/>
  <c r="DM19" i="13"/>
  <c r="CL19" i="13"/>
  <c r="EX19" i="13"/>
  <c r="EZ19" i="13"/>
  <c r="CP19" i="13"/>
  <c r="FR19" i="13"/>
  <c r="EI19" i="13"/>
  <c r="CY19" i="13"/>
  <c r="FT19" i="13"/>
  <c r="EK19" i="13"/>
  <c r="DA19" i="13"/>
  <c r="CA19" i="13"/>
  <c r="EV19" i="13"/>
  <c r="DV19" i="13"/>
  <c r="CT19" i="13"/>
  <c r="FF19" i="13"/>
  <c r="ES19" i="13"/>
  <c r="EU19" i="13"/>
  <c r="EH19" i="13"/>
  <c r="DE19" i="13"/>
  <c r="DN19" i="13"/>
  <c r="FK19" i="13"/>
  <c r="EF19" i="13"/>
  <c r="DF19" i="13"/>
  <c r="BW19" i="13"/>
  <c r="ER19" i="13"/>
  <c r="DH19" i="13"/>
  <c r="BY19" i="13"/>
  <c r="ET19" i="13"/>
  <c r="DK19" i="13"/>
  <c r="CJ19" i="13"/>
  <c r="FE19" i="13"/>
  <c r="EE19" i="13"/>
  <c r="DB19" i="13"/>
  <c r="FN19" i="13"/>
  <c r="CG19" i="13"/>
  <c r="CN19" i="13"/>
  <c r="CW19" i="13"/>
  <c r="CF19" i="13"/>
  <c r="CH19" i="13"/>
  <c r="CS19" i="13"/>
  <c r="FO19" i="13"/>
  <c r="FV19" i="13"/>
  <c r="FB19" i="13"/>
  <c r="FI19" i="13"/>
  <c r="DW19" i="13"/>
  <c r="DO19" i="13"/>
  <c r="DQ19" i="13"/>
  <c r="FC19" i="13"/>
  <c r="EN19" i="13"/>
  <c r="CC19" i="13"/>
  <c r="DX19" i="13"/>
  <c r="CQ19" i="13"/>
  <c r="A20" i="13"/>
  <c r="EX20" i="13" s="1"/>
  <c r="CE19" i="13"/>
  <c r="EB19" i="13"/>
  <c r="EO19" i="13"/>
  <c r="FA19" i="13"/>
  <c r="DT19" i="13"/>
  <c r="DJ19" i="13"/>
  <c r="EY19" i="13"/>
  <c r="CO19" i="13"/>
  <c r="FJ19" i="13"/>
  <c r="EA19" i="13"/>
  <c r="FL19" i="13"/>
  <c r="EC19" i="13"/>
  <c r="DC19" i="13"/>
  <c r="CB19" i="13"/>
  <c r="EW19" i="13"/>
  <c r="DR19" i="13"/>
  <c r="CM19" i="13"/>
  <c r="FH19" i="13"/>
  <c r="EG19" i="13"/>
  <c r="CX19" i="13"/>
  <c r="FS19" i="13"/>
  <c r="EJ19" i="13"/>
  <c r="CZ19" i="13"/>
  <c r="FU19" i="13"/>
  <c r="EL19" i="13"/>
  <c r="DL19" i="13"/>
  <c r="CK19" i="13"/>
  <c r="FG19" i="13"/>
  <c r="EO20" i="13" l="1"/>
  <c r="ET20" i="13"/>
  <c r="DN20" i="13"/>
  <c r="CS20" i="13"/>
  <c r="CW20" i="13"/>
  <c r="CQ20" i="13"/>
  <c r="DT20" i="13"/>
  <c r="DQ20" i="13"/>
  <c r="FT20" i="13"/>
  <c r="BW20" i="13"/>
  <c r="FR20" i="13"/>
  <c r="CT20" i="13"/>
  <c r="DW20" i="13"/>
  <c r="EA20" i="13"/>
  <c r="DL20" i="13"/>
  <c r="FK20" i="13"/>
  <c r="EF20" i="13"/>
  <c r="DO20" i="13"/>
  <c r="CO20" i="13"/>
  <c r="FP20" i="13"/>
  <c r="EK20" i="13"/>
  <c r="DI20" i="13"/>
  <c r="EQ20" i="13"/>
  <c r="DJ20" i="13"/>
  <c r="FV20" i="13"/>
  <c r="FF20" i="13"/>
  <c r="EC20" i="13"/>
  <c r="DF20" i="13"/>
  <c r="CZ20" i="13"/>
  <c r="EM20" i="13"/>
  <c r="CK20" i="13"/>
  <c r="BZ20" i="13"/>
  <c r="EW20" i="13"/>
  <c r="DU20" i="13"/>
  <c r="CU20" i="13"/>
  <c r="FU20" i="13"/>
  <c r="ER20" i="13"/>
  <c r="DX20" i="13"/>
  <c r="CX20" i="13"/>
  <c r="BX20" i="13"/>
  <c r="EU20" i="13"/>
  <c r="DS20" i="13"/>
  <c r="EY20" i="13"/>
  <c r="DR20" i="13"/>
  <c r="A21" i="13"/>
  <c r="FN21" i="13" s="1"/>
  <c r="DC20" i="13"/>
  <c r="FD20" i="13"/>
  <c r="FN20" i="13"/>
  <c r="DD20" i="13"/>
  <c r="CC20" i="13"/>
  <c r="FB20" i="13"/>
  <c r="EG20" i="13"/>
  <c r="DG20" i="13"/>
  <c r="CG20" i="13"/>
  <c r="FE20" i="13"/>
  <c r="EB20" i="13"/>
  <c r="FG20" i="13"/>
  <c r="DZ20" i="13"/>
  <c r="CF20" i="13"/>
  <c r="FS20" i="13"/>
  <c r="FL20" i="13"/>
  <c r="CP20" i="13"/>
  <c r="FO20" i="13"/>
  <c r="EH20" i="13"/>
  <c r="FA20" i="13"/>
  <c r="DB20" i="13"/>
  <c r="FI20" i="13"/>
  <c r="CR20" i="13"/>
  <c r="DM20" i="13"/>
  <c r="ES20" i="13"/>
  <c r="EL20" i="13"/>
  <c r="DA20" i="13"/>
  <c r="CA20" i="13"/>
  <c r="EZ20" i="13"/>
  <c r="DV20" i="13"/>
  <c r="CV20" i="13"/>
  <c r="CE20" i="13"/>
  <c r="FC20" i="13"/>
  <c r="DY20" i="13"/>
  <c r="CY20" i="13"/>
  <c r="BY20" i="13"/>
  <c r="EV20" i="13"/>
  <c r="CD20" i="13"/>
  <c r="EP20" i="13"/>
  <c r="CB20" i="13"/>
  <c r="EI20" i="13"/>
  <c r="CI20" i="13"/>
  <c r="ED20" i="13"/>
  <c r="EN20" i="13"/>
  <c r="CM20" i="13"/>
  <c r="DP20" i="13"/>
  <c r="FQ20" i="13"/>
  <c r="DK20" i="13"/>
  <c r="CJ20" i="13"/>
  <c r="FJ20" i="13"/>
  <c r="EE20" i="13"/>
  <c r="DE20" i="13"/>
  <c r="CN20" i="13"/>
  <c r="FM20" i="13"/>
  <c r="EJ20" i="13"/>
  <c r="DH20" i="13"/>
  <c r="CH20" i="13"/>
  <c r="FH20" i="13"/>
  <c r="CL20" i="13"/>
  <c r="EY21" i="13" l="1"/>
  <c r="CD21" i="13"/>
  <c r="DR21" i="13"/>
  <c r="A22" i="13"/>
  <c r="EP22" i="13" s="1"/>
  <c r="DN21" i="13"/>
  <c r="FK21" i="13"/>
  <c r="EG21" i="13"/>
  <c r="FM21" i="13"/>
  <c r="CS21" i="13"/>
  <c r="DT21" i="13"/>
  <c r="DY21" i="13"/>
  <c r="BZ21" i="13"/>
  <c r="FH21" i="13"/>
  <c r="CK21" i="13"/>
  <c r="CC21" i="13"/>
  <c r="EM21" i="13"/>
  <c r="EZ21" i="13"/>
  <c r="CP21" i="13"/>
  <c r="ER21" i="13"/>
  <c r="CM21" i="13"/>
  <c r="CZ21" i="13"/>
  <c r="EK21" i="13"/>
  <c r="CW21" i="13"/>
  <c r="FJ21" i="13"/>
  <c r="CL21" i="13"/>
  <c r="BX21" i="13"/>
  <c r="EF21" i="13"/>
  <c r="DD21" i="13"/>
  <c r="FQ21" i="13"/>
  <c r="EC21" i="13"/>
  <c r="CE21" i="13"/>
  <c r="DJ21" i="13"/>
  <c r="DI21" i="13"/>
  <c r="CG21" i="13"/>
  <c r="ET21" i="13"/>
  <c r="DF21" i="13"/>
  <c r="FS21" i="13"/>
  <c r="DK21" i="13"/>
  <c r="EP21" i="13"/>
  <c r="FD21" i="13"/>
  <c r="CB21" i="13"/>
  <c r="EX21" i="13"/>
  <c r="DU21" i="13"/>
  <c r="CQ21" i="13"/>
  <c r="DP21" i="13"/>
  <c r="DS21" i="13"/>
  <c r="FA21" i="13"/>
  <c r="DW21" i="13"/>
  <c r="CI21" i="13"/>
  <c r="EV21" i="13"/>
  <c r="DH21" i="13"/>
  <c r="EQ21" i="13"/>
  <c r="FV21" i="13"/>
  <c r="CO21" i="13"/>
  <c r="EE21" i="13"/>
  <c r="FU21" i="13"/>
  <c r="DL21" i="13"/>
  <c r="FB21" i="13"/>
  <c r="DA21" i="13"/>
  <c r="ES21" i="13"/>
  <c r="CH21" i="13"/>
  <c r="DX21" i="13"/>
  <c r="FP21" i="13"/>
  <c r="DE21" i="13"/>
  <c r="EU21" i="13"/>
  <c r="CJ21" i="13"/>
  <c r="EB21" i="13"/>
  <c r="FR21" i="13"/>
  <c r="DG21" i="13"/>
  <c r="EW21" i="13"/>
  <c r="CN21" i="13"/>
  <c r="ED21" i="13"/>
  <c r="FT21" i="13"/>
  <c r="CU21" i="13"/>
  <c r="EA21" i="13"/>
  <c r="FG21" i="13"/>
  <c r="CT21" i="13"/>
  <c r="DZ21" i="13"/>
  <c r="FF21" i="13"/>
  <c r="CY21" i="13"/>
  <c r="EO21" i="13"/>
  <c r="CF21" i="13"/>
  <c r="DV21" i="13"/>
  <c r="FL21" i="13"/>
  <c r="DM21" i="13"/>
  <c r="FC21" i="13"/>
  <c r="CR21" i="13"/>
  <c r="EJ21" i="13"/>
  <c r="BY21" i="13"/>
  <c r="DO21" i="13"/>
  <c r="FE21" i="13"/>
  <c r="CV21" i="13"/>
  <c r="EL21" i="13"/>
  <c r="CA21" i="13"/>
  <c r="DQ21" i="13"/>
  <c r="FI21" i="13"/>
  <c r="CX21" i="13"/>
  <c r="EN21" i="13"/>
  <c r="BW21" i="13"/>
  <c r="DC21" i="13"/>
  <c r="EI21" i="13"/>
  <c r="FO21" i="13"/>
  <c r="DB21" i="13"/>
  <c r="EH21" i="13"/>
  <c r="EZ22" i="13" l="1"/>
  <c r="CJ22" i="13"/>
  <c r="FD22" i="13"/>
  <c r="DF22" i="13"/>
  <c r="CB22" i="13"/>
  <c r="DI22" i="13"/>
  <c r="FM22" i="13"/>
  <c r="CE22" i="13"/>
  <c r="DN22" i="13"/>
  <c r="DZ22" i="13"/>
  <c r="DY22" i="13"/>
  <c r="EO22" i="13"/>
  <c r="FB22" i="13"/>
  <c r="CW22" i="13"/>
  <c r="DS22" i="13"/>
  <c r="CG22" i="13"/>
  <c r="EM22" i="13"/>
  <c r="DB22" i="13"/>
  <c r="CQ22" i="13"/>
  <c r="DP22" i="13"/>
  <c r="FU22" i="13"/>
  <c r="CI22" i="13"/>
  <c r="DH22" i="13"/>
  <c r="EI22" i="13"/>
  <c r="EG22" i="13"/>
  <c r="CS22" i="13"/>
  <c r="FH22" i="13"/>
  <c r="ED22" i="13"/>
  <c r="CF22" i="13"/>
  <c r="FG22" i="13"/>
  <c r="FC22" i="13"/>
  <c r="DE22" i="13"/>
  <c r="CA22" i="13"/>
  <c r="EN22" i="13"/>
  <c r="DV22" i="13"/>
  <c r="CT22" i="13"/>
  <c r="BX22" i="13"/>
  <c r="EK22" i="13"/>
  <c r="EC22" i="13"/>
  <c r="FJ22" i="13"/>
  <c r="BW22" i="13"/>
  <c r="DJ22" i="13"/>
  <c r="DX22" i="13"/>
  <c r="CV22" i="13"/>
  <c r="EW22" i="13"/>
  <c r="DU22" i="13"/>
  <c r="CU22" i="13"/>
  <c r="EX22" i="13"/>
  <c r="FV22" i="13"/>
  <c r="CZ22" i="13"/>
  <c r="EQ22" i="13"/>
  <c r="A23" i="13"/>
  <c r="FV23" i="13" s="1"/>
  <c r="DD22" i="13"/>
  <c r="DO22" i="13"/>
  <c r="EV22" i="13"/>
  <c r="FI22" i="13"/>
  <c r="CY22" i="13"/>
  <c r="DL22" i="13"/>
  <c r="EA22" i="13"/>
  <c r="DR22" i="13"/>
  <c r="DW22" i="13"/>
  <c r="EJ22" i="13"/>
  <c r="BZ22" i="13"/>
  <c r="CK22" i="13"/>
  <c r="DT22" i="13"/>
  <c r="EE22" i="13"/>
  <c r="FL22" i="13"/>
  <c r="EY22" i="13"/>
  <c r="FF22" i="13"/>
  <c r="ES22" i="13"/>
  <c r="ET22" i="13"/>
  <c r="FQ22" i="13"/>
  <c r="FR22" i="13"/>
  <c r="FS22" i="13"/>
  <c r="CO22" i="13"/>
  <c r="CP22" i="13"/>
  <c r="CM22" i="13"/>
  <c r="CL22" i="13"/>
  <c r="FN22" i="13"/>
  <c r="DA22" i="13"/>
  <c r="CH22" i="13"/>
  <c r="FP22" i="13"/>
  <c r="EU22" i="13"/>
  <c r="EB22" i="13"/>
  <c r="DG22" i="13"/>
  <c r="CN22" i="13"/>
  <c r="FT22" i="13"/>
  <c r="FA22" i="13"/>
  <c r="EF22" i="13"/>
  <c r="DC22" i="13"/>
  <c r="FO22" i="13"/>
  <c r="EH22" i="13"/>
  <c r="DM22" i="13"/>
  <c r="CR22" i="13"/>
  <c r="BY22" i="13"/>
  <c r="FE22" i="13"/>
  <c r="EL22" i="13"/>
  <c r="DQ22" i="13"/>
  <c r="CX22" i="13"/>
  <c r="CC22" i="13"/>
  <c r="FK22" i="13"/>
  <c r="ER22" i="13"/>
  <c r="DK22" i="13"/>
  <c r="CD22" i="13"/>
  <c r="A24" i="13" l="1"/>
  <c r="FN24" i="13" s="1"/>
  <c r="BZ23" i="13"/>
  <c r="FN23" i="13"/>
  <c r="CC23" i="13"/>
  <c r="CH23" i="13"/>
  <c r="CV23" i="13"/>
  <c r="CY23" i="13"/>
  <c r="DN23" i="13"/>
  <c r="CU23" i="13"/>
  <c r="EM23" i="13"/>
  <c r="DV23" i="13"/>
  <c r="DK23" i="13"/>
  <c r="CK23" i="13"/>
  <c r="CP23" i="13"/>
  <c r="EW23" i="13"/>
  <c r="ER23" i="13"/>
  <c r="EA23" i="13"/>
  <c r="FH23" i="13"/>
  <c r="EO23" i="13"/>
  <c r="FD23" i="13"/>
  <c r="DE23" i="13"/>
  <c r="DH23" i="13"/>
  <c r="DM23" i="13"/>
  <c r="CD23" i="13"/>
  <c r="FE23" i="13"/>
  <c r="EN23" i="13"/>
  <c r="ES23" i="13"/>
  <c r="DB23" i="13"/>
  <c r="FI23" i="13"/>
  <c r="EY23" i="13"/>
  <c r="BY23" i="13"/>
  <c r="DP23" i="13"/>
  <c r="DU23" i="13"/>
  <c r="FL23" i="13"/>
  <c r="DX23" i="13"/>
  <c r="CI23" i="13"/>
  <c r="EV23" i="13"/>
  <c r="CB23" i="13"/>
  <c r="EE23" i="13"/>
  <c r="CQ23" i="13"/>
  <c r="EJ23" i="13"/>
  <c r="FO23" i="13"/>
  <c r="DY23" i="13"/>
  <c r="FR23" i="13"/>
  <c r="ED23" i="13"/>
  <c r="FU23" i="13"/>
  <c r="EG23" i="13"/>
  <c r="BW23" i="13"/>
  <c r="CL23" i="13"/>
  <c r="FQ23" i="13"/>
  <c r="DQ23" i="13"/>
  <c r="EZ23" i="13"/>
  <c r="DL23" i="13"/>
  <c r="FM23" i="13"/>
  <c r="DC23" i="13"/>
  <c r="EH23" i="13"/>
  <c r="CS23" i="13"/>
  <c r="CJ23" i="13"/>
  <c r="CA23" i="13"/>
  <c r="FS23" i="13"/>
  <c r="FJ23" i="13"/>
  <c r="FK23" i="13"/>
  <c r="FB23" i="13"/>
  <c r="FC23" i="13"/>
  <c r="ET23" i="13"/>
  <c r="DS23" i="13"/>
  <c r="CT23" i="13"/>
  <c r="DO23" i="13"/>
  <c r="DF23" i="13"/>
  <c r="CW23" i="13"/>
  <c r="CX23" i="13"/>
  <c r="CO23" i="13"/>
  <c r="CF23" i="13"/>
  <c r="CG23" i="13"/>
  <c r="BX23" i="13"/>
  <c r="FP23" i="13"/>
  <c r="EI23" i="13"/>
  <c r="DR23" i="13"/>
  <c r="EK23" i="13"/>
  <c r="EL23" i="13"/>
  <c r="EC23" i="13"/>
  <c r="DT23" i="13"/>
  <c r="DI23" i="13"/>
  <c r="CZ23" i="13"/>
  <c r="DA23" i="13"/>
  <c r="CR23" i="13"/>
  <c r="CM23" i="13"/>
  <c r="FG23" i="13"/>
  <c r="EX23" i="13"/>
  <c r="DZ23" i="13"/>
  <c r="EP23" i="13"/>
  <c r="FF23" i="13"/>
  <c r="EU23" i="13"/>
  <c r="EB23" i="13"/>
  <c r="DG23" i="13"/>
  <c r="CN23" i="13"/>
  <c r="FT23" i="13"/>
  <c r="FA23" i="13"/>
  <c r="EF23" i="13"/>
  <c r="DW23" i="13"/>
  <c r="DD23" i="13"/>
  <c r="CE23" i="13"/>
  <c r="EQ23" i="13"/>
  <c r="DJ23" i="13"/>
  <c r="A25" i="13"/>
  <c r="CK24" i="13" l="1"/>
  <c r="FA24" i="13"/>
  <c r="DL24" i="13"/>
  <c r="FM24" i="13"/>
  <c r="EN24" i="13"/>
  <c r="ET24" i="13"/>
  <c r="FQ24" i="13"/>
  <c r="CT24" i="13"/>
  <c r="DX24" i="13"/>
  <c r="ED24" i="13"/>
  <c r="CI24" i="13"/>
  <c r="CO24" i="13"/>
  <c r="CD24" i="13"/>
  <c r="FU24" i="13"/>
  <c r="EU24" i="13"/>
  <c r="CQ24" i="13"/>
  <c r="CE24" i="13"/>
  <c r="DG24" i="13"/>
  <c r="FI24" i="13"/>
  <c r="DA24" i="13"/>
  <c r="CM24" i="13"/>
  <c r="EC24" i="13"/>
  <c r="EZ24" i="13"/>
  <c r="CP24" i="13"/>
  <c r="DW24" i="13"/>
  <c r="FD24" i="13"/>
  <c r="CJ24" i="13"/>
  <c r="CU24" i="13"/>
  <c r="DJ24" i="13"/>
  <c r="EW24" i="13"/>
  <c r="FT24" i="13"/>
  <c r="CZ24" i="13"/>
  <c r="ES24" i="13"/>
  <c r="FP24" i="13"/>
  <c r="DF24" i="13"/>
  <c r="DK24" i="13"/>
  <c r="DR24" i="13"/>
  <c r="FS24" i="13"/>
  <c r="EF24" i="13"/>
  <c r="BX24" i="13"/>
  <c r="DE24" i="13"/>
  <c r="EB24" i="13"/>
  <c r="EQ24" i="13"/>
  <c r="EP24" i="13"/>
  <c r="CN24" i="13"/>
  <c r="FB24" i="13"/>
  <c r="CH24" i="13"/>
  <c r="DY24" i="13"/>
  <c r="EV24" i="13"/>
  <c r="EY24" i="13"/>
  <c r="FF24" i="13"/>
  <c r="DP24" i="13"/>
  <c r="EA24" i="13"/>
  <c r="DZ24" i="13"/>
  <c r="DI24" i="13"/>
  <c r="DU24" i="13"/>
  <c r="CA24" i="13"/>
  <c r="DH24" i="13"/>
  <c r="EE24" i="13"/>
  <c r="CG24" i="13"/>
  <c r="DD24" i="13"/>
  <c r="EK24" i="13"/>
  <c r="FR24" i="13"/>
  <c r="FG24" i="13"/>
  <c r="FV24" i="13"/>
  <c r="CW24" i="13"/>
  <c r="CB24" i="13"/>
  <c r="FJ24" i="13"/>
  <c r="EO24" i="13"/>
  <c r="DV24" i="13"/>
  <c r="DM24" i="13"/>
  <c r="CR24" i="13"/>
  <c r="BY24" i="13"/>
  <c r="FE24" i="13"/>
  <c r="EL24" i="13"/>
  <c r="DC24" i="13"/>
  <c r="FO24" i="13"/>
  <c r="EH24" i="13"/>
  <c r="DQ24" i="13"/>
  <c r="CX24" i="13"/>
  <c r="CC24" i="13"/>
  <c r="FK24" i="13"/>
  <c r="ER24" i="13"/>
  <c r="EG24" i="13"/>
  <c r="DN24" i="13"/>
  <c r="CS24" i="13"/>
  <c r="BZ24" i="13"/>
  <c r="FH24" i="13"/>
  <c r="DS24" i="13"/>
  <c r="CL24" i="13"/>
  <c r="EX24" i="13"/>
  <c r="EM24" i="13"/>
  <c r="DT24" i="13"/>
  <c r="CY24" i="13"/>
  <c r="CF24" i="13"/>
  <c r="FL24" i="13"/>
  <c r="FC24" i="13"/>
  <c r="EJ24" i="13"/>
  <c r="DO24" i="13"/>
  <c r="CV24" i="13"/>
  <c r="BW24" i="13"/>
  <c r="EI24" i="13"/>
  <c r="DB24" i="13"/>
  <c r="A26" i="13"/>
  <c r="FV25" i="13"/>
  <c r="FN25" i="13"/>
  <c r="FF25" i="13"/>
  <c r="EX25" i="13"/>
  <c r="EP25" i="13"/>
  <c r="EH25" i="13"/>
  <c r="DZ25" i="13"/>
  <c r="DR25" i="13"/>
  <c r="DJ25" i="13"/>
  <c r="DB25" i="13"/>
  <c r="CT25" i="13"/>
  <c r="CL25" i="13"/>
  <c r="CD25" i="13"/>
  <c r="FO25" i="13"/>
  <c r="FG25" i="13"/>
  <c r="EY25" i="13"/>
  <c r="EQ25" i="13"/>
  <c r="EI25" i="13"/>
  <c r="EA25" i="13"/>
  <c r="DS25" i="13"/>
  <c r="DK25" i="13"/>
  <c r="DC25" i="13"/>
  <c r="CU25" i="13"/>
  <c r="CM25" i="13"/>
  <c r="CE25" i="13"/>
  <c r="BW25" i="13"/>
  <c r="FT25" i="13"/>
  <c r="FJ25" i="13"/>
  <c r="EZ25" i="13"/>
  <c r="EN25" i="13"/>
  <c r="ED25" i="13"/>
  <c r="DT25" i="13"/>
  <c r="DH25" i="13"/>
  <c r="CX25" i="13"/>
  <c r="CN25" i="13"/>
  <c r="CB25" i="13"/>
  <c r="FS25" i="13"/>
  <c r="FI25" i="13"/>
  <c r="EW25" i="13"/>
  <c r="EM25" i="13"/>
  <c r="EC25" i="13"/>
  <c r="DQ25" i="13"/>
  <c r="DG25" i="13"/>
  <c r="CW25" i="13"/>
  <c r="CK25" i="13"/>
  <c r="CA25" i="13"/>
  <c r="FR25" i="13"/>
  <c r="FH25" i="13"/>
  <c r="EV25" i="13"/>
  <c r="EL25" i="13"/>
  <c r="EB25" i="13"/>
  <c r="DP25" i="13"/>
  <c r="DF25" i="13"/>
  <c r="CV25" i="13"/>
  <c r="CJ25" i="13"/>
  <c r="BZ25" i="13"/>
  <c r="FQ25" i="13"/>
  <c r="FE25" i="13"/>
  <c r="EU25" i="13"/>
  <c r="EK25" i="13"/>
  <c r="DY25" i="13"/>
  <c r="DO25" i="13"/>
  <c r="DE25" i="13"/>
  <c r="CS25" i="13"/>
  <c r="CI25" i="13"/>
  <c r="BY25" i="13"/>
  <c r="FP25" i="13"/>
  <c r="FD25" i="13"/>
  <c r="ET25" i="13"/>
  <c r="EJ25" i="13"/>
  <c r="DX25" i="13"/>
  <c r="DN25" i="13"/>
  <c r="DD25" i="13"/>
  <c r="CR25" i="13"/>
  <c r="CH25" i="13"/>
  <c r="BX25" i="13"/>
  <c r="FM25" i="13"/>
  <c r="FC25" i="13"/>
  <c r="ES25" i="13"/>
  <c r="EG25" i="13"/>
  <c r="DW25" i="13"/>
  <c r="DM25" i="13"/>
  <c r="DA25" i="13"/>
  <c r="CQ25" i="13"/>
  <c r="CG25" i="13"/>
  <c r="FL25" i="13"/>
  <c r="FB25" i="13"/>
  <c r="ER25" i="13"/>
  <c r="EF25" i="13"/>
  <c r="DV25" i="13"/>
  <c r="DL25" i="13"/>
  <c r="CZ25" i="13"/>
  <c r="CP25" i="13"/>
  <c r="CF25" i="13"/>
  <c r="FU25" i="13"/>
  <c r="FK25" i="13"/>
  <c r="FA25" i="13"/>
  <c r="EO25" i="13"/>
  <c r="EE25" i="13"/>
  <c r="DU25" i="13"/>
  <c r="DI25" i="13"/>
  <c r="CY25" i="13"/>
  <c r="CO25" i="13"/>
  <c r="CC25" i="13"/>
  <c r="A27" i="13" l="1"/>
  <c r="FV26" i="13"/>
  <c r="FN26" i="13"/>
  <c r="FF26" i="13"/>
  <c r="EX26" i="13"/>
  <c r="EP26" i="13"/>
  <c r="EH26" i="13"/>
  <c r="DZ26" i="13"/>
  <c r="DR26" i="13"/>
  <c r="DJ26" i="13"/>
  <c r="DB26" i="13"/>
  <c r="CT26" i="13"/>
  <c r="CL26" i="13"/>
  <c r="CD26" i="13"/>
  <c r="FO26" i="13"/>
  <c r="FG26" i="13"/>
  <c r="EY26" i="13"/>
  <c r="EQ26" i="13"/>
  <c r="EI26" i="13"/>
  <c r="EA26" i="13"/>
  <c r="DS26" i="13"/>
  <c r="DK26" i="13"/>
  <c r="DC26" i="13"/>
  <c r="CU26" i="13"/>
  <c r="CM26" i="13"/>
  <c r="CE26" i="13"/>
  <c r="BW26" i="13"/>
  <c r="FL26" i="13"/>
  <c r="FB26" i="13"/>
  <c r="ER26" i="13"/>
  <c r="EF26" i="13"/>
  <c r="DV26" i="13"/>
  <c r="DL26" i="13"/>
  <c r="CZ26" i="13"/>
  <c r="CP26" i="13"/>
  <c r="CF26" i="13"/>
  <c r="FU26" i="13"/>
  <c r="FK26" i="13"/>
  <c r="FA26" i="13"/>
  <c r="EO26" i="13"/>
  <c r="EE26" i="13"/>
  <c r="DU26" i="13"/>
  <c r="DI26" i="13"/>
  <c r="CY26" i="13"/>
  <c r="CO26" i="13"/>
  <c r="CC26" i="13"/>
  <c r="FT26" i="13"/>
  <c r="FJ26" i="13"/>
  <c r="EZ26" i="13"/>
  <c r="EN26" i="13"/>
  <c r="ED26" i="13"/>
  <c r="DT26" i="13"/>
  <c r="DH26" i="13"/>
  <c r="CX26" i="13"/>
  <c r="CN26" i="13"/>
  <c r="CB26" i="13"/>
  <c r="FS26" i="13"/>
  <c r="FI26" i="13"/>
  <c r="EW26" i="13"/>
  <c r="EM26" i="13"/>
  <c r="EC26" i="13"/>
  <c r="DQ26" i="13"/>
  <c r="DG26" i="13"/>
  <c r="CW26" i="13"/>
  <c r="CK26" i="13"/>
  <c r="CA26" i="13"/>
  <c r="FR26" i="13"/>
  <c r="FH26" i="13"/>
  <c r="EV26" i="13"/>
  <c r="EL26" i="13"/>
  <c r="EB26" i="13"/>
  <c r="DP26" i="13"/>
  <c r="DF26" i="13"/>
  <c r="CV26" i="13"/>
  <c r="CJ26" i="13"/>
  <c r="BZ26" i="13"/>
  <c r="FQ26" i="13"/>
  <c r="FE26" i="13"/>
  <c r="EU26" i="13"/>
  <c r="EK26" i="13"/>
  <c r="DY26" i="13"/>
  <c r="DO26" i="13"/>
  <c r="DE26" i="13"/>
  <c r="CS26" i="13"/>
  <c r="CI26" i="13"/>
  <c r="BY26" i="13"/>
  <c r="FP26" i="13"/>
  <c r="FD26" i="13"/>
  <c r="ET26" i="13"/>
  <c r="EJ26" i="13"/>
  <c r="DX26" i="13"/>
  <c r="DN26" i="13"/>
  <c r="DD26" i="13"/>
  <c r="CR26" i="13"/>
  <c r="CH26" i="13"/>
  <c r="BX26" i="13"/>
  <c r="FM26" i="13"/>
  <c r="FC26" i="13"/>
  <c r="ES26" i="13"/>
  <c r="EG26" i="13"/>
  <c r="DW26" i="13"/>
  <c r="DM26" i="13"/>
  <c r="DA26" i="13"/>
  <c r="CQ26" i="13"/>
  <c r="CG26" i="13"/>
  <c r="A28" i="13" l="1"/>
  <c r="FV27" i="13"/>
  <c r="FN27" i="13"/>
  <c r="FF27" i="13"/>
  <c r="EX27" i="13"/>
  <c r="EP27" i="13"/>
  <c r="EH27" i="13"/>
  <c r="DZ27" i="13"/>
  <c r="DR27" i="13"/>
  <c r="DJ27" i="13"/>
  <c r="DB27" i="13"/>
  <c r="CT27" i="13"/>
  <c r="CL27" i="13"/>
  <c r="CD27" i="13"/>
  <c r="FO27" i="13"/>
  <c r="FG27" i="13"/>
  <c r="EY27" i="13"/>
  <c r="EQ27" i="13"/>
  <c r="EI27" i="13"/>
  <c r="EA27" i="13"/>
  <c r="DS27" i="13"/>
  <c r="DK27" i="13"/>
  <c r="DC27" i="13"/>
  <c r="CU27" i="13"/>
  <c r="CM27" i="13"/>
  <c r="CE27" i="13"/>
  <c r="BW27" i="13"/>
  <c r="FP27" i="13"/>
  <c r="FD27" i="13"/>
  <c r="ET27" i="13"/>
  <c r="EJ27" i="13"/>
  <c r="DX27" i="13"/>
  <c r="DN27" i="13"/>
  <c r="DD27" i="13"/>
  <c r="CR27" i="13"/>
  <c r="CH27" i="13"/>
  <c r="BX27" i="13"/>
  <c r="FM27" i="13"/>
  <c r="FC27" i="13"/>
  <c r="ES27" i="13"/>
  <c r="EG27" i="13"/>
  <c r="DW27" i="13"/>
  <c r="DM27" i="13"/>
  <c r="DA27" i="13"/>
  <c r="CQ27" i="13"/>
  <c r="CG27" i="13"/>
  <c r="FL27" i="13"/>
  <c r="FB27" i="13"/>
  <c r="ER27" i="13"/>
  <c r="EF27" i="13"/>
  <c r="DV27" i="13"/>
  <c r="DL27" i="13"/>
  <c r="CZ27" i="13"/>
  <c r="CP27" i="13"/>
  <c r="CF27" i="13"/>
  <c r="FU27" i="13"/>
  <c r="FK27" i="13"/>
  <c r="FA27" i="13"/>
  <c r="EO27" i="13"/>
  <c r="EE27" i="13"/>
  <c r="DU27" i="13"/>
  <c r="DI27" i="13"/>
  <c r="CY27" i="13"/>
  <c r="CO27" i="13"/>
  <c r="CC27" i="13"/>
  <c r="FT27" i="13"/>
  <c r="FJ27" i="13"/>
  <c r="EZ27" i="13"/>
  <c r="EN27" i="13"/>
  <c r="ED27" i="13"/>
  <c r="DT27" i="13"/>
  <c r="DH27" i="13"/>
  <c r="CX27" i="13"/>
  <c r="CN27" i="13"/>
  <c r="CB27" i="13"/>
  <c r="FS27" i="13"/>
  <c r="FI27" i="13"/>
  <c r="EW27" i="13"/>
  <c r="EM27" i="13"/>
  <c r="EC27" i="13"/>
  <c r="DQ27" i="13"/>
  <c r="DG27" i="13"/>
  <c r="CW27" i="13"/>
  <c r="CK27" i="13"/>
  <c r="CA27" i="13"/>
  <c r="FR27" i="13"/>
  <c r="FH27" i="13"/>
  <c r="EV27" i="13"/>
  <c r="EL27" i="13"/>
  <c r="EB27" i="13"/>
  <c r="DP27" i="13"/>
  <c r="DF27" i="13"/>
  <c r="CV27" i="13"/>
  <c r="CJ27" i="13"/>
  <c r="BZ27" i="13"/>
  <c r="FQ27" i="13"/>
  <c r="FE27" i="13"/>
  <c r="EU27" i="13"/>
  <c r="EK27" i="13"/>
  <c r="DY27" i="13"/>
  <c r="DO27" i="13"/>
  <c r="DE27" i="13"/>
  <c r="CS27" i="13"/>
  <c r="CI27" i="13"/>
  <c r="BY27" i="13"/>
  <c r="A29" i="13" l="1"/>
  <c r="FV28" i="13"/>
  <c r="FN28" i="13"/>
  <c r="FF28" i="13"/>
  <c r="EX28" i="13"/>
  <c r="EP28" i="13"/>
  <c r="EH28" i="13"/>
  <c r="DZ28" i="13"/>
  <c r="DR28" i="13"/>
  <c r="DJ28" i="13"/>
  <c r="DB28" i="13"/>
  <c r="CT28" i="13"/>
  <c r="CL28" i="13"/>
  <c r="CD28" i="13"/>
  <c r="FO28" i="13"/>
  <c r="FG28" i="13"/>
  <c r="EY28" i="13"/>
  <c r="EQ28" i="13"/>
  <c r="EI28" i="13"/>
  <c r="EA28" i="13"/>
  <c r="DS28" i="13"/>
  <c r="DK28" i="13"/>
  <c r="DC28" i="13"/>
  <c r="CU28" i="13"/>
  <c r="CM28" i="13"/>
  <c r="CE28" i="13"/>
  <c r="BW28" i="13"/>
  <c r="FR28" i="13"/>
  <c r="FH28" i="13"/>
  <c r="EV28" i="13"/>
  <c r="EL28" i="13"/>
  <c r="EB28" i="13"/>
  <c r="DP28" i="13"/>
  <c r="DF28" i="13"/>
  <c r="CV28" i="13"/>
  <c r="CJ28" i="13"/>
  <c r="BZ28" i="13"/>
  <c r="FQ28" i="13"/>
  <c r="FE28" i="13"/>
  <c r="EU28" i="13"/>
  <c r="EK28" i="13"/>
  <c r="DY28" i="13"/>
  <c r="DO28" i="13"/>
  <c r="DE28" i="13"/>
  <c r="CS28" i="13"/>
  <c r="CI28" i="13"/>
  <c r="BY28" i="13"/>
  <c r="FP28" i="13"/>
  <c r="FD28" i="13"/>
  <c r="ET28" i="13"/>
  <c r="EJ28" i="13"/>
  <c r="DX28" i="13"/>
  <c r="DN28" i="13"/>
  <c r="DD28" i="13"/>
  <c r="CR28" i="13"/>
  <c r="CH28" i="13"/>
  <c r="BX28" i="13"/>
  <c r="FM28" i="13"/>
  <c r="FC28" i="13"/>
  <c r="ES28" i="13"/>
  <c r="EG28" i="13"/>
  <c r="DW28" i="13"/>
  <c r="DM28" i="13"/>
  <c r="DA28" i="13"/>
  <c r="CQ28" i="13"/>
  <c r="CG28" i="13"/>
  <c r="FL28" i="13"/>
  <c r="FB28" i="13"/>
  <c r="ER28" i="13"/>
  <c r="EF28" i="13"/>
  <c r="DV28" i="13"/>
  <c r="DL28" i="13"/>
  <c r="CZ28" i="13"/>
  <c r="CP28" i="13"/>
  <c r="CF28" i="13"/>
  <c r="FU28" i="13"/>
  <c r="FK28" i="13"/>
  <c r="FA28" i="13"/>
  <c r="EO28" i="13"/>
  <c r="EE28" i="13"/>
  <c r="DU28" i="13"/>
  <c r="DI28" i="13"/>
  <c r="CY28" i="13"/>
  <c r="CO28" i="13"/>
  <c r="CC28" i="13"/>
  <c r="FT28" i="13"/>
  <c r="FJ28" i="13"/>
  <c r="EZ28" i="13"/>
  <c r="EN28" i="13"/>
  <c r="ED28" i="13"/>
  <c r="DT28" i="13"/>
  <c r="DH28" i="13"/>
  <c r="CX28" i="13"/>
  <c r="CN28" i="13"/>
  <c r="CB28" i="13"/>
  <c r="FS28" i="13"/>
  <c r="FI28" i="13"/>
  <c r="EW28" i="13"/>
  <c r="EM28" i="13"/>
  <c r="EC28" i="13"/>
  <c r="DQ28" i="13"/>
  <c r="DG28" i="13"/>
  <c r="CW28" i="13"/>
  <c r="CK28" i="13"/>
  <c r="CA28" i="13"/>
  <c r="A30" i="13" l="1"/>
  <c r="FV29" i="13"/>
  <c r="FN29" i="13"/>
  <c r="FF29" i="13"/>
  <c r="EX29" i="13"/>
  <c r="EP29" i="13"/>
  <c r="EH29" i="13"/>
  <c r="DZ29" i="13"/>
  <c r="DR29" i="13"/>
  <c r="DJ29" i="13"/>
  <c r="DB29" i="13"/>
  <c r="CT29" i="13"/>
  <c r="CL29" i="13"/>
  <c r="CD29" i="13"/>
  <c r="FO29" i="13"/>
  <c r="FG29" i="13"/>
  <c r="EY29" i="13"/>
  <c r="EQ29" i="13"/>
  <c r="EI29" i="13"/>
  <c r="EA29" i="13"/>
  <c r="DS29" i="13"/>
  <c r="DK29" i="13"/>
  <c r="DC29" i="13"/>
  <c r="CU29" i="13"/>
  <c r="CM29" i="13"/>
  <c r="CE29" i="13"/>
  <c r="BW29" i="13"/>
  <c r="FT29" i="13"/>
  <c r="FJ29" i="13"/>
  <c r="EZ29" i="13"/>
  <c r="EN29" i="13"/>
  <c r="ED29" i="13"/>
  <c r="DT29" i="13"/>
  <c r="DH29" i="13"/>
  <c r="CX29" i="13"/>
  <c r="CN29" i="13"/>
  <c r="CB29" i="13"/>
  <c r="FS29" i="13"/>
  <c r="FI29" i="13"/>
  <c r="EW29" i="13"/>
  <c r="EM29" i="13"/>
  <c r="EC29" i="13"/>
  <c r="DQ29" i="13"/>
  <c r="DG29" i="13"/>
  <c r="CW29" i="13"/>
  <c r="CK29" i="13"/>
  <c r="CA29" i="13"/>
  <c r="FR29" i="13"/>
  <c r="FH29" i="13"/>
  <c r="EV29" i="13"/>
  <c r="EL29" i="13"/>
  <c r="EB29" i="13"/>
  <c r="DP29" i="13"/>
  <c r="DF29" i="13"/>
  <c r="CV29" i="13"/>
  <c r="CJ29" i="13"/>
  <c r="BZ29" i="13"/>
  <c r="FQ29" i="13"/>
  <c r="FE29" i="13"/>
  <c r="EU29" i="13"/>
  <c r="EK29" i="13"/>
  <c r="DY29" i="13"/>
  <c r="DO29" i="13"/>
  <c r="DE29" i="13"/>
  <c r="CS29" i="13"/>
  <c r="CI29" i="13"/>
  <c r="BY29" i="13"/>
  <c r="FP29" i="13"/>
  <c r="FD29" i="13"/>
  <c r="ET29" i="13"/>
  <c r="EJ29" i="13"/>
  <c r="DX29" i="13"/>
  <c r="DN29" i="13"/>
  <c r="DD29" i="13"/>
  <c r="CR29" i="13"/>
  <c r="CH29" i="13"/>
  <c r="BX29" i="13"/>
  <c r="FM29" i="13"/>
  <c r="FC29" i="13"/>
  <c r="ES29" i="13"/>
  <c r="EG29" i="13"/>
  <c r="DW29" i="13"/>
  <c r="DM29" i="13"/>
  <c r="DA29" i="13"/>
  <c r="CQ29" i="13"/>
  <c r="CG29" i="13"/>
  <c r="FL29" i="13"/>
  <c r="FB29" i="13"/>
  <c r="ER29" i="13"/>
  <c r="EF29" i="13"/>
  <c r="DV29" i="13"/>
  <c r="DL29" i="13"/>
  <c r="CZ29" i="13"/>
  <c r="CP29" i="13"/>
  <c r="CF29" i="13"/>
  <c r="FU29" i="13"/>
  <c r="FK29" i="13"/>
  <c r="FA29" i="13"/>
  <c r="EO29" i="13"/>
  <c r="EE29" i="13"/>
  <c r="DU29" i="13"/>
  <c r="DI29" i="13"/>
  <c r="CY29" i="13"/>
  <c r="CO29" i="13"/>
  <c r="CC29" i="13"/>
  <c r="A31" i="13" l="1"/>
  <c r="FV30" i="13"/>
  <c r="FN30" i="13"/>
  <c r="FF30" i="13"/>
  <c r="EX30" i="13"/>
  <c r="EP30" i="13"/>
  <c r="EH30" i="13"/>
  <c r="DZ30" i="13"/>
  <c r="DR30" i="13"/>
  <c r="DJ30" i="13"/>
  <c r="DB30" i="13"/>
  <c r="CT30" i="13"/>
  <c r="CL30" i="13"/>
  <c r="CD30" i="13"/>
  <c r="FO30" i="13"/>
  <c r="FG30" i="13"/>
  <c r="EY30" i="13"/>
  <c r="EQ30" i="13"/>
  <c r="EI30" i="13"/>
  <c r="EA30" i="13"/>
  <c r="DS30" i="13"/>
  <c r="DK30" i="13"/>
  <c r="DC30" i="13"/>
  <c r="CU30" i="13"/>
  <c r="CM30" i="13"/>
  <c r="CE30" i="13"/>
  <c r="BW30" i="13"/>
  <c r="FL30" i="13"/>
  <c r="FB30" i="13"/>
  <c r="ER30" i="13"/>
  <c r="EF30" i="13"/>
  <c r="DV30" i="13"/>
  <c r="DL30" i="13"/>
  <c r="CZ30" i="13"/>
  <c r="CP30" i="13"/>
  <c r="CF30" i="13"/>
  <c r="FU30" i="13"/>
  <c r="FK30" i="13"/>
  <c r="FA30" i="13"/>
  <c r="EO30" i="13"/>
  <c r="EE30" i="13"/>
  <c r="DU30" i="13"/>
  <c r="DI30" i="13"/>
  <c r="CY30" i="13"/>
  <c r="CO30" i="13"/>
  <c r="CC30" i="13"/>
  <c r="FT30" i="13"/>
  <c r="FJ30" i="13"/>
  <c r="EZ30" i="13"/>
  <c r="EN30" i="13"/>
  <c r="ED30" i="13"/>
  <c r="DT30" i="13"/>
  <c r="DH30" i="13"/>
  <c r="CX30" i="13"/>
  <c r="CN30" i="13"/>
  <c r="CB30" i="13"/>
  <c r="FS30" i="13"/>
  <c r="FI30" i="13"/>
  <c r="EW30" i="13"/>
  <c r="EM30" i="13"/>
  <c r="EC30" i="13"/>
  <c r="DQ30" i="13"/>
  <c r="DG30" i="13"/>
  <c r="CW30" i="13"/>
  <c r="CK30" i="13"/>
  <c r="CA30" i="13"/>
  <c r="FR30" i="13"/>
  <c r="FH30" i="13"/>
  <c r="EV30" i="13"/>
  <c r="EL30" i="13"/>
  <c r="EB30" i="13"/>
  <c r="DP30" i="13"/>
  <c r="DF30" i="13"/>
  <c r="CV30" i="13"/>
  <c r="CJ30" i="13"/>
  <c r="BZ30" i="13"/>
  <c r="FQ30" i="13"/>
  <c r="FE30" i="13"/>
  <c r="EU30" i="13"/>
  <c r="EK30" i="13"/>
  <c r="DY30" i="13"/>
  <c r="DO30" i="13"/>
  <c r="DE30" i="13"/>
  <c r="CS30" i="13"/>
  <c r="CI30" i="13"/>
  <c r="BY30" i="13"/>
  <c r="FP30" i="13"/>
  <c r="FD30" i="13"/>
  <c r="ET30" i="13"/>
  <c r="EJ30" i="13"/>
  <c r="DX30" i="13"/>
  <c r="DN30" i="13"/>
  <c r="DD30" i="13"/>
  <c r="CR30" i="13"/>
  <c r="CH30" i="13"/>
  <c r="BX30" i="13"/>
  <c r="FM30" i="13"/>
  <c r="FC30" i="13"/>
  <c r="ES30" i="13"/>
  <c r="EG30" i="13"/>
  <c r="DW30" i="13"/>
  <c r="DM30" i="13"/>
  <c r="DA30" i="13"/>
  <c r="CQ30" i="13"/>
  <c r="CG30" i="13"/>
  <c r="A32" i="13" l="1"/>
  <c r="FV31" i="13"/>
  <c r="FN31" i="13"/>
  <c r="FF31" i="13"/>
  <c r="EX31" i="13"/>
  <c r="EP31" i="13"/>
  <c r="EH31" i="13"/>
  <c r="DZ31" i="13"/>
  <c r="DR31" i="13"/>
  <c r="DJ31" i="13"/>
  <c r="DB31" i="13"/>
  <c r="CT31" i="13"/>
  <c r="CL31" i="13"/>
  <c r="CD31" i="13"/>
  <c r="FU31" i="13"/>
  <c r="FO31" i="13"/>
  <c r="FG31" i="13"/>
  <c r="EY31" i="13"/>
  <c r="EQ31" i="13"/>
  <c r="EI31" i="13"/>
  <c r="EA31" i="13"/>
  <c r="DS31" i="13"/>
  <c r="DK31" i="13"/>
  <c r="DC31" i="13"/>
  <c r="CU31" i="13"/>
  <c r="CM31" i="13"/>
  <c r="CE31" i="13"/>
  <c r="BW31" i="13"/>
  <c r="FP31" i="13"/>
  <c r="FD31" i="13"/>
  <c r="ET31" i="13"/>
  <c r="EJ31" i="13"/>
  <c r="DX31" i="13"/>
  <c r="DN31" i="13"/>
  <c r="DD31" i="13"/>
  <c r="CR31" i="13"/>
  <c r="CH31" i="13"/>
  <c r="BX31" i="13"/>
  <c r="FM31" i="13"/>
  <c r="FC31" i="13"/>
  <c r="ES31" i="13"/>
  <c r="EG31" i="13"/>
  <c r="DW31" i="13"/>
  <c r="DM31" i="13"/>
  <c r="DA31" i="13"/>
  <c r="CQ31" i="13"/>
  <c r="CG31" i="13"/>
  <c r="FL31" i="13"/>
  <c r="FB31" i="13"/>
  <c r="ER31" i="13"/>
  <c r="EF31" i="13"/>
  <c r="DV31" i="13"/>
  <c r="DL31" i="13"/>
  <c r="CZ31" i="13"/>
  <c r="CP31" i="13"/>
  <c r="CF31" i="13"/>
  <c r="FK31" i="13"/>
  <c r="FA31" i="13"/>
  <c r="EO31" i="13"/>
  <c r="EE31" i="13"/>
  <c r="DU31" i="13"/>
  <c r="DI31" i="13"/>
  <c r="CY31" i="13"/>
  <c r="CO31" i="13"/>
  <c r="CC31" i="13"/>
  <c r="FT31" i="13"/>
  <c r="FJ31" i="13"/>
  <c r="EZ31" i="13"/>
  <c r="EN31" i="13"/>
  <c r="ED31" i="13"/>
  <c r="DT31" i="13"/>
  <c r="DH31" i="13"/>
  <c r="CX31" i="13"/>
  <c r="CN31" i="13"/>
  <c r="CB31" i="13"/>
  <c r="FS31" i="13"/>
  <c r="FI31" i="13"/>
  <c r="EW31" i="13"/>
  <c r="EM31" i="13"/>
  <c r="EC31" i="13"/>
  <c r="DQ31" i="13"/>
  <c r="DG31" i="13"/>
  <c r="CW31" i="13"/>
  <c r="CK31" i="13"/>
  <c r="CA31" i="13"/>
  <c r="FR31" i="13"/>
  <c r="FH31" i="13"/>
  <c r="EV31" i="13"/>
  <c r="EL31" i="13"/>
  <c r="EB31" i="13"/>
  <c r="DP31" i="13"/>
  <c r="DF31" i="13"/>
  <c r="CV31" i="13"/>
  <c r="CJ31" i="13"/>
  <c r="BZ31" i="13"/>
  <c r="FQ31" i="13"/>
  <c r="FE31" i="13"/>
  <c r="EU31" i="13"/>
  <c r="EK31" i="13"/>
  <c r="DY31" i="13"/>
  <c r="DO31" i="13"/>
  <c r="DE31" i="13"/>
  <c r="CS31" i="13"/>
  <c r="CI31" i="13"/>
  <c r="BY31" i="13"/>
  <c r="A33" i="13" l="1"/>
  <c r="FV32" i="13"/>
  <c r="FN32" i="13"/>
  <c r="FF32" i="13"/>
  <c r="EX32" i="13"/>
  <c r="EP32" i="13"/>
  <c r="EH32" i="13"/>
  <c r="DZ32" i="13"/>
  <c r="DR32" i="13"/>
  <c r="DJ32" i="13"/>
  <c r="DB32" i="13"/>
  <c r="CT32" i="13"/>
  <c r="CL32" i="13"/>
  <c r="CD32" i="13"/>
  <c r="FU32" i="13"/>
  <c r="FM32" i="13"/>
  <c r="FE32" i="13"/>
  <c r="EW32" i="13"/>
  <c r="EO32" i="13"/>
  <c r="EG32" i="13"/>
  <c r="DY32" i="13"/>
  <c r="DQ32" i="13"/>
  <c r="DI32" i="13"/>
  <c r="DA32" i="13"/>
  <c r="CS32" i="13"/>
  <c r="CK32" i="13"/>
  <c r="CC32" i="13"/>
  <c r="FR32" i="13"/>
  <c r="FJ32" i="13"/>
  <c r="FB32" i="13"/>
  <c r="FO32" i="13"/>
  <c r="FG32" i="13"/>
  <c r="EY32" i="13"/>
  <c r="EQ32" i="13"/>
  <c r="EI32" i="13"/>
  <c r="EA32" i="13"/>
  <c r="DS32" i="13"/>
  <c r="DK32" i="13"/>
  <c r="DC32" i="13"/>
  <c r="CU32" i="13"/>
  <c r="CM32" i="13"/>
  <c r="CE32" i="13"/>
  <c r="BW32" i="13"/>
  <c r="FQ32" i="13"/>
  <c r="FA32" i="13"/>
  <c r="EM32" i="13"/>
  <c r="EB32" i="13"/>
  <c r="DN32" i="13"/>
  <c r="CZ32" i="13"/>
  <c r="CO32" i="13"/>
  <c r="CA32" i="13"/>
  <c r="FP32" i="13"/>
  <c r="EZ32" i="13"/>
  <c r="EL32" i="13"/>
  <c r="DX32" i="13"/>
  <c r="DM32" i="13"/>
  <c r="CY32" i="13"/>
  <c r="CN32" i="13"/>
  <c r="BZ32" i="13"/>
  <c r="FL32" i="13"/>
  <c r="EV32" i="13"/>
  <c r="EK32" i="13"/>
  <c r="DW32" i="13"/>
  <c r="DL32" i="13"/>
  <c r="CX32" i="13"/>
  <c r="CJ32" i="13"/>
  <c r="BY32" i="13"/>
  <c r="FK32" i="13"/>
  <c r="EU32" i="13"/>
  <c r="EJ32" i="13"/>
  <c r="DV32" i="13"/>
  <c r="DH32" i="13"/>
  <c r="CW32" i="13"/>
  <c r="CI32" i="13"/>
  <c r="BX32" i="13"/>
  <c r="FI32" i="13"/>
  <c r="ET32" i="13"/>
  <c r="EF32" i="13"/>
  <c r="DU32" i="13"/>
  <c r="DG32" i="13"/>
  <c r="CV32" i="13"/>
  <c r="CH32" i="13"/>
  <c r="FH32" i="13"/>
  <c r="ES32" i="13"/>
  <c r="EE32" i="13"/>
  <c r="DT32" i="13"/>
  <c r="DF32" i="13"/>
  <c r="CR32" i="13"/>
  <c r="CG32" i="13"/>
  <c r="FT32" i="13"/>
  <c r="FD32" i="13"/>
  <c r="ER32" i="13"/>
  <c r="ED32" i="13"/>
  <c r="DP32" i="13"/>
  <c r="DE32" i="13"/>
  <c r="CQ32" i="13"/>
  <c r="CF32" i="13"/>
  <c r="FS32" i="13"/>
  <c r="FC32" i="13"/>
  <c r="EN32" i="13"/>
  <c r="EC32" i="13"/>
  <c r="DO32" i="13"/>
  <c r="DD32" i="13"/>
  <c r="CP32" i="13"/>
  <c r="CB32" i="13"/>
  <c r="A34" i="13" l="1"/>
  <c r="FV33" i="13"/>
  <c r="FN33" i="13"/>
  <c r="FF33" i="13"/>
  <c r="EX33" i="13"/>
  <c r="EP33" i="13"/>
  <c r="EH33" i="13"/>
  <c r="DZ33" i="13"/>
  <c r="DR33" i="13"/>
  <c r="DJ33" i="13"/>
  <c r="DB33" i="13"/>
  <c r="CT33" i="13"/>
  <c r="CL33" i="13"/>
  <c r="CD33" i="13"/>
  <c r="FU33" i="13"/>
  <c r="FM33" i="13"/>
  <c r="FE33" i="13"/>
  <c r="EW33" i="13"/>
  <c r="EO33" i="13"/>
  <c r="EG33" i="13"/>
  <c r="DY33" i="13"/>
  <c r="DQ33" i="13"/>
  <c r="DI33" i="13"/>
  <c r="DA33" i="13"/>
  <c r="CS33" i="13"/>
  <c r="CK33" i="13"/>
  <c r="CC33" i="13"/>
  <c r="FR33" i="13"/>
  <c r="FJ33" i="13"/>
  <c r="FB33" i="13"/>
  <c r="ET33" i="13"/>
  <c r="EL33" i="13"/>
  <c r="ED33" i="13"/>
  <c r="DV33" i="13"/>
  <c r="DN33" i="13"/>
  <c r="DF33" i="13"/>
  <c r="CX33" i="13"/>
  <c r="CP33" i="13"/>
  <c r="CH33" i="13"/>
  <c r="BZ33" i="13"/>
  <c r="FO33" i="13"/>
  <c r="FG33" i="13"/>
  <c r="EY33" i="13"/>
  <c r="EQ33" i="13"/>
  <c r="EI33" i="13"/>
  <c r="EA33" i="13"/>
  <c r="DS33" i="13"/>
  <c r="DK33" i="13"/>
  <c r="DC33" i="13"/>
  <c r="CU33" i="13"/>
  <c r="CM33" i="13"/>
  <c r="CE33" i="13"/>
  <c r="BW33" i="13"/>
  <c r="FI33" i="13"/>
  <c r="ES33" i="13"/>
  <c r="EC33" i="13"/>
  <c r="DM33" i="13"/>
  <c r="CW33" i="13"/>
  <c r="CG33" i="13"/>
  <c r="FH33" i="13"/>
  <c r="ER33" i="13"/>
  <c r="EB33" i="13"/>
  <c r="DL33" i="13"/>
  <c r="CV33" i="13"/>
  <c r="CF33" i="13"/>
  <c r="FT33" i="13"/>
  <c r="FD33" i="13"/>
  <c r="EN33" i="13"/>
  <c r="DX33" i="13"/>
  <c r="DH33" i="13"/>
  <c r="CR33" i="13"/>
  <c r="CB33" i="13"/>
  <c r="FS33" i="13"/>
  <c r="FC33" i="13"/>
  <c r="EM33" i="13"/>
  <c r="DW33" i="13"/>
  <c r="DG33" i="13"/>
  <c r="CQ33" i="13"/>
  <c r="CA33" i="13"/>
  <c r="FQ33" i="13"/>
  <c r="FA33" i="13"/>
  <c r="EK33" i="13"/>
  <c r="DU33" i="13"/>
  <c r="DE33" i="13"/>
  <c r="CO33" i="13"/>
  <c r="BY33" i="13"/>
  <c r="FP33" i="13"/>
  <c r="EZ33" i="13"/>
  <c r="EJ33" i="13"/>
  <c r="DT33" i="13"/>
  <c r="DD33" i="13"/>
  <c r="CN33" i="13"/>
  <c r="BX33" i="13"/>
  <c r="FL33" i="13"/>
  <c r="EV33" i="13"/>
  <c r="EF33" i="13"/>
  <c r="DP33" i="13"/>
  <c r="CZ33" i="13"/>
  <c r="CJ33" i="13"/>
  <c r="FK33" i="13"/>
  <c r="EU33" i="13"/>
  <c r="EE33" i="13"/>
  <c r="DO33" i="13"/>
  <c r="CY33" i="13"/>
  <c r="CI33" i="13"/>
  <c r="A35" i="13" l="1"/>
  <c r="FV34" i="13"/>
  <c r="FN34" i="13"/>
  <c r="FF34" i="13"/>
  <c r="EX34" i="13"/>
  <c r="EP34" i="13"/>
  <c r="EH34" i="13"/>
  <c r="DZ34" i="13"/>
  <c r="DR34" i="13"/>
  <c r="DJ34" i="13"/>
  <c r="DB34" i="13"/>
  <c r="CT34" i="13"/>
  <c r="CL34" i="13"/>
  <c r="CD34" i="13"/>
  <c r="FU34" i="13"/>
  <c r="FM34" i="13"/>
  <c r="FE34" i="13"/>
  <c r="EW34" i="13"/>
  <c r="EO34" i="13"/>
  <c r="EG34" i="13"/>
  <c r="DY34" i="13"/>
  <c r="DQ34" i="13"/>
  <c r="DI34" i="13"/>
  <c r="DA34" i="13"/>
  <c r="CS34" i="13"/>
  <c r="CK34" i="13"/>
  <c r="CC34" i="13"/>
  <c r="FR34" i="13"/>
  <c r="FJ34" i="13"/>
  <c r="FB34" i="13"/>
  <c r="ET34" i="13"/>
  <c r="EL34" i="13"/>
  <c r="ED34" i="13"/>
  <c r="DV34" i="13"/>
  <c r="DN34" i="13"/>
  <c r="DF34" i="13"/>
  <c r="CX34" i="13"/>
  <c r="CP34" i="13"/>
  <c r="CH34" i="13"/>
  <c r="BZ34" i="13"/>
  <c r="FO34" i="13"/>
  <c r="FG34" i="13"/>
  <c r="EY34" i="13"/>
  <c r="EQ34" i="13"/>
  <c r="EI34" i="13"/>
  <c r="EA34" i="13"/>
  <c r="DS34" i="13"/>
  <c r="DK34" i="13"/>
  <c r="DC34" i="13"/>
  <c r="CU34" i="13"/>
  <c r="CM34" i="13"/>
  <c r="CE34" i="13"/>
  <c r="BW34" i="13"/>
  <c r="FQ34" i="13"/>
  <c r="FA34" i="13"/>
  <c r="EK34" i="13"/>
  <c r="DU34" i="13"/>
  <c r="DE34" i="13"/>
  <c r="CO34" i="13"/>
  <c r="BY34" i="13"/>
  <c r="FP34" i="13"/>
  <c r="EZ34" i="13"/>
  <c r="EJ34" i="13"/>
  <c r="DT34" i="13"/>
  <c r="DD34" i="13"/>
  <c r="CN34" i="13"/>
  <c r="BX34" i="13"/>
  <c r="FL34" i="13"/>
  <c r="EV34" i="13"/>
  <c r="EF34" i="13"/>
  <c r="DP34" i="13"/>
  <c r="CZ34" i="13"/>
  <c r="CJ34" i="13"/>
  <c r="FK34" i="13"/>
  <c r="EU34" i="13"/>
  <c r="EE34" i="13"/>
  <c r="DO34" i="13"/>
  <c r="CY34" i="13"/>
  <c r="CI34" i="13"/>
  <c r="FI34" i="13"/>
  <c r="ES34" i="13"/>
  <c r="EC34" i="13"/>
  <c r="DM34" i="13"/>
  <c r="CW34" i="13"/>
  <c r="CG34" i="13"/>
  <c r="FH34" i="13"/>
  <c r="ER34" i="13"/>
  <c r="EB34" i="13"/>
  <c r="DL34" i="13"/>
  <c r="CV34" i="13"/>
  <c r="CF34" i="13"/>
  <c r="FT34" i="13"/>
  <c r="FD34" i="13"/>
  <c r="EN34" i="13"/>
  <c r="DX34" i="13"/>
  <c r="DH34" i="13"/>
  <c r="CR34" i="13"/>
  <c r="CB34" i="13"/>
  <c r="FS34" i="13"/>
  <c r="FC34" i="13"/>
  <c r="EM34" i="13"/>
  <c r="DW34" i="13"/>
  <c r="DG34" i="13"/>
  <c r="CQ34" i="13"/>
  <c r="CA34" i="13"/>
  <c r="A36" i="13" l="1"/>
  <c r="FV35" i="13"/>
  <c r="FN35" i="13"/>
  <c r="FF35" i="13"/>
  <c r="EX35" i="13"/>
  <c r="EP35" i="13"/>
  <c r="EH35" i="13"/>
  <c r="DZ35" i="13"/>
  <c r="DR35" i="13"/>
  <c r="DJ35" i="13"/>
  <c r="DB35" i="13"/>
  <c r="CT35" i="13"/>
  <c r="CL35" i="13"/>
  <c r="CD35" i="13"/>
  <c r="FU35" i="13"/>
  <c r="FM35" i="13"/>
  <c r="FE35" i="13"/>
  <c r="EW35" i="13"/>
  <c r="EO35" i="13"/>
  <c r="EG35" i="13"/>
  <c r="DY35" i="13"/>
  <c r="DQ35" i="13"/>
  <c r="DI35" i="13"/>
  <c r="DA35" i="13"/>
  <c r="CS35" i="13"/>
  <c r="CK35" i="13"/>
  <c r="CC35" i="13"/>
  <c r="FR35" i="13"/>
  <c r="FJ35" i="13"/>
  <c r="FB35" i="13"/>
  <c r="ET35" i="13"/>
  <c r="EL35" i="13"/>
  <c r="ED35" i="13"/>
  <c r="DV35" i="13"/>
  <c r="DN35" i="13"/>
  <c r="DF35" i="13"/>
  <c r="CX35" i="13"/>
  <c r="CP35" i="13"/>
  <c r="CH35" i="13"/>
  <c r="BZ35" i="13"/>
  <c r="FP35" i="13"/>
  <c r="FH35" i="13"/>
  <c r="EZ35" i="13"/>
  <c r="ER35" i="13"/>
  <c r="EJ35" i="13"/>
  <c r="EB35" i="13"/>
  <c r="DT35" i="13"/>
  <c r="DL35" i="13"/>
  <c r="DD35" i="13"/>
  <c r="CV35" i="13"/>
  <c r="CN35" i="13"/>
  <c r="CF35" i="13"/>
  <c r="FO35" i="13"/>
  <c r="FG35" i="13"/>
  <c r="EY35" i="13"/>
  <c r="EQ35" i="13"/>
  <c r="EI35" i="13"/>
  <c r="EA35" i="13"/>
  <c r="DS35" i="13"/>
  <c r="DK35" i="13"/>
  <c r="DC35" i="13"/>
  <c r="CU35" i="13"/>
  <c r="CM35" i="13"/>
  <c r="CE35" i="13"/>
  <c r="BW35" i="13"/>
  <c r="FQ35" i="13"/>
  <c r="EU35" i="13"/>
  <c r="DX35" i="13"/>
  <c r="DE35" i="13"/>
  <c r="CI35" i="13"/>
  <c r="FL35" i="13"/>
  <c r="ES35" i="13"/>
  <c r="DW35" i="13"/>
  <c r="CZ35" i="13"/>
  <c r="CG35" i="13"/>
  <c r="FK35" i="13"/>
  <c r="EN35" i="13"/>
  <c r="DU35" i="13"/>
  <c r="CY35" i="13"/>
  <c r="CB35" i="13"/>
  <c r="FI35" i="13"/>
  <c r="EM35" i="13"/>
  <c r="DP35" i="13"/>
  <c r="CW35" i="13"/>
  <c r="CA35" i="13"/>
  <c r="FD35" i="13"/>
  <c r="EK35" i="13"/>
  <c r="DO35" i="13"/>
  <c r="CR35" i="13"/>
  <c r="BY35" i="13"/>
  <c r="FC35" i="13"/>
  <c r="EF35" i="13"/>
  <c r="DM35" i="13"/>
  <c r="CQ35" i="13"/>
  <c r="BX35" i="13"/>
  <c r="FT35" i="13"/>
  <c r="FA35" i="13"/>
  <c r="EE35" i="13"/>
  <c r="DH35" i="13"/>
  <c r="CO35" i="13"/>
  <c r="FS35" i="13"/>
  <c r="EV35" i="13"/>
  <c r="EC35" i="13"/>
  <c r="DG35" i="13"/>
  <c r="CJ35" i="13"/>
  <c r="A37" i="13" l="1"/>
  <c r="FV36" i="13"/>
  <c r="FN36" i="13"/>
  <c r="FF36" i="13"/>
  <c r="EX36" i="13"/>
  <c r="EP36" i="13"/>
  <c r="EH36" i="13"/>
  <c r="DZ36" i="13"/>
  <c r="DR36" i="13"/>
  <c r="DJ36" i="13"/>
  <c r="DB36" i="13"/>
  <c r="CT36" i="13"/>
  <c r="CL36" i="13"/>
  <c r="CD36" i="13"/>
  <c r="FU36" i="13"/>
  <c r="FM36" i="13"/>
  <c r="FE36" i="13"/>
  <c r="EW36" i="13"/>
  <c r="EO36" i="13"/>
  <c r="EG36" i="13"/>
  <c r="DY36" i="13"/>
  <c r="DQ36" i="13"/>
  <c r="DI36" i="13"/>
  <c r="DA36" i="13"/>
  <c r="CS36" i="13"/>
  <c r="CK36" i="13"/>
  <c r="CC36" i="13"/>
  <c r="FR36" i="13"/>
  <c r="FJ36" i="13"/>
  <c r="FB36" i="13"/>
  <c r="ET36" i="13"/>
  <c r="EL36" i="13"/>
  <c r="ED36" i="13"/>
  <c r="DV36" i="13"/>
  <c r="DN36" i="13"/>
  <c r="DF36" i="13"/>
  <c r="CX36" i="13"/>
  <c r="CP36" i="13"/>
  <c r="CH36" i="13"/>
  <c r="BZ36" i="13"/>
  <c r="FP36" i="13"/>
  <c r="FH36" i="13"/>
  <c r="EZ36" i="13"/>
  <c r="ER36" i="13"/>
  <c r="EJ36" i="13"/>
  <c r="EB36" i="13"/>
  <c r="DT36" i="13"/>
  <c r="DL36" i="13"/>
  <c r="DD36" i="13"/>
  <c r="CV36" i="13"/>
  <c r="CN36" i="13"/>
  <c r="CF36" i="13"/>
  <c r="BX36" i="13"/>
  <c r="FO36" i="13"/>
  <c r="FG36" i="13"/>
  <c r="EY36" i="13"/>
  <c r="EQ36" i="13"/>
  <c r="EI36" i="13"/>
  <c r="EA36" i="13"/>
  <c r="DS36" i="13"/>
  <c r="DK36" i="13"/>
  <c r="DC36" i="13"/>
  <c r="CU36" i="13"/>
  <c r="CM36" i="13"/>
  <c r="CE36" i="13"/>
  <c r="BW36" i="13"/>
  <c r="FS36" i="13"/>
  <c r="EV36" i="13"/>
  <c r="EC36" i="13"/>
  <c r="DG36" i="13"/>
  <c r="CJ36" i="13"/>
  <c r="FQ36" i="13"/>
  <c r="EU36" i="13"/>
  <c r="DX36" i="13"/>
  <c r="DE36" i="13"/>
  <c r="CI36" i="13"/>
  <c r="FL36" i="13"/>
  <c r="ES36" i="13"/>
  <c r="DW36" i="13"/>
  <c r="CZ36" i="13"/>
  <c r="CG36" i="13"/>
  <c r="FK36" i="13"/>
  <c r="EN36" i="13"/>
  <c r="DU36" i="13"/>
  <c r="CY36" i="13"/>
  <c r="CB36" i="13"/>
  <c r="FI36" i="13"/>
  <c r="EM36" i="13"/>
  <c r="DP36" i="13"/>
  <c r="CW36" i="13"/>
  <c r="CA36" i="13"/>
  <c r="FD36" i="13"/>
  <c r="EK36" i="13"/>
  <c r="DO36" i="13"/>
  <c r="CR36" i="13"/>
  <c r="BY36" i="13"/>
  <c r="FC36" i="13"/>
  <c r="EF36" i="13"/>
  <c r="DM36" i="13"/>
  <c r="CQ36" i="13"/>
  <c r="FT36" i="13"/>
  <c r="FA36" i="13"/>
  <c r="EE36" i="13"/>
  <c r="DH36" i="13"/>
  <c r="CO36" i="13"/>
  <c r="A38" i="13" l="1"/>
  <c r="FV37" i="13"/>
  <c r="FN37" i="13"/>
  <c r="FF37" i="13"/>
  <c r="EX37" i="13"/>
  <c r="EP37" i="13"/>
  <c r="EH37" i="13"/>
  <c r="DZ37" i="13"/>
  <c r="DR37" i="13"/>
  <c r="DJ37" i="13"/>
  <c r="DB37" i="13"/>
  <c r="CT37" i="13"/>
  <c r="CL37" i="13"/>
  <c r="CD37" i="13"/>
  <c r="FU37" i="13"/>
  <c r="FM37" i="13"/>
  <c r="FE37" i="13"/>
  <c r="EW37" i="13"/>
  <c r="EO37" i="13"/>
  <c r="EG37" i="13"/>
  <c r="DY37" i="13"/>
  <c r="DQ37" i="13"/>
  <c r="DI37" i="13"/>
  <c r="DA37" i="13"/>
  <c r="CS37" i="13"/>
  <c r="CK37" i="13"/>
  <c r="CC37" i="13"/>
  <c r="FS37" i="13"/>
  <c r="FK37" i="13"/>
  <c r="FC37" i="13"/>
  <c r="EU37" i="13"/>
  <c r="EM37" i="13"/>
  <c r="EE37" i="13"/>
  <c r="DW37" i="13"/>
  <c r="DO37" i="13"/>
  <c r="DG37" i="13"/>
  <c r="CY37" i="13"/>
  <c r="CQ37" i="13"/>
  <c r="CI37" i="13"/>
  <c r="FR37" i="13"/>
  <c r="FJ37" i="13"/>
  <c r="FB37" i="13"/>
  <c r="ET37" i="13"/>
  <c r="EL37" i="13"/>
  <c r="ED37" i="13"/>
  <c r="DV37" i="13"/>
  <c r="DN37" i="13"/>
  <c r="DF37" i="13"/>
  <c r="CX37" i="13"/>
  <c r="CP37" i="13"/>
  <c r="CH37" i="13"/>
  <c r="BZ37" i="13"/>
  <c r="FP37" i="13"/>
  <c r="FH37" i="13"/>
  <c r="EZ37" i="13"/>
  <c r="ER37" i="13"/>
  <c r="EJ37" i="13"/>
  <c r="EB37" i="13"/>
  <c r="DT37" i="13"/>
  <c r="DL37" i="13"/>
  <c r="DD37" i="13"/>
  <c r="CV37" i="13"/>
  <c r="CN37" i="13"/>
  <c r="CF37" i="13"/>
  <c r="BX37" i="13"/>
  <c r="FO37" i="13"/>
  <c r="FG37" i="13"/>
  <c r="EY37" i="13"/>
  <c r="EQ37" i="13"/>
  <c r="EI37" i="13"/>
  <c r="EA37" i="13"/>
  <c r="DS37" i="13"/>
  <c r="DK37" i="13"/>
  <c r="DC37" i="13"/>
  <c r="CU37" i="13"/>
  <c r="CM37" i="13"/>
  <c r="CE37" i="13"/>
  <c r="BW37" i="13"/>
  <c r="FD37" i="13"/>
  <c r="DX37" i="13"/>
  <c r="CR37" i="13"/>
  <c r="FA37" i="13"/>
  <c r="DU37" i="13"/>
  <c r="CO37" i="13"/>
  <c r="EV37" i="13"/>
  <c r="DP37" i="13"/>
  <c r="CJ37" i="13"/>
  <c r="ES37" i="13"/>
  <c r="DM37" i="13"/>
  <c r="CG37" i="13"/>
  <c r="FT37" i="13"/>
  <c r="EN37" i="13"/>
  <c r="DH37" i="13"/>
  <c r="CB37" i="13"/>
  <c r="FQ37" i="13"/>
  <c r="EK37" i="13"/>
  <c r="DE37" i="13"/>
  <c r="CA37" i="13"/>
  <c r="FL37" i="13"/>
  <c r="EF37" i="13"/>
  <c r="CZ37" i="13"/>
  <c r="BY37" i="13"/>
  <c r="FI37" i="13"/>
  <c r="EC37" i="13"/>
  <c r="CW37" i="13"/>
  <c r="A39" i="13" l="1"/>
  <c r="FV38" i="13"/>
  <c r="FN38" i="13"/>
  <c r="FF38" i="13"/>
  <c r="EX38" i="13"/>
  <c r="EP38" i="13"/>
  <c r="EH38" i="13"/>
  <c r="DZ38" i="13"/>
  <c r="DR38" i="13"/>
  <c r="DJ38" i="13"/>
  <c r="DB38" i="13"/>
  <c r="CT38" i="13"/>
  <c r="CL38" i="13"/>
  <c r="CD38" i="13"/>
  <c r="FU38" i="13"/>
  <c r="FM38" i="13"/>
  <c r="FE38" i="13"/>
  <c r="EW38" i="13"/>
  <c r="EO38" i="13"/>
  <c r="EG38" i="13"/>
  <c r="DY38" i="13"/>
  <c r="DQ38" i="13"/>
  <c r="DI38" i="13"/>
  <c r="DA38" i="13"/>
  <c r="CS38" i="13"/>
  <c r="CK38" i="13"/>
  <c r="CC38" i="13"/>
  <c r="FT38" i="13"/>
  <c r="FL38" i="13"/>
  <c r="FD38" i="13"/>
  <c r="EV38" i="13"/>
  <c r="EN38" i="13"/>
  <c r="FS38" i="13"/>
  <c r="FK38" i="13"/>
  <c r="FC38" i="13"/>
  <c r="EU38" i="13"/>
  <c r="EM38" i="13"/>
  <c r="EE38" i="13"/>
  <c r="DW38" i="13"/>
  <c r="DO38" i="13"/>
  <c r="DG38" i="13"/>
  <c r="CY38" i="13"/>
  <c r="CQ38" i="13"/>
  <c r="CI38" i="13"/>
  <c r="CA38" i="13"/>
  <c r="FR38" i="13"/>
  <c r="FJ38" i="13"/>
  <c r="FB38" i="13"/>
  <c r="ET38" i="13"/>
  <c r="EL38" i="13"/>
  <c r="ED38" i="13"/>
  <c r="DV38" i="13"/>
  <c r="DN38" i="13"/>
  <c r="DF38" i="13"/>
  <c r="CX38" i="13"/>
  <c r="CP38" i="13"/>
  <c r="CH38" i="13"/>
  <c r="BZ38" i="13"/>
  <c r="FP38" i="13"/>
  <c r="FH38" i="13"/>
  <c r="EZ38" i="13"/>
  <c r="ER38" i="13"/>
  <c r="EJ38" i="13"/>
  <c r="EB38" i="13"/>
  <c r="DT38" i="13"/>
  <c r="DL38" i="13"/>
  <c r="DD38" i="13"/>
  <c r="CV38" i="13"/>
  <c r="CN38" i="13"/>
  <c r="CF38" i="13"/>
  <c r="BX38" i="13"/>
  <c r="FO38" i="13"/>
  <c r="FG38" i="13"/>
  <c r="EY38" i="13"/>
  <c r="EQ38" i="13"/>
  <c r="EI38" i="13"/>
  <c r="EA38" i="13"/>
  <c r="DS38" i="13"/>
  <c r="DK38" i="13"/>
  <c r="DC38" i="13"/>
  <c r="CU38" i="13"/>
  <c r="CM38" i="13"/>
  <c r="CE38" i="13"/>
  <c r="BW38" i="13"/>
  <c r="FI38" i="13"/>
  <c r="DP38" i="13"/>
  <c r="CJ38" i="13"/>
  <c r="FA38" i="13"/>
  <c r="DM38" i="13"/>
  <c r="CG38" i="13"/>
  <c r="ES38" i="13"/>
  <c r="DH38" i="13"/>
  <c r="CB38" i="13"/>
  <c r="EK38" i="13"/>
  <c r="DE38" i="13"/>
  <c r="BY38" i="13"/>
  <c r="EF38" i="13"/>
  <c r="CZ38" i="13"/>
  <c r="EC38" i="13"/>
  <c r="CW38" i="13"/>
  <c r="DX38" i="13"/>
  <c r="CR38" i="13"/>
  <c r="FQ38" i="13"/>
  <c r="DU38" i="13"/>
  <c r="CO38" i="13"/>
  <c r="A40" i="13" l="1"/>
  <c r="FV39" i="13"/>
  <c r="FN39" i="13"/>
  <c r="FF39" i="13"/>
  <c r="EX39" i="13"/>
  <c r="EP39" i="13"/>
  <c r="EH39" i="13"/>
  <c r="DZ39" i="13"/>
  <c r="DR39" i="13"/>
  <c r="DJ39" i="13"/>
  <c r="DB39" i="13"/>
  <c r="CT39" i="13"/>
  <c r="CL39" i="13"/>
  <c r="CD39" i="13"/>
  <c r="FU39" i="13"/>
  <c r="FM39" i="13"/>
  <c r="FE39" i="13"/>
  <c r="EW39" i="13"/>
  <c r="EO39" i="13"/>
  <c r="EG39" i="13"/>
  <c r="DY39" i="13"/>
  <c r="DQ39" i="13"/>
  <c r="DI39" i="13"/>
  <c r="DA39" i="13"/>
  <c r="CS39" i="13"/>
  <c r="CK39" i="13"/>
  <c r="CC39" i="13"/>
  <c r="FT39" i="13"/>
  <c r="FL39" i="13"/>
  <c r="FD39" i="13"/>
  <c r="EV39" i="13"/>
  <c r="EN39" i="13"/>
  <c r="EF39" i="13"/>
  <c r="DX39" i="13"/>
  <c r="DP39" i="13"/>
  <c r="DH39" i="13"/>
  <c r="CZ39" i="13"/>
  <c r="CR39" i="13"/>
  <c r="CJ39" i="13"/>
  <c r="CB39" i="13"/>
  <c r="FS39" i="13"/>
  <c r="FK39" i="13"/>
  <c r="FC39" i="13"/>
  <c r="EU39" i="13"/>
  <c r="EM39" i="13"/>
  <c r="EE39" i="13"/>
  <c r="DW39" i="13"/>
  <c r="DO39" i="13"/>
  <c r="DG39" i="13"/>
  <c r="CY39" i="13"/>
  <c r="CQ39" i="13"/>
  <c r="CI39" i="13"/>
  <c r="CA39" i="13"/>
  <c r="FR39" i="13"/>
  <c r="FJ39" i="13"/>
  <c r="FB39" i="13"/>
  <c r="ET39" i="13"/>
  <c r="EL39" i="13"/>
  <c r="ED39" i="13"/>
  <c r="DV39" i="13"/>
  <c r="DN39" i="13"/>
  <c r="DF39" i="13"/>
  <c r="CX39" i="13"/>
  <c r="CP39" i="13"/>
  <c r="CH39" i="13"/>
  <c r="BZ39" i="13"/>
  <c r="FP39" i="13"/>
  <c r="FH39" i="13"/>
  <c r="EZ39" i="13"/>
  <c r="ER39" i="13"/>
  <c r="EJ39" i="13"/>
  <c r="EB39" i="13"/>
  <c r="DT39" i="13"/>
  <c r="DL39" i="13"/>
  <c r="DD39" i="13"/>
  <c r="CV39" i="13"/>
  <c r="CN39" i="13"/>
  <c r="CF39" i="13"/>
  <c r="BX39" i="13"/>
  <c r="FO39" i="13"/>
  <c r="FG39" i="13"/>
  <c r="EY39" i="13"/>
  <c r="EQ39" i="13"/>
  <c r="EI39" i="13"/>
  <c r="EA39" i="13"/>
  <c r="DS39" i="13"/>
  <c r="DK39" i="13"/>
  <c r="DC39" i="13"/>
  <c r="CU39" i="13"/>
  <c r="CM39" i="13"/>
  <c r="CE39" i="13"/>
  <c r="BW39" i="13"/>
  <c r="DU39" i="13"/>
  <c r="DM39" i="13"/>
  <c r="FQ39" i="13"/>
  <c r="DE39" i="13"/>
  <c r="FI39" i="13"/>
  <c r="CW39" i="13"/>
  <c r="FA39" i="13"/>
  <c r="CO39" i="13"/>
  <c r="ES39" i="13"/>
  <c r="CG39" i="13"/>
  <c r="EK39" i="13"/>
  <c r="BY39" i="13"/>
  <c r="EC39" i="13"/>
  <c r="A41" i="13" l="1"/>
  <c r="FV40" i="13"/>
  <c r="FN40" i="13"/>
  <c r="FF40" i="13"/>
  <c r="EX40" i="13"/>
  <c r="EP40" i="13"/>
  <c r="EH40" i="13"/>
  <c r="DZ40" i="13"/>
  <c r="DR40" i="13"/>
  <c r="DJ40" i="13"/>
  <c r="DB40" i="13"/>
  <c r="CT40" i="13"/>
  <c r="CL40" i="13"/>
  <c r="CD40" i="13"/>
  <c r="FU40" i="13"/>
  <c r="FM40" i="13"/>
  <c r="FE40" i="13"/>
  <c r="EW40" i="13"/>
  <c r="EO40" i="13"/>
  <c r="EG40" i="13"/>
  <c r="DY40" i="13"/>
  <c r="DQ40" i="13"/>
  <c r="DI40" i="13"/>
  <c r="DA40" i="13"/>
  <c r="CS40" i="13"/>
  <c r="CK40" i="13"/>
  <c r="CC40" i="13"/>
  <c r="FT40" i="13"/>
  <c r="FL40" i="13"/>
  <c r="FD40" i="13"/>
  <c r="EV40" i="13"/>
  <c r="EN40" i="13"/>
  <c r="EF40" i="13"/>
  <c r="DX40" i="13"/>
  <c r="DP40" i="13"/>
  <c r="DH40" i="13"/>
  <c r="CZ40" i="13"/>
  <c r="CR40" i="13"/>
  <c r="CJ40" i="13"/>
  <c r="CB40" i="13"/>
  <c r="FS40" i="13"/>
  <c r="FK40" i="13"/>
  <c r="FC40" i="13"/>
  <c r="EU40" i="13"/>
  <c r="EM40" i="13"/>
  <c r="EE40" i="13"/>
  <c r="DW40" i="13"/>
  <c r="DO40" i="13"/>
  <c r="DG40" i="13"/>
  <c r="CY40" i="13"/>
  <c r="CQ40" i="13"/>
  <c r="CI40" i="13"/>
  <c r="CA40" i="13"/>
  <c r="FR40" i="13"/>
  <c r="FJ40" i="13"/>
  <c r="FB40" i="13"/>
  <c r="ET40" i="13"/>
  <c r="EL40" i="13"/>
  <c r="ED40" i="13"/>
  <c r="DV40" i="13"/>
  <c r="DN40" i="13"/>
  <c r="DF40" i="13"/>
  <c r="CX40" i="13"/>
  <c r="CP40" i="13"/>
  <c r="CH40" i="13"/>
  <c r="BZ40" i="13"/>
  <c r="FP40" i="13"/>
  <c r="FH40" i="13"/>
  <c r="EZ40" i="13"/>
  <c r="ER40" i="13"/>
  <c r="EJ40" i="13"/>
  <c r="EB40" i="13"/>
  <c r="DT40" i="13"/>
  <c r="DL40" i="13"/>
  <c r="DD40" i="13"/>
  <c r="CV40" i="13"/>
  <c r="CN40" i="13"/>
  <c r="CF40" i="13"/>
  <c r="BX40" i="13"/>
  <c r="FO40" i="13"/>
  <c r="FG40" i="13"/>
  <c r="EY40" i="13"/>
  <c r="EQ40" i="13"/>
  <c r="EI40" i="13"/>
  <c r="EA40" i="13"/>
  <c r="DS40" i="13"/>
  <c r="DK40" i="13"/>
  <c r="DC40" i="13"/>
  <c r="CU40" i="13"/>
  <c r="CM40" i="13"/>
  <c r="CE40" i="13"/>
  <c r="BW40" i="13"/>
  <c r="ES40" i="13"/>
  <c r="CG40" i="13"/>
  <c r="EK40" i="13"/>
  <c r="BY40" i="13"/>
  <c r="EC40" i="13"/>
  <c r="DU40" i="13"/>
  <c r="DM40" i="13"/>
  <c r="FQ40" i="13"/>
  <c r="DE40" i="13"/>
  <c r="FI40" i="13"/>
  <c r="CW40" i="13"/>
  <c r="FA40" i="13"/>
  <c r="CO40" i="13"/>
  <c r="A42" i="13" l="1"/>
  <c r="FV41" i="13"/>
  <c r="FN41" i="13"/>
  <c r="FF41" i="13"/>
  <c r="EX41" i="13"/>
  <c r="EP41" i="13"/>
  <c r="EH41" i="13"/>
  <c r="DZ41" i="13"/>
  <c r="DR41" i="13"/>
  <c r="DJ41" i="13"/>
  <c r="DB41" i="13"/>
  <c r="CT41" i="13"/>
  <c r="CL41" i="13"/>
  <c r="CD41" i="13"/>
  <c r="FU41" i="13"/>
  <c r="FM41" i="13"/>
  <c r="FE41" i="13"/>
  <c r="EW41" i="13"/>
  <c r="EO41" i="13"/>
  <c r="EG41" i="13"/>
  <c r="DY41" i="13"/>
  <c r="DQ41" i="13"/>
  <c r="DI41" i="13"/>
  <c r="DA41" i="13"/>
  <c r="CS41" i="13"/>
  <c r="CK41" i="13"/>
  <c r="CC41" i="13"/>
  <c r="FT41" i="13"/>
  <c r="FL41" i="13"/>
  <c r="FD41" i="13"/>
  <c r="EV41" i="13"/>
  <c r="EN41" i="13"/>
  <c r="EF41" i="13"/>
  <c r="DX41" i="13"/>
  <c r="DP41" i="13"/>
  <c r="DH41" i="13"/>
  <c r="CZ41" i="13"/>
  <c r="CR41" i="13"/>
  <c r="CJ41" i="13"/>
  <c r="CB41" i="13"/>
  <c r="FS41" i="13"/>
  <c r="FK41" i="13"/>
  <c r="FC41" i="13"/>
  <c r="EU41" i="13"/>
  <c r="EM41" i="13"/>
  <c r="EE41" i="13"/>
  <c r="DW41" i="13"/>
  <c r="DO41" i="13"/>
  <c r="DG41" i="13"/>
  <c r="CY41" i="13"/>
  <c r="CQ41" i="13"/>
  <c r="CI41" i="13"/>
  <c r="CA41" i="13"/>
  <c r="FR41" i="13"/>
  <c r="FJ41" i="13"/>
  <c r="FB41" i="13"/>
  <c r="ET41" i="13"/>
  <c r="EL41" i="13"/>
  <c r="ED41" i="13"/>
  <c r="DV41" i="13"/>
  <c r="DN41" i="13"/>
  <c r="DF41" i="13"/>
  <c r="CX41" i="13"/>
  <c r="CP41" i="13"/>
  <c r="CH41" i="13"/>
  <c r="BZ41" i="13"/>
  <c r="FP41" i="13"/>
  <c r="FH41" i="13"/>
  <c r="EZ41" i="13"/>
  <c r="ER41" i="13"/>
  <c r="EJ41" i="13"/>
  <c r="EB41" i="13"/>
  <c r="DT41" i="13"/>
  <c r="DL41" i="13"/>
  <c r="DD41" i="13"/>
  <c r="CV41" i="13"/>
  <c r="CN41" i="13"/>
  <c r="CF41" i="13"/>
  <c r="BX41" i="13"/>
  <c r="FO41" i="13"/>
  <c r="FG41" i="13"/>
  <c r="EY41" i="13"/>
  <c r="EQ41" i="13"/>
  <c r="EI41" i="13"/>
  <c r="EA41" i="13"/>
  <c r="DS41" i="13"/>
  <c r="DK41" i="13"/>
  <c r="DC41" i="13"/>
  <c r="CU41" i="13"/>
  <c r="CM41" i="13"/>
  <c r="CE41" i="13"/>
  <c r="BW41" i="13"/>
  <c r="FQ41" i="13"/>
  <c r="DE41" i="13"/>
  <c r="FI41" i="13"/>
  <c r="CW41" i="13"/>
  <c r="FA41" i="13"/>
  <c r="CO41" i="13"/>
  <c r="ES41" i="13"/>
  <c r="CG41" i="13"/>
  <c r="EK41" i="13"/>
  <c r="BY41" i="13"/>
  <c r="EC41" i="13"/>
  <c r="DU41" i="13"/>
  <c r="DM41" i="13"/>
  <c r="A43" i="13" l="1"/>
  <c r="FV42" i="13"/>
  <c r="FN42" i="13"/>
  <c r="FF42" i="13"/>
  <c r="EX42" i="13"/>
  <c r="EP42" i="13"/>
  <c r="EH42" i="13"/>
  <c r="DZ42" i="13"/>
  <c r="DR42" i="13"/>
  <c r="DJ42" i="13"/>
  <c r="DB42" i="13"/>
  <c r="CT42" i="13"/>
  <c r="CL42" i="13"/>
  <c r="CD42" i="13"/>
  <c r="FU42" i="13"/>
  <c r="FM42" i="13"/>
  <c r="FE42" i="13"/>
  <c r="EW42" i="13"/>
  <c r="EO42" i="13"/>
  <c r="EG42" i="13"/>
  <c r="DY42" i="13"/>
  <c r="DQ42" i="13"/>
  <c r="DI42" i="13"/>
  <c r="DA42" i="13"/>
  <c r="CS42" i="13"/>
  <c r="CK42" i="13"/>
  <c r="CC42" i="13"/>
  <c r="FT42" i="13"/>
  <c r="FL42" i="13"/>
  <c r="FD42" i="13"/>
  <c r="EV42" i="13"/>
  <c r="EN42" i="13"/>
  <c r="EF42" i="13"/>
  <c r="DX42" i="13"/>
  <c r="DP42" i="13"/>
  <c r="DH42" i="13"/>
  <c r="CZ42" i="13"/>
  <c r="CR42" i="13"/>
  <c r="CJ42" i="13"/>
  <c r="CB42" i="13"/>
  <c r="FS42" i="13"/>
  <c r="FK42" i="13"/>
  <c r="FC42" i="13"/>
  <c r="EU42" i="13"/>
  <c r="EM42" i="13"/>
  <c r="EE42" i="13"/>
  <c r="DW42" i="13"/>
  <c r="DO42" i="13"/>
  <c r="DG42" i="13"/>
  <c r="CY42" i="13"/>
  <c r="CQ42" i="13"/>
  <c r="CI42" i="13"/>
  <c r="CA42" i="13"/>
  <c r="FR42" i="13"/>
  <c r="FJ42" i="13"/>
  <c r="FB42" i="13"/>
  <c r="ET42" i="13"/>
  <c r="EL42" i="13"/>
  <c r="ED42" i="13"/>
  <c r="DV42" i="13"/>
  <c r="DN42" i="13"/>
  <c r="DF42" i="13"/>
  <c r="CX42" i="13"/>
  <c r="CP42" i="13"/>
  <c r="CH42" i="13"/>
  <c r="BZ42" i="13"/>
  <c r="FQ42" i="13"/>
  <c r="FI42" i="13"/>
  <c r="FP42" i="13"/>
  <c r="FH42" i="13"/>
  <c r="EZ42" i="13"/>
  <c r="ER42" i="13"/>
  <c r="EJ42" i="13"/>
  <c r="EB42" i="13"/>
  <c r="DT42" i="13"/>
  <c r="DL42" i="13"/>
  <c r="DD42" i="13"/>
  <c r="CV42" i="13"/>
  <c r="CN42" i="13"/>
  <c r="CF42" i="13"/>
  <c r="BX42" i="13"/>
  <c r="FO42" i="13"/>
  <c r="FG42" i="13"/>
  <c r="EY42" i="13"/>
  <c r="EQ42" i="13"/>
  <c r="EI42" i="13"/>
  <c r="EA42" i="13"/>
  <c r="DS42" i="13"/>
  <c r="DK42" i="13"/>
  <c r="DC42" i="13"/>
  <c r="CU42" i="13"/>
  <c r="CM42" i="13"/>
  <c r="CE42" i="13"/>
  <c r="BW42" i="13"/>
  <c r="EC42" i="13"/>
  <c r="DU42" i="13"/>
  <c r="DM42" i="13"/>
  <c r="DE42" i="13"/>
  <c r="CW42" i="13"/>
  <c r="FA42" i="13"/>
  <c r="CO42" i="13"/>
  <c r="ES42" i="13"/>
  <c r="CG42" i="13"/>
  <c r="EK42" i="13"/>
  <c r="BY42" i="13"/>
  <c r="A44" i="13" l="1"/>
  <c r="FV43" i="13"/>
  <c r="FN43" i="13"/>
  <c r="FF43" i="13"/>
  <c r="EX43" i="13"/>
  <c r="EP43" i="13"/>
  <c r="EH43" i="13"/>
  <c r="DZ43" i="13"/>
  <c r="DR43" i="13"/>
  <c r="DJ43" i="13"/>
  <c r="DB43" i="13"/>
  <c r="CT43" i="13"/>
  <c r="CL43" i="13"/>
  <c r="CD43" i="13"/>
  <c r="FU43" i="13"/>
  <c r="FM43" i="13"/>
  <c r="FE43" i="13"/>
  <c r="EW43" i="13"/>
  <c r="EO43" i="13"/>
  <c r="EG43" i="13"/>
  <c r="DY43" i="13"/>
  <c r="DQ43" i="13"/>
  <c r="DI43" i="13"/>
  <c r="DA43" i="13"/>
  <c r="CS43" i="13"/>
  <c r="CK43" i="13"/>
  <c r="CC43" i="13"/>
  <c r="FT43" i="13"/>
  <c r="FL43" i="13"/>
  <c r="FD43" i="13"/>
  <c r="EV43" i="13"/>
  <c r="EN43" i="13"/>
  <c r="EF43" i="13"/>
  <c r="DX43" i="13"/>
  <c r="DP43" i="13"/>
  <c r="DH43" i="13"/>
  <c r="CZ43" i="13"/>
  <c r="CR43" i="13"/>
  <c r="CJ43" i="13"/>
  <c r="CB43" i="13"/>
  <c r="FS43" i="13"/>
  <c r="FK43" i="13"/>
  <c r="FC43" i="13"/>
  <c r="EU43" i="13"/>
  <c r="EM43" i="13"/>
  <c r="EE43" i="13"/>
  <c r="DW43" i="13"/>
  <c r="DO43" i="13"/>
  <c r="DG43" i="13"/>
  <c r="CY43" i="13"/>
  <c r="CQ43" i="13"/>
  <c r="CI43" i="13"/>
  <c r="CA43" i="13"/>
  <c r="FR43" i="13"/>
  <c r="FJ43" i="13"/>
  <c r="FB43" i="13"/>
  <c r="ET43" i="13"/>
  <c r="EL43" i="13"/>
  <c r="ED43" i="13"/>
  <c r="DV43" i="13"/>
  <c r="DN43" i="13"/>
  <c r="DF43" i="13"/>
  <c r="CX43" i="13"/>
  <c r="CP43" i="13"/>
  <c r="CH43" i="13"/>
  <c r="BZ43" i="13"/>
  <c r="FQ43" i="13"/>
  <c r="FI43" i="13"/>
  <c r="FA43" i="13"/>
  <c r="ES43" i="13"/>
  <c r="EK43" i="13"/>
  <c r="EC43" i="13"/>
  <c r="DU43" i="13"/>
  <c r="DM43" i="13"/>
  <c r="DE43" i="13"/>
  <c r="CW43" i="13"/>
  <c r="CO43" i="13"/>
  <c r="CG43" i="13"/>
  <c r="BY43" i="13"/>
  <c r="FP43" i="13"/>
  <c r="FH43" i="13"/>
  <c r="EZ43" i="13"/>
  <c r="ER43" i="13"/>
  <c r="EJ43" i="13"/>
  <c r="EB43" i="13"/>
  <c r="DT43" i="13"/>
  <c r="DL43" i="13"/>
  <c r="DD43" i="13"/>
  <c r="CV43" i="13"/>
  <c r="CN43" i="13"/>
  <c r="CF43" i="13"/>
  <c r="BX43" i="13"/>
  <c r="FO43" i="13"/>
  <c r="FG43" i="13"/>
  <c r="EY43" i="13"/>
  <c r="EQ43" i="13"/>
  <c r="EI43" i="13"/>
  <c r="EA43" i="13"/>
  <c r="DS43" i="13"/>
  <c r="DK43" i="13"/>
  <c r="DC43" i="13"/>
  <c r="CU43" i="13"/>
  <c r="CM43" i="13"/>
  <c r="CE43" i="13"/>
  <c r="BW43" i="13"/>
  <c r="A45" i="13" l="1"/>
  <c r="FV44" i="13"/>
  <c r="FN44" i="13"/>
  <c r="FF44" i="13"/>
  <c r="EX44" i="13"/>
  <c r="EP44" i="13"/>
  <c r="EH44" i="13"/>
  <c r="DZ44" i="13"/>
  <c r="DR44" i="13"/>
  <c r="DJ44" i="13"/>
  <c r="DB44" i="13"/>
  <c r="CT44" i="13"/>
  <c r="CL44" i="13"/>
  <c r="CD44" i="13"/>
  <c r="FU44" i="13"/>
  <c r="FM44" i="13"/>
  <c r="FE44" i="13"/>
  <c r="EW44" i="13"/>
  <c r="EO44" i="13"/>
  <c r="EG44" i="13"/>
  <c r="DY44" i="13"/>
  <c r="DQ44" i="13"/>
  <c r="DI44" i="13"/>
  <c r="DA44" i="13"/>
  <c r="CS44" i="13"/>
  <c r="CK44" i="13"/>
  <c r="CC44" i="13"/>
  <c r="FT44" i="13"/>
  <c r="FL44" i="13"/>
  <c r="FD44" i="13"/>
  <c r="EV44" i="13"/>
  <c r="EN44" i="13"/>
  <c r="EF44" i="13"/>
  <c r="DX44" i="13"/>
  <c r="DP44" i="13"/>
  <c r="DH44" i="13"/>
  <c r="CZ44" i="13"/>
  <c r="CR44" i="13"/>
  <c r="CJ44" i="13"/>
  <c r="CB44" i="13"/>
  <c r="FS44" i="13"/>
  <c r="FK44" i="13"/>
  <c r="FC44" i="13"/>
  <c r="EU44" i="13"/>
  <c r="EM44" i="13"/>
  <c r="EE44" i="13"/>
  <c r="DW44" i="13"/>
  <c r="DO44" i="13"/>
  <c r="DG44" i="13"/>
  <c r="CY44" i="13"/>
  <c r="CQ44" i="13"/>
  <c r="CI44" i="13"/>
  <c r="CA44" i="13"/>
  <c r="FR44" i="13"/>
  <c r="FJ44" i="13"/>
  <c r="FB44" i="13"/>
  <c r="ET44" i="13"/>
  <c r="EL44" i="13"/>
  <c r="ED44" i="13"/>
  <c r="DV44" i="13"/>
  <c r="DN44" i="13"/>
  <c r="DF44" i="13"/>
  <c r="CX44" i="13"/>
  <c r="CP44" i="13"/>
  <c r="CH44" i="13"/>
  <c r="BZ44" i="13"/>
  <c r="FQ44" i="13"/>
  <c r="FI44" i="13"/>
  <c r="FA44" i="13"/>
  <c r="ES44" i="13"/>
  <c r="EK44" i="13"/>
  <c r="EC44" i="13"/>
  <c r="DU44" i="13"/>
  <c r="DM44" i="13"/>
  <c r="DE44" i="13"/>
  <c r="CW44" i="13"/>
  <c r="CO44" i="13"/>
  <c r="CG44" i="13"/>
  <c r="BY44" i="13"/>
  <c r="FP44" i="13"/>
  <c r="FH44" i="13"/>
  <c r="EZ44" i="13"/>
  <c r="ER44" i="13"/>
  <c r="EJ44" i="13"/>
  <c r="EB44" i="13"/>
  <c r="DT44" i="13"/>
  <c r="DL44" i="13"/>
  <c r="DD44" i="13"/>
  <c r="CV44" i="13"/>
  <c r="CN44" i="13"/>
  <c r="CF44" i="13"/>
  <c r="BX44" i="13"/>
  <c r="FO44" i="13"/>
  <c r="FG44" i="13"/>
  <c r="EY44" i="13"/>
  <c r="EQ44" i="13"/>
  <c r="EI44" i="13"/>
  <c r="EA44" i="13"/>
  <c r="DS44" i="13"/>
  <c r="DK44" i="13"/>
  <c r="DC44" i="13"/>
  <c r="CU44" i="13"/>
  <c r="CM44" i="13"/>
  <c r="CE44" i="13"/>
  <c r="BW44" i="13"/>
  <c r="A46" i="13" l="1"/>
  <c r="FV45" i="13"/>
  <c r="FN45" i="13"/>
  <c r="FF45" i="13"/>
  <c r="EX45" i="13"/>
  <c r="EP45" i="13"/>
  <c r="EH45" i="13"/>
  <c r="DZ45" i="13"/>
  <c r="DR45" i="13"/>
  <c r="DJ45" i="13"/>
  <c r="DB45" i="13"/>
  <c r="CT45" i="13"/>
  <c r="CL45" i="13"/>
  <c r="CD45" i="13"/>
  <c r="FU45" i="13"/>
  <c r="FM45" i="13"/>
  <c r="FE45" i="13"/>
  <c r="EW45" i="13"/>
  <c r="EO45" i="13"/>
  <c r="EG45" i="13"/>
  <c r="DY45" i="13"/>
  <c r="DQ45" i="13"/>
  <c r="DI45" i="13"/>
  <c r="DA45" i="13"/>
  <c r="CS45" i="13"/>
  <c r="CK45" i="13"/>
  <c r="CC45" i="13"/>
  <c r="FT45" i="13"/>
  <c r="FL45" i="13"/>
  <c r="FD45" i="13"/>
  <c r="EV45" i="13"/>
  <c r="EN45" i="13"/>
  <c r="EF45" i="13"/>
  <c r="DX45" i="13"/>
  <c r="DP45" i="13"/>
  <c r="DH45" i="13"/>
  <c r="CZ45" i="13"/>
  <c r="CR45" i="13"/>
  <c r="CJ45" i="13"/>
  <c r="CB45" i="13"/>
  <c r="FS45" i="13"/>
  <c r="FK45" i="13"/>
  <c r="FC45" i="13"/>
  <c r="EU45" i="13"/>
  <c r="EM45" i="13"/>
  <c r="EE45" i="13"/>
  <c r="DW45" i="13"/>
  <c r="DO45" i="13"/>
  <c r="DG45" i="13"/>
  <c r="CY45" i="13"/>
  <c r="CQ45" i="13"/>
  <c r="CI45" i="13"/>
  <c r="CA45" i="13"/>
  <c r="FR45" i="13"/>
  <c r="FJ45" i="13"/>
  <c r="FB45" i="13"/>
  <c r="ET45" i="13"/>
  <c r="EL45" i="13"/>
  <c r="ED45" i="13"/>
  <c r="DV45" i="13"/>
  <c r="DN45" i="13"/>
  <c r="DF45" i="13"/>
  <c r="CX45" i="13"/>
  <c r="CP45" i="13"/>
  <c r="CH45" i="13"/>
  <c r="BZ45" i="13"/>
  <c r="FQ45" i="13"/>
  <c r="FI45" i="13"/>
  <c r="FA45" i="13"/>
  <c r="ES45" i="13"/>
  <c r="EK45" i="13"/>
  <c r="EC45" i="13"/>
  <c r="DU45" i="13"/>
  <c r="DM45" i="13"/>
  <c r="DE45" i="13"/>
  <c r="CW45" i="13"/>
  <c r="CO45" i="13"/>
  <c r="CG45" i="13"/>
  <c r="BY45" i="13"/>
  <c r="FP45" i="13"/>
  <c r="FH45" i="13"/>
  <c r="EZ45" i="13"/>
  <c r="ER45" i="13"/>
  <c r="EJ45" i="13"/>
  <c r="EB45" i="13"/>
  <c r="DT45" i="13"/>
  <c r="DL45" i="13"/>
  <c r="DD45" i="13"/>
  <c r="CV45" i="13"/>
  <c r="CN45" i="13"/>
  <c r="CF45" i="13"/>
  <c r="BX45" i="13"/>
  <c r="FO45" i="13"/>
  <c r="FG45" i="13"/>
  <c r="EY45" i="13"/>
  <c r="EQ45" i="13"/>
  <c r="EI45" i="13"/>
  <c r="EA45" i="13"/>
  <c r="DS45" i="13"/>
  <c r="DK45" i="13"/>
  <c r="DC45" i="13"/>
  <c r="CU45" i="13"/>
  <c r="CM45" i="13"/>
  <c r="CE45" i="13"/>
  <c r="BW45" i="13"/>
  <c r="A47" i="13" l="1"/>
  <c r="FV46" i="13"/>
  <c r="FN46" i="13"/>
  <c r="FF46" i="13"/>
  <c r="EX46" i="13"/>
  <c r="EP46" i="13"/>
  <c r="EH46" i="13"/>
  <c r="DZ46" i="13"/>
  <c r="DR46" i="13"/>
  <c r="DJ46" i="13"/>
  <c r="DB46" i="13"/>
  <c r="CT46" i="13"/>
  <c r="CL46" i="13"/>
  <c r="CD46" i="13"/>
  <c r="FU46" i="13"/>
  <c r="FM46" i="13"/>
  <c r="FE46" i="13"/>
  <c r="EW46" i="13"/>
  <c r="EO46" i="13"/>
  <c r="EG46" i="13"/>
  <c r="DY46" i="13"/>
  <c r="DQ46" i="13"/>
  <c r="DI46" i="13"/>
  <c r="DA46" i="13"/>
  <c r="CS46" i="13"/>
  <c r="CK46" i="13"/>
  <c r="CC46" i="13"/>
  <c r="FT46" i="13"/>
  <c r="FL46" i="13"/>
  <c r="FD46" i="13"/>
  <c r="EV46" i="13"/>
  <c r="EN46" i="13"/>
  <c r="EF46" i="13"/>
  <c r="DX46" i="13"/>
  <c r="DP46" i="13"/>
  <c r="DH46" i="13"/>
  <c r="CZ46" i="13"/>
  <c r="CR46" i="13"/>
  <c r="CJ46" i="13"/>
  <c r="CB46" i="13"/>
  <c r="FS46" i="13"/>
  <c r="FK46" i="13"/>
  <c r="FC46" i="13"/>
  <c r="EU46" i="13"/>
  <c r="EM46" i="13"/>
  <c r="EE46" i="13"/>
  <c r="DW46" i="13"/>
  <c r="DO46" i="13"/>
  <c r="DG46" i="13"/>
  <c r="CY46" i="13"/>
  <c r="CQ46" i="13"/>
  <c r="CI46" i="13"/>
  <c r="CA46" i="13"/>
  <c r="FR46" i="13"/>
  <c r="FJ46" i="13"/>
  <c r="FB46" i="13"/>
  <c r="ET46" i="13"/>
  <c r="EL46" i="13"/>
  <c r="ED46" i="13"/>
  <c r="DV46" i="13"/>
  <c r="DN46" i="13"/>
  <c r="DF46" i="13"/>
  <c r="CX46" i="13"/>
  <c r="CP46" i="13"/>
  <c r="CH46" i="13"/>
  <c r="BZ46" i="13"/>
  <c r="FQ46" i="13"/>
  <c r="FI46" i="13"/>
  <c r="FA46" i="13"/>
  <c r="ES46" i="13"/>
  <c r="EK46" i="13"/>
  <c r="EC46" i="13"/>
  <c r="DU46" i="13"/>
  <c r="DM46" i="13"/>
  <c r="DE46" i="13"/>
  <c r="CW46" i="13"/>
  <c r="CO46" i="13"/>
  <c r="CG46" i="13"/>
  <c r="BY46" i="13"/>
  <c r="FP46" i="13"/>
  <c r="FH46" i="13"/>
  <c r="EZ46" i="13"/>
  <c r="ER46" i="13"/>
  <c r="EJ46" i="13"/>
  <c r="EB46" i="13"/>
  <c r="DT46" i="13"/>
  <c r="DL46" i="13"/>
  <c r="DD46" i="13"/>
  <c r="CV46" i="13"/>
  <c r="CN46" i="13"/>
  <c r="CF46" i="13"/>
  <c r="BX46" i="13"/>
  <c r="FO46" i="13"/>
  <c r="FG46" i="13"/>
  <c r="EY46" i="13"/>
  <c r="EQ46" i="13"/>
  <c r="EI46" i="13"/>
  <c r="EA46" i="13"/>
  <c r="DS46" i="13"/>
  <c r="DK46" i="13"/>
  <c r="DC46" i="13"/>
  <c r="CU46" i="13"/>
  <c r="CM46" i="13"/>
  <c r="CE46" i="13"/>
  <c r="BW46" i="13"/>
  <c r="A48" i="13" l="1"/>
  <c r="FV47" i="13"/>
  <c r="FN47" i="13"/>
  <c r="FF47" i="13"/>
  <c r="EX47" i="13"/>
  <c r="EP47" i="13"/>
  <c r="EH47" i="13"/>
  <c r="DZ47" i="13"/>
  <c r="DR47" i="13"/>
  <c r="DJ47" i="13"/>
  <c r="DB47" i="13"/>
  <c r="CT47" i="13"/>
  <c r="CL47" i="13"/>
  <c r="CD47" i="13"/>
  <c r="FU47" i="13"/>
  <c r="FM47" i="13"/>
  <c r="FE47" i="13"/>
  <c r="EW47" i="13"/>
  <c r="EO47" i="13"/>
  <c r="EG47" i="13"/>
  <c r="DY47" i="13"/>
  <c r="DQ47" i="13"/>
  <c r="DI47" i="13"/>
  <c r="DA47" i="13"/>
  <c r="CS47" i="13"/>
  <c r="CK47" i="13"/>
  <c r="CC47" i="13"/>
  <c r="FT47" i="13"/>
  <c r="FL47" i="13"/>
  <c r="FD47" i="13"/>
  <c r="EV47" i="13"/>
  <c r="EN47" i="13"/>
  <c r="EF47" i="13"/>
  <c r="DX47" i="13"/>
  <c r="DP47" i="13"/>
  <c r="DH47" i="13"/>
  <c r="CZ47" i="13"/>
  <c r="CR47" i="13"/>
  <c r="CJ47" i="13"/>
  <c r="CB47" i="13"/>
  <c r="FS47" i="13"/>
  <c r="FK47" i="13"/>
  <c r="FC47" i="13"/>
  <c r="EU47" i="13"/>
  <c r="EM47" i="13"/>
  <c r="EE47" i="13"/>
  <c r="DW47" i="13"/>
  <c r="DO47" i="13"/>
  <c r="DG47" i="13"/>
  <c r="CY47" i="13"/>
  <c r="CQ47" i="13"/>
  <c r="CI47" i="13"/>
  <c r="CA47" i="13"/>
  <c r="FR47" i="13"/>
  <c r="FJ47" i="13"/>
  <c r="FB47" i="13"/>
  <c r="ET47" i="13"/>
  <c r="EL47" i="13"/>
  <c r="ED47" i="13"/>
  <c r="DV47" i="13"/>
  <c r="DN47" i="13"/>
  <c r="DF47" i="13"/>
  <c r="CX47" i="13"/>
  <c r="CP47" i="13"/>
  <c r="CH47" i="13"/>
  <c r="BZ47" i="13"/>
  <c r="FQ47" i="13"/>
  <c r="FI47" i="13"/>
  <c r="FA47" i="13"/>
  <c r="ES47" i="13"/>
  <c r="EK47" i="13"/>
  <c r="EC47" i="13"/>
  <c r="DU47" i="13"/>
  <c r="DM47" i="13"/>
  <c r="DE47" i="13"/>
  <c r="CW47" i="13"/>
  <c r="CO47" i="13"/>
  <c r="CG47" i="13"/>
  <c r="BY47" i="13"/>
  <c r="FP47" i="13"/>
  <c r="FH47" i="13"/>
  <c r="EZ47" i="13"/>
  <c r="ER47" i="13"/>
  <c r="EJ47" i="13"/>
  <c r="EB47" i="13"/>
  <c r="DT47" i="13"/>
  <c r="DL47" i="13"/>
  <c r="DD47" i="13"/>
  <c r="CV47" i="13"/>
  <c r="CN47" i="13"/>
  <c r="CF47" i="13"/>
  <c r="BX47" i="13"/>
  <c r="FO47" i="13"/>
  <c r="FG47" i="13"/>
  <c r="EY47" i="13"/>
  <c r="EQ47" i="13"/>
  <c r="EI47" i="13"/>
  <c r="EA47" i="13"/>
  <c r="DS47" i="13"/>
  <c r="DK47" i="13"/>
  <c r="DC47" i="13"/>
  <c r="CU47" i="13"/>
  <c r="CM47" i="13"/>
  <c r="CE47" i="13"/>
  <c r="BW47" i="13"/>
  <c r="A49" i="13" l="1"/>
  <c r="FV48" i="13"/>
  <c r="FN48" i="13"/>
  <c r="FF48" i="13"/>
  <c r="EX48" i="13"/>
  <c r="EP48" i="13"/>
  <c r="EH48" i="13"/>
  <c r="DZ48" i="13"/>
  <c r="DR48" i="13"/>
  <c r="DJ48" i="13"/>
  <c r="DB48" i="13"/>
  <c r="CT48" i="13"/>
  <c r="CL48" i="13"/>
  <c r="CD48" i="13"/>
  <c r="FU48" i="13"/>
  <c r="FM48" i="13"/>
  <c r="FE48" i="13"/>
  <c r="EW48" i="13"/>
  <c r="EO48" i="13"/>
  <c r="EG48" i="13"/>
  <c r="DY48" i="13"/>
  <c r="DQ48" i="13"/>
  <c r="DI48" i="13"/>
  <c r="DA48" i="13"/>
  <c r="CS48" i="13"/>
  <c r="CK48" i="13"/>
  <c r="CC48" i="13"/>
  <c r="FT48" i="13"/>
  <c r="FL48" i="13"/>
  <c r="FD48" i="13"/>
  <c r="EV48" i="13"/>
  <c r="EN48" i="13"/>
  <c r="EF48" i="13"/>
  <c r="DX48" i="13"/>
  <c r="DP48" i="13"/>
  <c r="DH48" i="13"/>
  <c r="CZ48" i="13"/>
  <c r="CR48" i="13"/>
  <c r="CJ48" i="13"/>
  <c r="CB48" i="13"/>
  <c r="FS48" i="13"/>
  <c r="FK48" i="13"/>
  <c r="FC48" i="13"/>
  <c r="EU48" i="13"/>
  <c r="EM48" i="13"/>
  <c r="EE48" i="13"/>
  <c r="DW48" i="13"/>
  <c r="DO48" i="13"/>
  <c r="DG48" i="13"/>
  <c r="CY48" i="13"/>
  <c r="CQ48" i="13"/>
  <c r="CI48" i="13"/>
  <c r="CA48" i="13"/>
  <c r="FR48" i="13"/>
  <c r="FJ48" i="13"/>
  <c r="FB48" i="13"/>
  <c r="ET48" i="13"/>
  <c r="EL48" i="13"/>
  <c r="ED48" i="13"/>
  <c r="DV48" i="13"/>
  <c r="DN48" i="13"/>
  <c r="DF48" i="13"/>
  <c r="CX48" i="13"/>
  <c r="CP48" i="13"/>
  <c r="CH48" i="13"/>
  <c r="BZ48" i="13"/>
  <c r="FQ48" i="13"/>
  <c r="FI48" i="13"/>
  <c r="FA48" i="13"/>
  <c r="ES48" i="13"/>
  <c r="EK48" i="13"/>
  <c r="EC48" i="13"/>
  <c r="DU48" i="13"/>
  <c r="DM48" i="13"/>
  <c r="DE48" i="13"/>
  <c r="CW48" i="13"/>
  <c r="CO48" i="13"/>
  <c r="CG48" i="13"/>
  <c r="BY48" i="13"/>
  <c r="FP48" i="13"/>
  <c r="FH48" i="13"/>
  <c r="EZ48" i="13"/>
  <c r="ER48" i="13"/>
  <c r="EJ48" i="13"/>
  <c r="EB48" i="13"/>
  <c r="DT48" i="13"/>
  <c r="DL48" i="13"/>
  <c r="DD48" i="13"/>
  <c r="CV48" i="13"/>
  <c r="CN48" i="13"/>
  <c r="CF48" i="13"/>
  <c r="BX48" i="13"/>
  <c r="FO48" i="13"/>
  <c r="FG48" i="13"/>
  <c r="EY48" i="13"/>
  <c r="EQ48" i="13"/>
  <c r="EI48" i="13"/>
  <c r="EA48" i="13"/>
  <c r="DS48" i="13"/>
  <c r="DK48" i="13"/>
  <c r="DC48" i="13"/>
  <c r="CU48" i="13"/>
  <c r="CM48" i="13"/>
  <c r="CE48" i="13"/>
  <c r="BW48" i="13"/>
  <c r="A50" i="13" l="1"/>
  <c r="FV49" i="13"/>
  <c r="FN49" i="13"/>
  <c r="FF49" i="13"/>
  <c r="EX49" i="13"/>
  <c r="EP49" i="13"/>
  <c r="EH49" i="13"/>
  <c r="DZ49" i="13"/>
  <c r="DR49" i="13"/>
  <c r="DJ49" i="13"/>
  <c r="DB49" i="13"/>
  <c r="CT49" i="13"/>
  <c r="CL49" i="13"/>
  <c r="CD49" i="13"/>
  <c r="FU49" i="13"/>
  <c r="FM49" i="13"/>
  <c r="FE49" i="13"/>
  <c r="EW49" i="13"/>
  <c r="EO49" i="13"/>
  <c r="EG49" i="13"/>
  <c r="DY49" i="13"/>
  <c r="DQ49" i="13"/>
  <c r="DI49" i="13"/>
  <c r="DA49" i="13"/>
  <c r="CS49" i="13"/>
  <c r="CK49" i="13"/>
  <c r="CC49" i="13"/>
  <c r="FT49" i="13"/>
  <c r="FL49" i="13"/>
  <c r="FD49" i="13"/>
  <c r="EV49" i="13"/>
  <c r="EN49" i="13"/>
  <c r="EF49" i="13"/>
  <c r="DX49" i="13"/>
  <c r="DP49" i="13"/>
  <c r="DH49" i="13"/>
  <c r="CZ49" i="13"/>
  <c r="CR49" i="13"/>
  <c r="CJ49" i="13"/>
  <c r="CB49" i="13"/>
  <c r="FS49" i="13"/>
  <c r="FK49" i="13"/>
  <c r="FC49" i="13"/>
  <c r="EU49" i="13"/>
  <c r="EM49" i="13"/>
  <c r="EE49" i="13"/>
  <c r="DW49" i="13"/>
  <c r="DO49" i="13"/>
  <c r="DG49" i="13"/>
  <c r="CY49" i="13"/>
  <c r="CQ49" i="13"/>
  <c r="CI49" i="13"/>
  <c r="CA49" i="13"/>
  <c r="FR49" i="13"/>
  <c r="FJ49" i="13"/>
  <c r="FB49" i="13"/>
  <c r="ET49" i="13"/>
  <c r="EL49" i="13"/>
  <c r="ED49" i="13"/>
  <c r="DV49" i="13"/>
  <c r="DN49" i="13"/>
  <c r="DF49" i="13"/>
  <c r="CX49" i="13"/>
  <c r="CP49" i="13"/>
  <c r="CH49" i="13"/>
  <c r="BZ49" i="13"/>
  <c r="FQ49" i="13"/>
  <c r="FI49" i="13"/>
  <c r="FA49" i="13"/>
  <c r="ES49" i="13"/>
  <c r="EK49" i="13"/>
  <c r="EC49" i="13"/>
  <c r="DU49" i="13"/>
  <c r="DM49" i="13"/>
  <c r="DE49" i="13"/>
  <c r="CW49" i="13"/>
  <c r="CO49" i="13"/>
  <c r="CG49" i="13"/>
  <c r="BY49" i="13"/>
  <c r="FP49" i="13"/>
  <c r="FH49" i="13"/>
  <c r="EZ49" i="13"/>
  <c r="ER49" i="13"/>
  <c r="EJ49" i="13"/>
  <c r="EB49" i="13"/>
  <c r="DT49" i="13"/>
  <c r="DL49" i="13"/>
  <c r="DD49" i="13"/>
  <c r="CV49" i="13"/>
  <c r="CN49" i="13"/>
  <c r="CF49" i="13"/>
  <c r="BX49" i="13"/>
  <c r="FO49" i="13"/>
  <c r="FG49" i="13"/>
  <c r="EY49" i="13"/>
  <c r="EQ49" i="13"/>
  <c r="EI49" i="13"/>
  <c r="EA49" i="13"/>
  <c r="DS49" i="13"/>
  <c r="DK49" i="13"/>
  <c r="DC49" i="13"/>
  <c r="CU49" i="13"/>
  <c r="CM49" i="13"/>
  <c r="CE49" i="13"/>
  <c r="BW49" i="13"/>
  <c r="A51" i="13" l="1"/>
  <c r="FV50" i="13"/>
  <c r="FN50" i="13"/>
  <c r="FF50" i="13"/>
  <c r="EX50" i="13"/>
  <c r="EP50" i="13"/>
  <c r="EH50" i="13"/>
  <c r="DZ50" i="13"/>
  <c r="DR50" i="13"/>
  <c r="DJ50" i="13"/>
  <c r="DB50" i="13"/>
  <c r="CT50" i="13"/>
  <c r="CL50" i="13"/>
  <c r="CD50" i="13"/>
  <c r="FU50" i="13"/>
  <c r="FM50" i="13"/>
  <c r="FE50" i="13"/>
  <c r="EW50" i="13"/>
  <c r="EO50" i="13"/>
  <c r="EG50" i="13"/>
  <c r="DY50" i="13"/>
  <c r="DQ50" i="13"/>
  <c r="DI50" i="13"/>
  <c r="DA50" i="13"/>
  <c r="CS50" i="13"/>
  <c r="CK50" i="13"/>
  <c r="CC50" i="13"/>
  <c r="FT50" i="13"/>
  <c r="FL50" i="13"/>
  <c r="FD50" i="13"/>
  <c r="EV50" i="13"/>
  <c r="EN50" i="13"/>
  <c r="EF50" i="13"/>
  <c r="DX50" i="13"/>
  <c r="DP50" i="13"/>
  <c r="DH50" i="13"/>
  <c r="CZ50" i="13"/>
  <c r="CR50" i="13"/>
  <c r="CJ50" i="13"/>
  <c r="CB50" i="13"/>
  <c r="FS50" i="13"/>
  <c r="FK50" i="13"/>
  <c r="FC50" i="13"/>
  <c r="EU50" i="13"/>
  <c r="EM50" i="13"/>
  <c r="EE50" i="13"/>
  <c r="DW50" i="13"/>
  <c r="DO50" i="13"/>
  <c r="DG50" i="13"/>
  <c r="CY50" i="13"/>
  <c r="CQ50" i="13"/>
  <c r="CI50" i="13"/>
  <c r="CA50" i="13"/>
  <c r="FR50" i="13"/>
  <c r="FJ50" i="13"/>
  <c r="FB50" i="13"/>
  <c r="ET50" i="13"/>
  <c r="EL50" i="13"/>
  <c r="ED50" i="13"/>
  <c r="DV50" i="13"/>
  <c r="DN50" i="13"/>
  <c r="DF50" i="13"/>
  <c r="CX50" i="13"/>
  <c r="CP50" i="13"/>
  <c r="CH50" i="13"/>
  <c r="BZ50" i="13"/>
  <c r="FQ50" i="13"/>
  <c r="FI50" i="13"/>
  <c r="FA50" i="13"/>
  <c r="ES50" i="13"/>
  <c r="EK50" i="13"/>
  <c r="EC50" i="13"/>
  <c r="DU50" i="13"/>
  <c r="DM50" i="13"/>
  <c r="DE50" i="13"/>
  <c r="CW50" i="13"/>
  <c r="CO50" i="13"/>
  <c r="CG50" i="13"/>
  <c r="BY50" i="13"/>
  <c r="FP50" i="13"/>
  <c r="FH50" i="13"/>
  <c r="EZ50" i="13"/>
  <c r="ER50" i="13"/>
  <c r="EJ50" i="13"/>
  <c r="EB50" i="13"/>
  <c r="DT50" i="13"/>
  <c r="DL50" i="13"/>
  <c r="DD50" i="13"/>
  <c r="CV50" i="13"/>
  <c r="CN50" i="13"/>
  <c r="CF50" i="13"/>
  <c r="BX50" i="13"/>
  <c r="FO50" i="13"/>
  <c r="FG50" i="13"/>
  <c r="EY50" i="13"/>
  <c r="EQ50" i="13"/>
  <c r="EI50" i="13"/>
  <c r="EA50" i="13"/>
  <c r="DS50" i="13"/>
  <c r="DK50" i="13"/>
  <c r="DC50" i="13"/>
  <c r="CU50" i="13"/>
  <c r="CM50" i="13"/>
  <c r="CE50" i="13"/>
  <c r="BW50" i="13"/>
  <c r="A52" i="13" l="1"/>
  <c r="FV51" i="13"/>
  <c r="FN51" i="13"/>
  <c r="FF51" i="13"/>
  <c r="EX51" i="13"/>
  <c r="EP51" i="13"/>
  <c r="EH51" i="13"/>
  <c r="DZ51" i="13"/>
  <c r="DR51" i="13"/>
  <c r="DJ51" i="13"/>
  <c r="DB51" i="13"/>
  <c r="CT51" i="13"/>
  <c r="CL51" i="13"/>
  <c r="CD51" i="13"/>
  <c r="FU51" i="13"/>
  <c r="FM51" i="13"/>
  <c r="FE51" i="13"/>
  <c r="EW51" i="13"/>
  <c r="EO51" i="13"/>
  <c r="EG51" i="13"/>
  <c r="DY51" i="13"/>
  <c r="DQ51" i="13"/>
  <c r="DI51" i="13"/>
  <c r="DA51" i="13"/>
  <c r="CS51" i="13"/>
  <c r="CK51" i="13"/>
  <c r="CC51" i="13"/>
  <c r="FT51" i="13"/>
  <c r="FL51" i="13"/>
  <c r="FD51" i="13"/>
  <c r="EV51" i="13"/>
  <c r="EN51" i="13"/>
  <c r="EF51" i="13"/>
  <c r="DX51" i="13"/>
  <c r="DP51" i="13"/>
  <c r="DH51" i="13"/>
  <c r="CZ51" i="13"/>
  <c r="CR51" i="13"/>
  <c r="CJ51" i="13"/>
  <c r="CB51" i="13"/>
  <c r="FS51" i="13"/>
  <c r="FK51" i="13"/>
  <c r="FC51" i="13"/>
  <c r="EU51" i="13"/>
  <c r="EM51" i="13"/>
  <c r="EE51" i="13"/>
  <c r="DW51" i="13"/>
  <c r="DO51" i="13"/>
  <c r="DG51" i="13"/>
  <c r="CY51" i="13"/>
  <c r="CQ51" i="13"/>
  <c r="CI51" i="13"/>
  <c r="CA51" i="13"/>
  <c r="FR51" i="13"/>
  <c r="FJ51" i="13"/>
  <c r="FB51" i="13"/>
  <c r="ET51" i="13"/>
  <c r="EL51" i="13"/>
  <c r="ED51" i="13"/>
  <c r="DV51" i="13"/>
  <c r="DN51" i="13"/>
  <c r="DF51" i="13"/>
  <c r="CX51" i="13"/>
  <c r="CP51" i="13"/>
  <c r="CH51" i="13"/>
  <c r="BZ51" i="13"/>
  <c r="FQ51" i="13"/>
  <c r="FI51" i="13"/>
  <c r="FA51" i="13"/>
  <c r="ES51" i="13"/>
  <c r="EK51" i="13"/>
  <c r="EC51" i="13"/>
  <c r="DU51" i="13"/>
  <c r="DM51" i="13"/>
  <c r="DE51" i="13"/>
  <c r="CW51" i="13"/>
  <c r="CO51" i="13"/>
  <c r="CG51" i="13"/>
  <c r="BY51" i="13"/>
  <c r="FP51" i="13"/>
  <c r="FH51" i="13"/>
  <c r="EZ51" i="13"/>
  <c r="ER51" i="13"/>
  <c r="EJ51" i="13"/>
  <c r="EB51" i="13"/>
  <c r="DT51" i="13"/>
  <c r="DL51" i="13"/>
  <c r="DD51" i="13"/>
  <c r="CV51" i="13"/>
  <c r="CN51" i="13"/>
  <c r="CF51" i="13"/>
  <c r="BX51" i="13"/>
  <c r="FO51" i="13"/>
  <c r="FG51" i="13"/>
  <c r="EY51" i="13"/>
  <c r="EQ51" i="13"/>
  <c r="EI51" i="13"/>
  <c r="EA51" i="13"/>
  <c r="DS51" i="13"/>
  <c r="DK51" i="13"/>
  <c r="DC51" i="13"/>
  <c r="CU51" i="13"/>
  <c r="CM51" i="13"/>
  <c r="CE51" i="13"/>
  <c r="BW51" i="13"/>
  <c r="A53" i="13" l="1"/>
  <c r="FV52" i="13"/>
  <c r="FN52" i="13"/>
  <c r="FF52" i="13"/>
  <c r="EX52" i="13"/>
  <c r="EP52" i="13"/>
  <c r="EH52" i="13"/>
  <c r="DZ52" i="13"/>
  <c r="DR52" i="13"/>
  <c r="DJ52" i="13"/>
  <c r="DB52" i="13"/>
  <c r="CT52" i="13"/>
  <c r="CL52" i="13"/>
  <c r="CD52" i="13"/>
  <c r="FU52" i="13"/>
  <c r="FM52" i="13"/>
  <c r="FE52" i="13"/>
  <c r="EW52" i="13"/>
  <c r="EO52" i="13"/>
  <c r="EG52" i="13"/>
  <c r="DY52" i="13"/>
  <c r="DQ52" i="13"/>
  <c r="DI52" i="13"/>
  <c r="DA52" i="13"/>
  <c r="CS52" i="13"/>
  <c r="CK52" i="13"/>
  <c r="CC52" i="13"/>
  <c r="FT52" i="13"/>
  <c r="FL52" i="13"/>
  <c r="FD52" i="13"/>
  <c r="EV52" i="13"/>
  <c r="EN52" i="13"/>
  <c r="EF52" i="13"/>
  <c r="DX52" i="13"/>
  <c r="DP52" i="13"/>
  <c r="DH52" i="13"/>
  <c r="CZ52" i="13"/>
  <c r="CR52" i="13"/>
  <c r="CJ52" i="13"/>
  <c r="CB52" i="13"/>
  <c r="FS52" i="13"/>
  <c r="FK52" i="13"/>
  <c r="FC52" i="13"/>
  <c r="EU52" i="13"/>
  <c r="EM52" i="13"/>
  <c r="EE52" i="13"/>
  <c r="DW52" i="13"/>
  <c r="DO52" i="13"/>
  <c r="DG52" i="13"/>
  <c r="CY52" i="13"/>
  <c r="CQ52" i="13"/>
  <c r="CI52" i="13"/>
  <c r="CA52" i="13"/>
  <c r="FR52" i="13"/>
  <c r="FJ52" i="13"/>
  <c r="FB52" i="13"/>
  <c r="ET52" i="13"/>
  <c r="EL52" i="13"/>
  <c r="ED52" i="13"/>
  <c r="DV52" i="13"/>
  <c r="DN52" i="13"/>
  <c r="DF52" i="13"/>
  <c r="CX52" i="13"/>
  <c r="CP52" i="13"/>
  <c r="CH52" i="13"/>
  <c r="BZ52" i="13"/>
  <c r="FQ52" i="13"/>
  <c r="FI52" i="13"/>
  <c r="FA52" i="13"/>
  <c r="ES52" i="13"/>
  <c r="EK52" i="13"/>
  <c r="EC52" i="13"/>
  <c r="DU52" i="13"/>
  <c r="DM52" i="13"/>
  <c r="DE52" i="13"/>
  <c r="CW52" i="13"/>
  <c r="CO52" i="13"/>
  <c r="CG52" i="13"/>
  <c r="BY52" i="13"/>
  <c r="FP52" i="13"/>
  <c r="FH52" i="13"/>
  <c r="EZ52" i="13"/>
  <c r="ER52" i="13"/>
  <c r="EJ52" i="13"/>
  <c r="EB52" i="13"/>
  <c r="DT52" i="13"/>
  <c r="DL52" i="13"/>
  <c r="DD52" i="13"/>
  <c r="CV52" i="13"/>
  <c r="CN52" i="13"/>
  <c r="CF52" i="13"/>
  <c r="BX52" i="13"/>
  <c r="FO52" i="13"/>
  <c r="FG52" i="13"/>
  <c r="EY52" i="13"/>
  <c r="EQ52" i="13"/>
  <c r="EI52" i="13"/>
  <c r="EA52" i="13"/>
  <c r="DS52" i="13"/>
  <c r="DK52" i="13"/>
  <c r="DC52" i="13"/>
  <c r="CU52" i="13"/>
  <c r="CM52" i="13"/>
  <c r="CE52" i="13"/>
  <c r="BW52" i="13"/>
  <c r="A54" i="13" l="1"/>
  <c r="FV53" i="13"/>
  <c r="FN53" i="13"/>
  <c r="FF53" i="13"/>
  <c r="EX53" i="13"/>
  <c r="EP53" i="13"/>
  <c r="EH53" i="13"/>
  <c r="DZ53" i="13"/>
  <c r="DR53" i="13"/>
  <c r="DJ53" i="13"/>
  <c r="DB53" i="13"/>
  <c r="CT53" i="13"/>
  <c r="CL53" i="13"/>
  <c r="CD53" i="13"/>
  <c r="FU53" i="13"/>
  <c r="FM53" i="13"/>
  <c r="FE53" i="13"/>
  <c r="EW53" i="13"/>
  <c r="EO53" i="13"/>
  <c r="EG53" i="13"/>
  <c r="DY53" i="13"/>
  <c r="DQ53" i="13"/>
  <c r="DI53" i="13"/>
  <c r="DA53" i="13"/>
  <c r="CS53" i="13"/>
  <c r="CK53" i="13"/>
  <c r="CC53" i="13"/>
  <c r="FT53" i="13"/>
  <c r="FL53" i="13"/>
  <c r="FD53" i="13"/>
  <c r="EV53" i="13"/>
  <c r="EN53" i="13"/>
  <c r="EF53" i="13"/>
  <c r="DX53" i="13"/>
  <c r="DP53" i="13"/>
  <c r="DH53" i="13"/>
  <c r="CZ53" i="13"/>
  <c r="CR53" i="13"/>
  <c r="CJ53" i="13"/>
  <c r="CB53" i="13"/>
  <c r="FS53" i="13"/>
  <c r="FK53" i="13"/>
  <c r="FC53" i="13"/>
  <c r="EU53" i="13"/>
  <c r="EM53" i="13"/>
  <c r="EE53" i="13"/>
  <c r="DW53" i="13"/>
  <c r="DO53" i="13"/>
  <c r="DG53" i="13"/>
  <c r="CY53" i="13"/>
  <c r="CQ53" i="13"/>
  <c r="CI53" i="13"/>
  <c r="CA53" i="13"/>
  <c r="FR53" i="13"/>
  <c r="FJ53" i="13"/>
  <c r="FB53" i="13"/>
  <c r="ET53" i="13"/>
  <c r="EL53" i="13"/>
  <c r="ED53" i="13"/>
  <c r="DV53" i="13"/>
  <c r="DN53" i="13"/>
  <c r="DF53" i="13"/>
  <c r="CX53" i="13"/>
  <c r="CP53" i="13"/>
  <c r="CH53" i="13"/>
  <c r="BZ53" i="13"/>
  <c r="FQ53" i="13"/>
  <c r="FI53" i="13"/>
  <c r="FA53" i="13"/>
  <c r="ES53" i="13"/>
  <c r="EK53" i="13"/>
  <c r="EC53" i="13"/>
  <c r="DU53" i="13"/>
  <c r="DM53" i="13"/>
  <c r="DE53" i="13"/>
  <c r="CW53" i="13"/>
  <c r="CO53" i="13"/>
  <c r="CG53" i="13"/>
  <c r="BY53" i="13"/>
  <c r="FP53" i="13"/>
  <c r="FH53" i="13"/>
  <c r="EZ53" i="13"/>
  <c r="ER53" i="13"/>
  <c r="EJ53" i="13"/>
  <c r="EB53" i="13"/>
  <c r="DT53" i="13"/>
  <c r="DL53" i="13"/>
  <c r="DD53" i="13"/>
  <c r="CV53" i="13"/>
  <c r="CN53" i="13"/>
  <c r="CF53" i="13"/>
  <c r="BX53" i="13"/>
  <c r="FO53" i="13"/>
  <c r="FG53" i="13"/>
  <c r="EY53" i="13"/>
  <c r="EQ53" i="13"/>
  <c r="EI53" i="13"/>
  <c r="EA53" i="13"/>
  <c r="DS53" i="13"/>
  <c r="DK53" i="13"/>
  <c r="DC53" i="13"/>
  <c r="CU53" i="13"/>
  <c r="CM53" i="13"/>
  <c r="CE53" i="13"/>
  <c r="BW53" i="13"/>
  <c r="A55" i="13" l="1"/>
  <c r="FV54" i="13"/>
  <c r="FN54" i="13"/>
  <c r="FF54" i="13"/>
  <c r="EX54" i="13"/>
  <c r="EP54" i="13"/>
  <c r="EH54" i="13"/>
  <c r="DZ54" i="13"/>
  <c r="DR54" i="13"/>
  <c r="DJ54" i="13"/>
  <c r="DB54" i="13"/>
  <c r="CT54" i="13"/>
  <c r="CL54" i="13"/>
  <c r="CD54" i="13"/>
  <c r="FU54" i="13"/>
  <c r="FM54" i="13"/>
  <c r="FE54" i="13"/>
  <c r="EW54" i="13"/>
  <c r="EO54" i="13"/>
  <c r="EG54" i="13"/>
  <c r="DY54" i="13"/>
  <c r="DQ54" i="13"/>
  <c r="DI54" i="13"/>
  <c r="DA54" i="13"/>
  <c r="CS54" i="13"/>
  <c r="CK54" i="13"/>
  <c r="CC54" i="13"/>
  <c r="FT54" i="13"/>
  <c r="FL54" i="13"/>
  <c r="FD54" i="13"/>
  <c r="EV54" i="13"/>
  <c r="EN54" i="13"/>
  <c r="EF54" i="13"/>
  <c r="DX54" i="13"/>
  <c r="DP54" i="13"/>
  <c r="DH54" i="13"/>
  <c r="CZ54" i="13"/>
  <c r="CR54" i="13"/>
  <c r="CJ54" i="13"/>
  <c r="CB54" i="13"/>
  <c r="FS54" i="13"/>
  <c r="FK54" i="13"/>
  <c r="FC54" i="13"/>
  <c r="EU54" i="13"/>
  <c r="EM54" i="13"/>
  <c r="EE54" i="13"/>
  <c r="DW54" i="13"/>
  <c r="DO54" i="13"/>
  <c r="DG54" i="13"/>
  <c r="CY54" i="13"/>
  <c r="CQ54" i="13"/>
  <c r="CI54" i="13"/>
  <c r="CA54" i="13"/>
  <c r="FR54" i="13"/>
  <c r="FJ54" i="13"/>
  <c r="FB54" i="13"/>
  <c r="ET54" i="13"/>
  <c r="EL54" i="13"/>
  <c r="ED54" i="13"/>
  <c r="DV54" i="13"/>
  <c r="DN54" i="13"/>
  <c r="DF54" i="13"/>
  <c r="CX54" i="13"/>
  <c r="CP54" i="13"/>
  <c r="CH54" i="13"/>
  <c r="BZ54" i="13"/>
  <c r="FQ54" i="13"/>
  <c r="FI54" i="13"/>
  <c r="FA54" i="13"/>
  <c r="ES54" i="13"/>
  <c r="EK54" i="13"/>
  <c r="EC54" i="13"/>
  <c r="DU54" i="13"/>
  <c r="DM54" i="13"/>
  <c r="DE54" i="13"/>
  <c r="CW54" i="13"/>
  <c r="CO54" i="13"/>
  <c r="CG54" i="13"/>
  <c r="BY54" i="13"/>
  <c r="FP54" i="13"/>
  <c r="FH54" i="13"/>
  <c r="EZ54" i="13"/>
  <c r="ER54" i="13"/>
  <c r="EJ54" i="13"/>
  <c r="EB54" i="13"/>
  <c r="DT54" i="13"/>
  <c r="DL54" i="13"/>
  <c r="DD54" i="13"/>
  <c r="CV54" i="13"/>
  <c r="CN54" i="13"/>
  <c r="CF54" i="13"/>
  <c r="BX54" i="13"/>
  <c r="FO54" i="13"/>
  <c r="FG54" i="13"/>
  <c r="EY54" i="13"/>
  <c r="EQ54" i="13"/>
  <c r="EI54" i="13"/>
  <c r="EA54" i="13"/>
  <c r="DS54" i="13"/>
  <c r="DK54" i="13"/>
  <c r="DC54" i="13"/>
  <c r="CU54" i="13"/>
  <c r="CM54" i="13"/>
  <c r="CE54" i="13"/>
  <c r="BW54" i="13"/>
  <c r="A56" i="13" l="1"/>
  <c r="FV55" i="13"/>
  <c r="FN55" i="13"/>
  <c r="FF55" i="13"/>
  <c r="EX55" i="13"/>
  <c r="EP55" i="13"/>
  <c r="EH55" i="13"/>
  <c r="DZ55" i="13"/>
  <c r="DR55" i="13"/>
  <c r="DJ55" i="13"/>
  <c r="DB55" i="13"/>
  <c r="CT55" i="13"/>
  <c r="CL55" i="13"/>
  <c r="CD55" i="13"/>
  <c r="FU55" i="13"/>
  <c r="FM55" i="13"/>
  <c r="FE55" i="13"/>
  <c r="EW55" i="13"/>
  <c r="EO55" i="13"/>
  <c r="EG55" i="13"/>
  <c r="DY55" i="13"/>
  <c r="DQ55" i="13"/>
  <c r="DI55" i="13"/>
  <c r="DA55" i="13"/>
  <c r="CS55" i="13"/>
  <c r="CK55" i="13"/>
  <c r="CC55" i="13"/>
  <c r="FT55" i="13"/>
  <c r="FL55" i="13"/>
  <c r="FD55" i="13"/>
  <c r="EV55" i="13"/>
  <c r="EN55" i="13"/>
  <c r="EF55" i="13"/>
  <c r="DX55" i="13"/>
  <c r="DP55" i="13"/>
  <c r="DH55" i="13"/>
  <c r="CZ55" i="13"/>
  <c r="CR55" i="13"/>
  <c r="CJ55" i="13"/>
  <c r="CB55" i="13"/>
  <c r="FS55" i="13"/>
  <c r="FK55" i="13"/>
  <c r="FC55" i="13"/>
  <c r="EU55" i="13"/>
  <c r="EM55" i="13"/>
  <c r="EE55" i="13"/>
  <c r="DW55" i="13"/>
  <c r="DO55" i="13"/>
  <c r="DG55" i="13"/>
  <c r="CY55" i="13"/>
  <c r="CQ55" i="13"/>
  <c r="CI55" i="13"/>
  <c r="CA55" i="13"/>
  <c r="FR55" i="13"/>
  <c r="FJ55" i="13"/>
  <c r="FB55" i="13"/>
  <c r="ET55" i="13"/>
  <c r="EL55" i="13"/>
  <c r="ED55" i="13"/>
  <c r="DV55" i="13"/>
  <c r="DN55" i="13"/>
  <c r="DF55" i="13"/>
  <c r="CX55" i="13"/>
  <c r="CP55" i="13"/>
  <c r="CH55" i="13"/>
  <c r="BZ55" i="13"/>
  <c r="FQ55" i="13"/>
  <c r="FI55" i="13"/>
  <c r="FA55" i="13"/>
  <c r="ES55" i="13"/>
  <c r="EK55" i="13"/>
  <c r="EC55" i="13"/>
  <c r="DU55" i="13"/>
  <c r="DM55" i="13"/>
  <c r="DE55" i="13"/>
  <c r="CW55" i="13"/>
  <c r="CO55" i="13"/>
  <c r="CG55" i="13"/>
  <c r="BY55" i="13"/>
  <c r="FP55" i="13"/>
  <c r="FH55" i="13"/>
  <c r="EZ55" i="13"/>
  <c r="ER55" i="13"/>
  <c r="EJ55" i="13"/>
  <c r="EB55" i="13"/>
  <c r="DT55" i="13"/>
  <c r="DL55" i="13"/>
  <c r="DD55" i="13"/>
  <c r="CV55" i="13"/>
  <c r="CN55" i="13"/>
  <c r="CF55" i="13"/>
  <c r="BX55" i="13"/>
  <c r="FO55" i="13"/>
  <c r="FG55" i="13"/>
  <c r="EY55" i="13"/>
  <c r="EQ55" i="13"/>
  <c r="EI55" i="13"/>
  <c r="EA55" i="13"/>
  <c r="DS55" i="13"/>
  <c r="DK55" i="13"/>
  <c r="DC55" i="13"/>
  <c r="CU55" i="13"/>
  <c r="CM55" i="13"/>
  <c r="CE55" i="13"/>
  <c r="BW55" i="13"/>
  <c r="A57" i="13" l="1"/>
  <c r="FV56" i="13"/>
  <c r="FN56" i="13"/>
  <c r="FF56" i="13"/>
  <c r="EX56" i="13"/>
  <c r="EP56" i="13"/>
  <c r="EH56" i="13"/>
  <c r="DZ56" i="13"/>
  <c r="DR56" i="13"/>
  <c r="DJ56" i="13"/>
  <c r="DB56" i="13"/>
  <c r="CT56" i="13"/>
  <c r="CL56" i="13"/>
  <c r="CD56" i="13"/>
  <c r="FU56" i="13"/>
  <c r="FM56" i="13"/>
  <c r="FE56" i="13"/>
  <c r="EW56" i="13"/>
  <c r="EO56" i="13"/>
  <c r="EG56" i="13"/>
  <c r="DY56" i="13"/>
  <c r="DQ56" i="13"/>
  <c r="DI56" i="13"/>
  <c r="DA56" i="13"/>
  <c r="CS56" i="13"/>
  <c r="CK56" i="13"/>
  <c r="CC56" i="13"/>
  <c r="FT56" i="13"/>
  <c r="FL56" i="13"/>
  <c r="FD56" i="13"/>
  <c r="EV56" i="13"/>
  <c r="EN56" i="13"/>
  <c r="EF56" i="13"/>
  <c r="DX56" i="13"/>
  <c r="DP56" i="13"/>
  <c r="DH56" i="13"/>
  <c r="CZ56" i="13"/>
  <c r="CR56" i="13"/>
  <c r="CJ56" i="13"/>
  <c r="CB56" i="13"/>
  <c r="FS56" i="13"/>
  <c r="FK56" i="13"/>
  <c r="FC56" i="13"/>
  <c r="EU56" i="13"/>
  <c r="EM56" i="13"/>
  <c r="EE56" i="13"/>
  <c r="DW56" i="13"/>
  <c r="DO56" i="13"/>
  <c r="DG56" i="13"/>
  <c r="CY56" i="13"/>
  <c r="CQ56" i="13"/>
  <c r="CI56" i="13"/>
  <c r="CA56" i="13"/>
  <c r="FR56" i="13"/>
  <c r="FJ56" i="13"/>
  <c r="FB56" i="13"/>
  <c r="ET56" i="13"/>
  <c r="EL56" i="13"/>
  <c r="ED56" i="13"/>
  <c r="DV56" i="13"/>
  <c r="DN56" i="13"/>
  <c r="DF56" i="13"/>
  <c r="CX56" i="13"/>
  <c r="CP56" i="13"/>
  <c r="CH56" i="13"/>
  <c r="BZ56" i="13"/>
  <c r="FQ56" i="13"/>
  <c r="FI56" i="13"/>
  <c r="FA56" i="13"/>
  <c r="ES56" i="13"/>
  <c r="EK56" i="13"/>
  <c r="EC56" i="13"/>
  <c r="DU56" i="13"/>
  <c r="DM56" i="13"/>
  <c r="DE56" i="13"/>
  <c r="CW56" i="13"/>
  <c r="CO56" i="13"/>
  <c r="CG56" i="13"/>
  <c r="BY56" i="13"/>
  <c r="FP56" i="13"/>
  <c r="FH56" i="13"/>
  <c r="EZ56" i="13"/>
  <c r="ER56" i="13"/>
  <c r="EJ56" i="13"/>
  <c r="EB56" i="13"/>
  <c r="DT56" i="13"/>
  <c r="DL56" i="13"/>
  <c r="DD56" i="13"/>
  <c r="CV56" i="13"/>
  <c r="CN56" i="13"/>
  <c r="CF56" i="13"/>
  <c r="BX56" i="13"/>
  <c r="FO56" i="13"/>
  <c r="FG56" i="13"/>
  <c r="EY56" i="13"/>
  <c r="EQ56" i="13"/>
  <c r="EI56" i="13"/>
  <c r="EA56" i="13"/>
  <c r="DS56" i="13"/>
  <c r="DK56" i="13"/>
  <c r="DC56" i="13"/>
  <c r="CU56" i="13"/>
  <c r="CM56" i="13"/>
  <c r="CE56" i="13"/>
  <c r="BW56" i="13"/>
  <c r="A58" i="13" l="1"/>
  <c r="FV57" i="13"/>
  <c r="FN57" i="13"/>
  <c r="FF57" i="13"/>
  <c r="EX57" i="13"/>
  <c r="EP57" i="13"/>
  <c r="EH57" i="13"/>
  <c r="DZ57" i="13"/>
  <c r="DR57" i="13"/>
  <c r="DJ57" i="13"/>
  <c r="DB57" i="13"/>
  <c r="CT57" i="13"/>
  <c r="CL57" i="13"/>
  <c r="CD57" i="13"/>
  <c r="FU57" i="13"/>
  <c r="FM57" i="13"/>
  <c r="FE57" i="13"/>
  <c r="EW57" i="13"/>
  <c r="EO57" i="13"/>
  <c r="EG57" i="13"/>
  <c r="DY57" i="13"/>
  <c r="DQ57" i="13"/>
  <c r="DI57" i="13"/>
  <c r="DA57" i="13"/>
  <c r="CS57" i="13"/>
  <c r="CK57" i="13"/>
  <c r="CC57" i="13"/>
  <c r="FT57" i="13"/>
  <c r="FL57" i="13"/>
  <c r="FD57" i="13"/>
  <c r="EV57" i="13"/>
  <c r="EN57" i="13"/>
  <c r="EF57" i="13"/>
  <c r="DX57" i="13"/>
  <c r="DP57" i="13"/>
  <c r="DH57" i="13"/>
  <c r="CZ57" i="13"/>
  <c r="CR57" i="13"/>
  <c r="CJ57" i="13"/>
  <c r="CB57" i="13"/>
  <c r="FS57" i="13"/>
  <c r="FK57" i="13"/>
  <c r="FC57" i="13"/>
  <c r="EU57" i="13"/>
  <c r="EM57" i="13"/>
  <c r="EE57" i="13"/>
  <c r="DW57" i="13"/>
  <c r="DO57" i="13"/>
  <c r="DG57" i="13"/>
  <c r="CY57" i="13"/>
  <c r="CQ57" i="13"/>
  <c r="CI57" i="13"/>
  <c r="CA57" i="13"/>
  <c r="FR57" i="13"/>
  <c r="FJ57" i="13"/>
  <c r="FB57" i="13"/>
  <c r="ET57" i="13"/>
  <c r="EL57" i="13"/>
  <c r="ED57" i="13"/>
  <c r="DV57" i="13"/>
  <c r="DN57" i="13"/>
  <c r="DF57" i="13"/>
  <c r="CX57" i="13"/>
  <c r="CP57" i="13"/>
  <c r="CH57" i="13"/>
  <c r="BZ57" i="13"/>
  <c r="FQ57" i="13"/>
  <c r="FI57" i="13"/>
  <c r="FA57" i="13"/>
  <c r="ES57" i="13"/>
  <c r="EK57" i="13"/>
  <c r="EC57" i="13"/>
  <c r="DU57" i="13"/>
  <c r="DM57" i="13"/>
  <c r="DE57" i="13"/>
  <c r="CW57" i="13"/>
  <c r="CO57" i="13"/>
  <c r="CG57" i="13"/>
  <c r="BY57" i="13"/>
  <c r="FP57" i="13"/>
  <c r="FH57" i="13"/>
  <c r="EZ57" i="13"/>
  <c r="ER57" i="13"/>
  <c r="EJ57" i="13"/>
  <c r="EB57" i="13"/>
  <c r="DT57" i="13"/>
  <c r="DL57" i="13"/>
  <c r="DD57" i="13"/>
  <c r="CV57" i="13"/>
  <c r="CN57" i="13"/>
  <c r="CF57" i="13"/>
  <c r="BX57" i="13"/>
  <c r="FO57" i="13"/>
  <c r="FG57" i="13"/>
  <c r="EY57" i="13"/>
  <c r="EQ57" i="13"/>
  <c r="EI57" i="13"/>
  <c r="EA57" i="13"/>
  <c r="DS57" i="13"/>
  <c r="DK57" i="13"/>
  <c r="DC57" i="13"/>
  <c r="CU57" i="13"/>
  <c r="CM57" i="13"/>
  <c r="CE57" i="13"/>
  <c r="BW57" i="13"/>
  <c r="A59" i="13" l="1"/>
  <c r="FV58" i="13"/>
  <c r="FN58" i="13"/>
  <c r="FF58" i="13"/>
  <c r="EX58" i="13"/>
  <c r="EP58" i="13"/>
  <c r="EH58" i="13"/>
  <c r="DZ58" i="13"/>
  <c r="DR58" i="13"/>
  <c r="DJ58" i="13"/>
  <c r="DB58" i="13"/>
  <c r="CT58" i="13"/>
  <c r="CL58" i="13"/>
  <c r="CD58" i="13"/>
  <c r="FU58" i="13"/>
  <c r="FM58" i="13"/>
  <c r="FE58" i="13"/>
  <c r="EW58" i="13"/>
  <c r="EO58" i="13"/>
  <c r="EG58" i="13"/>
  <c r="DY58" i="13"/>
  <c r="DQ58" i="13"/>
  <c r="DI58" i="13"/>
  <c r="DA58" i="13"/>
  <c r="CS58" i="13"/>
  <c r="CK58" i="13"/>
  <c r="CC58" i="13"/>
  <c r="FT58" i="13"/>
  <c r="FL58" i="13"/>
  <c r="FD58" i="13"/>
  <c r="EV58" i="13"/>
  <c r="EN58" i="13"/>
  <c r="EF58" i="13"/>
  <c r="DX58" i="13"/>
  <c r="DP58" i="13"/>
  <c r="DH58" i="13"/>
  <c r="CZ58" i="13"/>
  <c r="CR58" i="13"/>
  <c r="CJ58" i="13"/>
  <c r="CB58" i="13"/>
  <c r="FS58" i="13"/>
  <c r="FK58" i="13"/>
  <c r="FC58" i="13"/>
  <c r="EU58" i="13"/>
  <c r="EM58" i="13"/>
  <c r="EE58" i="13"/>
  <c r="DW58" i="13"/>
  <c r="DO58" i="13"/>
  <c r="DG58" i="13"/>
  <c r="CY58" i="13"/>
  <c r="CQ58" i="13"/>
  <c r="CI58" i="13"/>
  <c r="CA58" i="13"/>
  <c r="FR58" i="13"/>
  <c r="FJ58" i="13"/>
  <c r="FB58" i="13"/>
  <c r="ET58" i="13"/>
  <c r="EL58" i="13"/>
  <c r="ED58" i="13"/>
  <c r="DV58" i="13"/>
  <c r="DN58" i="13"/>
  <c r="DF58" i="13"/>
  <c r="CX58" i="13"/>
  <c r="CP58" i="13"/>
  <c r="CH58" i="13"/>
  <c r="BZ58" i="13"/>
  <c r="FQ58" i="13"/>
  <c r="FI58" i="13"/>
  <c r="FA58" i="13"/>
  <c r="ES58" i="13"/>
  <c r="EK58" i="13"/>
  <c r="EC58" i="13"/>
  <c r="DU58" i="13"/>
  <c r="DM58" i="13"/>
  <c r="DE58" i="13"/>
  <c r="CW58" i="13"/>
  <c r="CO58" i="13"/>
  <c r="CG58" i="13"/>
  <c r="BY58" i="13"/>
  <c r="FP58" i="13"/>
  <c r="FH58" i="13"/>
  <c r="EZ58" i="13"/>
  <c r="ER58" i="13"/>
  <c r="EJ58" i="13"/>
  <c r="EB58" i="13"/>
  <c r="DT58" i="13"/>
  <c r="DL58" i="13"/>
  <c r="DD58" i="13"/>
  <c r="CV58" i="13"/>
  <c r="CN58" i="13"/>
  <c r="CF58" i="13"/>
  <c r="BX58" i="13"/>
  <c r="FO58" i="13"/>
  <c r="FG58" i="13"/>
  <c r="EY58" i="13"/>
  <c r="EQ58" i="13"/>
  <c r="EI58" i="13"/>
  <c r="EA58" i="13"/>
  <c r="DS58" i="13"/>
  <c r="DK58" i="13"/>
  <c r="DC58" i="13"/>
  <c r="CU58" i="13"/>
  <c r="CM58" i="13"/>
  <c r="CE58" i="13"/>
  <c r="BW58" i="13"/>
  <c r="A60" i="13" l="1"/>
  <c r="FP59" i="13"/>
  <c r="FH59" i="13"/>
  <c r="EZ59" i="13"/>
  <c r="ER59" i="13"/>
  <c r="EJ59" i="13"/>
  <c r="EB59" i="13"/>
  <c r="DT59" i="13"/>
  <c r="FU59" i="13"/>
  <c r="FL59" i="13"/>
  <c r="FC59" i="13"/>
  <c r="ET59" i="13"/>
  <c r="EK59" i="13"/>
  <c r="EA59" i="13"/>
  <c r="DR59" i="13"/>
  <c r="DJ59" i="13"/>
  <c r="DB59" i="13"/>
  <c r="CT59" i="13"/>
  <c r="CL59" i="13"/>
  <c r="CD59" i="13"/>
  <c r="FT59" i="13"/>
  <c r="FK59" i="13"/>
  <c r="FB59" i="13"/>
  <c r="ES59" i="13"/>
  <c r="EI59" i="13"/>
  <c r="DZ59" i="13"/>
  <c r="DQ59" i="13"/>
  <c r="DI59" i="13"/>
  <c r="DA59" i="13"/>
  <c r="CS59" i="13"/>
  <c r="CK59" i="13"/>
  <c r="CC59" i="13"/>
  <c r="FS59" i="13"/>
  <c r="FJ59" i="13"/>
  <c r="FA59" i="13"/>
  <c r="EQ59" i="13"/>
  <c r="EH59" i="13"/>
  <c r="DY59" i="13"/>
  <c r="DP59" i="13"/>
  <c r="DH59" i="13"/>
  <c r="CZ59" i="13"/>
  <c r="CR59" i="13"/>
  <c r="CJ59" i="13"/>
  <c r="CB59" i="13"/>
  <c r="FR59" i="13"/>
  <c r="FI59" i="13"/>
  <c r="EY59" i="13"/>
  <c r="EP59" i="13"/>
  <c r="EG59" i="13"/>
  <c r="DX59" i="13"/>
  <c r="DO59" i="13"/>
  <c r="DG59" i="13"/>
  <c r="CY59" i="13"/>
  <c r="CQ59" i="13"/>
  <c r="CI59" i="13"/>
  <c r="CA59" i="13"/>
  <c r="FQ59" i="13"/>
  <c r="FG59" i="13"/>
  <c r="EX59" i="13"/>
  <c r="EO59" i="13"/>
  <c r="EF59" i="13"/>
  <c r="DW59" i="13"/>
  <c r="DN59" i="13"/>
  <c r="DF59" i="13"/>
  <c r="CX59" i="13"/>
  <c r="CP59" i="13"/>
  <c r="CH59" i="13"/>
  <c r="BZ59" i="13"/>
  <c r="FO59" i="13"/>
  <c r="FF59" i="13"/>
  <c r="EW59" i="13"/>
  <c r="EN59" i="13"/>
  <c r="EE59" i="13"/>
  <c r="DV59" i="13"/>
  <c r="DM59" i="13"/>
  <c r="DE59" i="13"/>
  <c r="CW59" i="13"/>
  <c r="CO59" i="13"/>
  <c r="CG59" i="13"/>
  <c r="BY59" i="13"/>
  <c r="FN59" i="13"/>
  <c r="FE59" i="13"/>
  <c r="EV59" i="13"/>
  <c r="EM59" i="13"/>
  <c r="ED59" i="13"/>
  <c r="DU59" i="13"/>
  <c r="DL59" i="13"/>
  <c r="DD59" i="13"/>
  <c r="CV59" i="13"/>
  <c r="CN59" i="13"/>
  <c r="CF59" i="13"/>
  <c r="BX59" i="13"/>
  <c r="FV59" i="13"/>
  <c r="FM59" i="13"/>
  <c r="FD59" i="13"/>
  <c r="EU59" i="13"/>
  <c r="EL59" i="13"/>
  <c r="EC59" i="13"/>
  <c r="DS59" i="13"/>
  <c r="DK59" i="13"/>
  <c r="DC59" i="13"/>
  <c r="CU59" i="13"/>
  <c r="CM59" i="13"/>
  <c r="CE59" i="13"/>
  <c r="BW59" i="13"/>
  <c r="A61" i="13" l="1"/>
  <c r="FP60" i="13"/>
  <c r="FH60" i="13"/>
  <c r="EZ60" i="13"/>
  <c r="ER60" i="13"/>
  <c r="EJ60" i="13"/>
  <c r="EB60" i="13"/>
  <c r="DT60" i="13"/>
  <c r="DL60" i="13"/>
  <c r="DD60" i="13"/>
  <c r="CV60" i="13"/>
  <c r="CN60" i="13"/>
  <c r="CF60" i="13"/>
  <c r="BX60" i="13"/>
  <c r="FQ60" i="13"/>
  <c r="FI60" i="13"/>
  <c r="FA60" i="13"/>
  <c r="ES60" i="13"/>
  <c r="EK60" i="13"/>
  <c r="EC60" i="13"/>
  <c r="DU60" i="13"/>
  <c r="DM60" i="13"/>
  <c r="DE60" i="13"/>
  <c r="CW60" i="13"/>
  <c r="CO60" i="13"/>
  <c r="FU60" i="13"/>
  <c r="FK60" i="13"/>
  <c r="EY60" i="13"/>
  <c r="EO60" i="13"/>
  <c r="EE60" i="13"/>
  <c r="DS60" i="13"/>
  <c r="DI60" i="13"/>
  <c r="CY60" i="13"/>
  <c r="CM60" i="13"/>
  <c r="CD60" i="13"/>
  <c r="FT60" i="13"/>
  <c r="FJ60" i="13"/>
  <c r="EX60" i="13"/>
  <c r="EN60" i="13"/>
  <c r="ED60" i="13"/>
  <c r="DR60" i="13"/>
  <c r="DH60" i="13"/>
  <c r="CX60" i="13"/>
  <c r="CL60" i="13"/>
  <c r="CC60" i="13"/>
  <c r="FS60" i="13"/>
  <c r="FG60" i="13"/>
  <c r="EW60" i="13"/>
  <c r="EM60" i="13"/>
  <c r="EA60" i="13"/>
  <c r="DQ60" i="13"/>
  <c r="DG60" i="13"/>
  <c r="CU60" i="13"/>
  <c r="CK60" i="13"/>
  <c r="CB60" i="13"/>
  <c r="FR60" i="13"/>
  <c r="FF60" i="13"/>
  <c r="EV60" i="13"/>
  <c r="EL60" i="13"/>
  <c r="DZ60" i="13"/>
  <c r="DP60" i="13"/>
  <c r="DF60" i="13"/>
  <c r="CT60" i="13"/>
  <c r="CJ60" i="13"/>
  <c r="CA60" i="13"/>
  <c r="FO60" i="13"/>
  <c r="FE60" i="13"/>
  <c r="EU60" i="13"/>
  <c r="EI60" i="13"/>
  <c r="DY60" i="13"/>
  <c r="DO60" i="13"/>
  <c r="DC60" i="13"/>
  <c r="CS60" i="13"/>
  <c r="CI60" i="13"/>
  <c r="BZ60" i="13"/>
  <c r="FN60" i="13"/>
  <c r="FD60" i="13"/>
  <c r="ET60" i="13"/>
  <c r="EH60" i="13"/>
  <c r="DX60" i="13"/>
  <c r="DN60" i="13"/>
  <c r="DB60" i="13"/>
  <c r="CR60" i="13"/>
  <c r="CH60" i="13"/>
  <c r="BY60" i="13"/>
  <c r="FM60" i="13"/>
  <c r="FC60" i="13"/>
  <c r="EQ60" i="13"/>
  <c r="EG60" i="13"/>
  <c r="DW60" i="13"/>
  <c r="DK60" i="13"/>
  <c r="DA60" i="13"/>
  <c r="CQ60" i="13"/>
  <c r="CG60" i="13"/>
  <c r="BW60" i="13"/>
  <c r="FV60" i="13"/>
  <c r="FL60" i="13"/>
  <c r="FB60" i="13"/>
  <c r="EP60" i="13"/>
  <c r="EF60" i="13"/>
  <c r="DV60" i="13"/>
  <c r="DJ60" i="13"/>
  <c r="CZ60" i="13"/>
  <c r="CP60" i="13"/>
  <c r="CE60" i="13"/>
  <c r="A62" i="13" l="1"/>
  <c r="FP61" i="13"/>
  <c r="FH61" i="13"/>
  <c r="EZ61" i="13"/>
  <c r="ER61" i="13"/>
  <c r="EJ61" i="13"/>
  <c r="EB61" i="13"/>
  <c r="DT61" i="13"/>
  <c r="DL61" i="13"/>
  <c r="DD61" i="13"/>
  <c r="CV61" i="13"/>
  <c r="CN61" i="13"/>
  <c r="CF61" i="13"/>
  <c r="BX61" i="13"/>
  <c r="FQ61" i="13"/>
  <c r="FI61" i="13"/>
  <c r="FA61" i="13"/>
  <c r="ES61" i="13"/>
  <c r="EK61" i="13"/>
  <c r="EC61" i="13"/>
  <c r="DU61" i="13"/>
  <c r="DM61" i="13"/>
  <c r="DE61" i="13"/>
  <c r="CW61" i="13"/>
  <c r="CO61" i="13"/>
  <c r="CG61" i="13"/>
  <c r="BY61" i="13"/>
  <c r="FM61" i="13"/>
  <c r="FC61" i="13"/>
  <c r="EQ61" i="13"/>
  <c r="EG61" i="13"/>
  <c r="DW61" i="13"/>
  <c r="DK61" i="13"/>
  <c r="DA61" i="13"/>
  <c r="CQ61" i="13"/>
  <c r="CE61" i="13"/>
  <c r="FV61" i="13"/>
  <c r="FL61" i="13"/>
  <c r="FB61" i="13"/>
  <c r="EP61" i="13"/>
  <c r="EF61" i="13"/>
  <c r="DV61" i="13"/>
  <c r="DJ61" i="13"/>
  <c r="CZ61" i="13"/>
  <c r="CP61" i="13"/>
  <c r="CD61" i="13"/>
  <c r="FU61" i="13"/>
  <c r="FK61" i="13"/>
  <c r="EY61" i="13"/>
  <c r="EO61" i="13"/>
  <c r="EE61" i="13"/>
  <c r="DS61" i="13"/>
  <c r="DI61" i="13"/>
  <c r="CY61" i="13"/>
  <c r="CM61" i="13"/>
  <c r="CC61" i="13"/>
  <c r="FT61" i="13"/>
  <c r="FJ61" i="13"/>
  <c r="EX61" i="13"/>
  <c r="EN61" i="13"/>
  <c r="ED61" i="13"/>
  <c r="DR61" i="13"/>
  <c r="DH61" i="13"/>
  <c r="CX61" i="13"/>
  <c r="CL61" i="13"/>
  <c r="CB61" i="13"/>
  <c r="FS61" i="13"/>
  <c r="FG61" i="13"/>
  <c r="EW61" i="13"/>
  <c r="EM61" i="13"/>
  <c r="EA61" i="13"/>
  <c r="DQ61" i="13"/>
  <c r="DG61" i="13"/>
  <c r="CU61" i="13"/>
  <c r="CK61" i="13"/>
  <c r="CA61" i="13"/>
  <c r="FR61" i="13"/>
  <c r="FF61" i="13"/>
  <c r="EV61" i="13"/>
  <c r="EL61" i="13"/>
  <c r="DZ61" i="13"/>
  <c r="DP61" i="13"/>
  <c r="DF61" i="13"/>
  <c r="CT61" i="13"/>
  <c r="CJ61" i="13"/>
  <c r="BZ61" i="13"/>
  <c r="FO61" i="13"/>
  <c r="FE61" i="13"/>
  <c r="EU61" i="13"/>
  <c r="EI61" i="13"/>
  <c r="DY61" i="13"/>
  <c r="DO61" i="13"/>
  <c r="DC61" i="13"/>
  <c r="CS61" i="13"/>
  <c r="CI61" i="13"/>
  <c r="BW61" i="13"/>
  <c r="FN61" i="13"/>
  <c r="FD61" i="13"/>
  <c r="ET61" i="13"/>
  <c r="EH61" i="13"/>
  <c r="DX61" i="13"/>
  <c r="DN61" i="13"/>
  <c r="DB61" i="13"/>
  <c r="CR61" i="13"/>
  <c r="CH61" i="13"/>
  <c r="A63" i="13" l="1"/>
  <c r="FP62" i="13"/>
  <c r="FH62" i="13"/>
  <c r="EZ62" i="13"/>
  <c r="ER62" i="13"/>
  <c r="EJ62" i="13"/>
  <c r="EB62" i="13"/>
  <c r="DT62" i="13"/>
  <c r="DL62" i="13"/>
  <c r="DD62" i="13"/>
  <c r="CV62" i="13"/>
  <c r="CN62" i="13"/>
  <c r="CF62" i="13"/>
  <c r="BX62" i="13"/>
  <c r="FQ62" i="13"/>
  <c r="FI62" i="13"/>
  <c r="FA62" i="13"/>
  <c r="ES62" i="13"/>
  <c r="EK62" i="13"/>
  <c r="EC62" i="13"/>
  <c r="DU62" i="13"/>
  <c r="DM62" i="13"/>
  <c r="DE62" i="13"/>
  <c r="CW62" i="13"/>
  <c r="CO62" i="13"/>
  <c r="CG62" i="13"/>
  <c r="BY62" i="13"/>
  <c r="FO62" i="13"/>
  <c r="FE62" i="13"/>
  <c r="EU62" i="13"/>
  <c r="EI62" i="13"/>
  <c r="DY62" i="13"/>
  <c r="DO62" i="13"/>
  <c r="DC62" i="13"/>
  <c r="CS62" i="13"/>
  <c r="CI62" i="13"/>
  <c r="BW62" i="13"/>
  <c r="FN62" i="13"/>
  <c r="FD62" i="13"/>
  <c r="ET62" i="13"/>
  <c r="EH62" i="13"/>
  <c r="DX62" i="13"/>
  <c r="DN62" i="13"/>
  <c r="DB62" i="13"/>
  <c r="CR62" i="13"/>
  <c r="CH62" i="13"/>
  <c r="FM62" i="13"/>
  <c r="FC62" i="13"/>
  <c r="EQ62" i="13"/>
  <c r="EG62" i="13"/>
  <c r="DW62" i="13"/>
  <c r="DK62" i="13"/>
  <c r="DA62" i="13"/>
  <c r="CQ62" i="13"/>
  <c r="CE62" i="13"/>
  <c r="FV62" i="13"/>
  <c r="FL62" i="13"/>
  <c r="FB62" i="13"/>
  <c r="EP62" i="13"/>
  <c r="EF62" i="13"/>
  <c r="DV62" i="13"/>
  <c r="DJ62" i="13"/>
  <c r="CZ62" i="13"/>
  <c r="CP62" i="13"/>
  <c r="CD62" i="13"/>
  <c r="FU62" i="13"/>
  <c r="FK62" i="13"/>
  <c r="EY62" i="13"/>
  <c r="EO62" i="13"/>
  <c r="EE62" i="13"/>
  <c r="DS62" i="13"/>
  <c r="DI62" i="13"/>
  <c r="CY62" i="13"/>
  <c r="CM62" i="13"/>
  <c r="CC62" i="13"/>
  <c r="FT62" i="13"/>
  <c r="FJ62" i="13"/>
  <c r="EX62" i="13"/>
  <c r="EN62" i="13"/>
  <c r="ED62" i="13"/>
  <c r="DR62" i="13"/>
  <c r="DH62" i="13"/>
  <c r="CX62" i="13"/>
  <c r="CL62" i="13"/>
  <c r="CB62" i="13"/>
  <c r="FS62" i="13"/>
  <c r="FG62" i="13"/>
  <c r="EW62" i="13"/>
  <c r="EM62" i="13"/>
  <c r="EA62" i="13"/>
  <c r="DQ62" i="13"/>
  <c r="DG62" i="13"/>
  <c r="CU62" i="13"/>
  <c r="CK62" i="13"/>
  <c r="CA62" i="13"/>
  <c r="FR62" i="13"/>
  <c r="FF62" i="13"/>
  <c r="EV62" i="13"/>
  <c r="EL62" i="13"/>
  <c r="DZ62" i="13"/>
  <c r="DP62" i="13"/>
  <c r="DF62" i="13"/>
  <c r="CT62" i="13"/>
  <c r="CJ62" i="13"/>
  <c r="BZ62" i="13"/>
  <c r="A64" i="13" l="1"/>
  <c r="FP63" i="13"/>
  <c r="FH63" i="13"/>
  <c r="EZ63" i="13"/>
  <c r="ER63" i="13"/>
  <c r="EJ63" i="13"/>
  <c r="EB63" i="13"/>
  <c r="DT63" i="13"/>
  <c r="DL63" i="13"/>
  <c r="DD63" i="13"/>
  <c r="CV63" i="13"/>
  <c r="CN63" i="13"/>
  <c r="CF63" i="13"/>
  <c r="BX63" i="13"/>
  <c r="FQ63" i="13"/>
  <c r="FI63" i="13"/>
  <c r="FA63" i="13"/>
  <c r="ES63" i="13"/>
  <c r="EK63" i="13"/>
  <c r="EC63" i="13"/>
  <c r="DU63" i="13"/>
  <c r="DM63" i="13"/>
  <c r="DE63" i="13"/>
  <c r="CW63" i="13"/>
  <c r="CO63" i="13"/>
  <c r="CG63" i="13"/>
  <c r="BY63" i="13"/>
  <c r="FS63" i="13"/>
  <c r="FG63" i="13"/>
  <c r="EW63" i="13"/>
  <c r="EM63" i="13"/>
  <c r="EA63" i="13"/>
  <c r="DQ63" i="13"/>
  <c r="DG63" i="13"/>
  <c r="CU63" i="13"/>
  <c r="CK63" i="13"/>
  <c r="CA63" i="13"/>
  <c r="FR63" i="13"/>
  <c r="FF63" i="13"/>
  <c r="EV63" i="13"/>
  <c r="EL63" i="13"/>
  <c r="DZ63" i="13"/>
  <c r="DP63" i="13"/>
  <c r="DF63" i="13"/>
  <c r="CT63" i="13"/>
  <c r="CJ63" i="13"/>
  <c r="BZ63" i="13"/>
  <c r="FO63" i="13"/>
  <c r="FE63" i="13"/>
  <c r="EU63" i="13"/>
  <c r="EI63" i="13"/>
  <c r="DY63" i="13"/>
  <c r="DO63" i="13"/>
  <c r="DC63" i="13"/>
  <c r="CS63" i="13"/>
  <c r="CI63" i="13"/>
  <c r="BW63" i="13"/>
  <c r="FN63" i="13"/>
  <c r="FD63" i="13"/>
  <c r="ET63" i="13"/>
  <c r="EH63" i="13"/>
  <c r="DX63" i="13"/>
  <c r="DN63" i="13"/>
  <c r="DB63" i="13"/>
  <c r="CR63" i="13"/>
  <c r="CH63" i="13"/>
  <c r="FM63" i="13"/>
  <c r="FC63" i="13"/>
  <c r="EQ63" i="13"/>
  <c r="EG63" i="13"/>
  <c r="DW63" i="13"/>
  <c r="DK63" i="13"/>
  <c r="DA63" i="13"/>
  <c r="CQ63" i="13"/>
  <c r="CE63" i="13"/>
  <c r="FV63" i="13"/>
  <c r="FL63" i="13"/>
  <c r="FB63" i="13"/>
  <c r="EP63" i="13"/>
  <c r="EF63" i="13"/>
  <c r="DV63" i="13"/>
  <c r="DJ63" i="13"/>
  <c r="CZ63" i="13"/>
  <c r="CP63" i="13"/>
  <c r="CD63" i="13"/>
  <c r="FU63" i="13"/>
  <c r="FK63" i="13"/>
  <c r="EY63" i="13"/>
  <c r="EO63" i="13"/>
  <c r="EE63" i="13"/>
  <c r="DS63" i="13"/>
  <c r="DI63" i="13"/>
  <c r="CY63" i="13"/>
  <c r="CM63" i="13"/>
  <c r="CC63" i="13"/>
  <c r="FT63" i="13"/>
  <c r="FJ63" i="13"/>
  <c r="EX63" i="13"/>
  <c r="EN63" i="13"/>
  <c r="ED63" i="13"/>
  <c r="DR63" i="13"/>
  <c r="DH63" i="13"/>
  <c r="CX63" i="13"/>
  <c r="CL63" i="13"/>
  <c r="CB63" i="13"/>
  <c r="A65" i="13" l="1"/>
  <c r="FP64" i="13"/>
  <c r="FH64" i="13"/>
  <c r="EZ64" i="13"/>
  <c r="ER64" i="13"/>
  <c r="EJ64" i="13"/>
  <c r="EB64" i="13"/>
  <c r="DT64" i="13"/>
  <c r="DL64" i="13"/>
  <c r="DD64" i="13"/>
  <c r="CV64" i="13"/>
  <c r="CN64" i="13"/>
  <c r="CF64" i="13"/>
  <c r="BX64" i="13"/>
  <c r="FQ64" i="13"/>
  <c r="FI64" i="13"/>
  <c r="FA64" i="13"/>
  <c r="ES64" i="13"/>
  <c r="EK64" i="13"/>
  <c r="EC64" i="13"/>
  <c r="DU64" i="13"/>
  <c r="DM64" i="13"/>
  <c r="DE64" i="13"/>
  <c r="CW64" i="13"/>
  <c r="CO64" i="13"/>
  <c r="CG64" i="13"/>
  <c r="BY64" i="13"/>
  <c r="FU64" i="13"/>
  <c r="FK64" i="13"/>
  <c r="EY64" i="13"/>
  <c r="EO64" i="13"/>
  <c r="EE64" i="13"/>
  <c r="DS64" i="13"/>
  <c r="DI64" i="13"/>
  <c r="CY64" i="13"/>
  <c r="CM64" i="13"/>
  <c r="CC64" i="13"/>
  <c r="FT64" i="13"/>
  <c r="FJ64" i="13"/>
  <c r="EX64" i="13"/>
  <c r="EN64" i="13"/>
  <c r="ED64" i="13"/>
  <c r="DR64" i="13"/>
  <c r="DH64" i="13"/>
  <c r="CX64" i="13"/>
  <c r="CL64" i="13"/>
  <c r="CB64" i="13"/>
  <c r="FS64" i="13"/>
  <c r="FG64" i="13"/>
  <c r="EW64" i="13"/>
  <c r="EM64" i="13"/>
  <c r="EA64" i="13"/>
  <c r="DQ64" i="13"/>
  <c r="DG64" i="13"/>
  <c r="CU64" i="13"/>
  <c r="CK64" i="13"/>
  <c r="CA64" i="13"/>
  <c r="FR64" i="13"/>
  <c r="FF64" i="13"/>
  <c r="EV64" i="13"/>
  <c r="EL64" i="13"/>
  <c r="DZ64" i="13"/>
  <c r="DP64" i="13"/>
  <c r="DF64" i="13"/>
  <c r="CT64" i="13"/>
  <c r="CJ64" i="13"/>
  <c r="BZ64" i="13"/>
  <c r="FO64" i="13"/>
  <c r="FE64" i="13"/>
  <c r="EU64" i="13"/>
  <c r="EI64" i="13"/>
  <c r="DY64" i="13"/>
  <c r="DO64" i="13"/>
  <c r="DC64" i="13"/>
  <c r="CS64" i="13"/>
  <c r="CI64" i="13"/>
  <c r="BW64" i="13"/>
  <c r="FN64" i="13"/>
  <c r="FD64" i="13"/>
  <c r="ET64" i="13"/>
  <c r="EH64" i="13"/>
  <c r="DX64" i="13"/>
  <c r="DN64" i="13"/>
  <c r="DB64" i="13"/>
  <c r="CR64" i="13"/>
  <c r="CH64" i="13"/>
  <c r="FM64" i="13"/>
  <c r="FC64" i="13"/>
  <c r="EQ64" i="13"/>
  <c r="EG64" i="13"/>
  <c r="DW64" i="13"/>
  <c r="DK64" i="13"/>
  <c r="DA64" i="13"/>
  <c r="CQ64" i="13"/>
  <c r="CE64" i="13"/>
  <c r="FV64" i="13"/>
  <c r="FL64" i="13"/>
  <c r="FB64" i="13"/>
  <c r="EP64" i="13"/>
  <c r="EF64" i="13"/>
  <c r="DV64" i="13"/>
  <c r="DJ64" i="13"/>
  <c r="CZ64" i="13"/>
  <c r="CP64" i="13"/>
  <c r="CD64" i="13"/>
  <c r="A66" i="13" l="1"/>
  <c r="FP65" i="13"/>
  <c r="FH65" i="13"/>
  <c r="EZ65" i="13"/>
  <c r="ER65" i="13"/>
  <c r="EJ65" i="13"/>
  <c r="EB65" i="13"/>
  <c r="DT65" i="13"/>
  <c r="DL65" i="13"/>
  <c r="DD65" i="13"/>
  <c r="CV65" i="13"/>
  <c r="CN65" i="13"/>
  <c r="CF65" i="13"/>
  <c r="BX65" i="13"/>
  <c r="FQ65" i="13"/>
  <c r="FI65" i="13"/>
  <c r="FA65" i="13"/>
  <c r="ES65" i="13"/>
  <c r="EK65" i="13"/>
  <c r="EC65" i="13"/>
  <c r="DU65" i="13"/>
  <c r="DM65" i="13"/>
  <c r="DE65" i="13"/>
  <c r="CW65" i="13"/>
  <c r="CO65" i="13"/>
  <c r="CG65" i="13"/>
  <c r="BY65" i="13"/>
  <c r="FM65" i="13"/>
  <c r="FC65" i="13"/>
  <c r="EQ65" i="13"/>
  <c r="EG65" i="13"/>
  <c r="DW65" i="13"/>
  <c r="DK65" i="13"/>
  <c r="DA65" i="13"/>
  <c r="CQ65" i="13"/>
  <c r="CE65" i="13"/>
  <c r="FV65" i="13"/>
  <c r="FL65" i="13"/>
  <c r="FB65" i="13"/>
  <c r="EP65" i="13"/>
  <c r="EF65" i="13"/>
  <c r="DV65" i="13"/>
  <c r="DJ65" i="13"/>
  <c r="CZ65" i="13"/>
  <c r="CP65" i="13"/>
  <c r="CD65" i="13"/>
  <c r="FU65" i="13"/>
  <c r="FK65" i="13"/>
  <c r="EY65" i="13"/>
  <c r="EO65" i="13"/>
  <c r="EE65" i="13"/>
  <c r="DS65" i="13"/>
  <c r="DI65" i="13"/>
  <c r="CY65" i="13"/>
  <c r="CM65" i="13"/>
  <c r="CC65" i="13"/>
  <c r="FT65" i="13"/>
  <c r="FJ65" i="13"/>
  <c r="EX65" i="13"/>
  <c r="EN65" i="13"/>
  <c r="ED65" i="13"/>
  <c r="DR65" i="13"/>
  <c r="DH65" i="13"/>
  <c r="CX65" i="13"/>
  <c r="CL65" i="13"/>
  <c r="CB65" i="13"/>
  <c r="FS65" i="13"/>
  <c r="FG65" i="13"/>
  <c r="EW65" i="13"/>
  <c r="EM65" i="13"/>
  <c r="EA65" i="13"/>
  <c r="DQ65" i="13"/>
  <c r="DG65" i="13"/>
  <c r="CU65" i="13"/>
  <c r="CK65" i="13"/>
  <c r="CA65" i="13"/>
  <c r="FR65" i="13"/>
  <c r="FF65" i="13"/>
  <c r="EV65" i="13"/>
  <c r="EL65" i="13"/>
  <c r="DZ65" i="13"/>
  <c r="DP65" i="13"/>
  <c r="DF65" i="13"/>
  <c r="CT65" i="13"/>
  <c r="CJ65" i="13"/>
  <c r="BZ65" i="13"/>
  <c r="FO65" i="13"/>
  <c r="FE65" i="13"/>
  <c r="EU65" i="13"/>
  <c r="EI65" i="13"/>
  <c r="DY65" i="13"/>
  <c r="DO65" i="13"/>
  <c r="DC65" i="13"/>
  <c r="CS65" i="13"/>
  <c r="CI65" i="13"/>
  <c r="BW65" i="13"/>
  <c r="FN65" i="13"/>
  <c r="FD65" i="13"/>
  <c r="ET65" i="13"/>
  <c r="EH65" i="13"/>
  <c r="DX65" i="13"/>
  <c r="DN65" i="13"/>
  <c r="DB65" i="13"/>
  <c r="CR65" i="13"/>
  <c r="CH65" i="13"/>
  <c r="A67" i="13" l="1"/>
  <c r="FP66" i="13"/>
  <c r="FH66" i="13"/>
  <c r="EZ66" i="13"/>
  <c r="ER66" i="13"/>
  <c r="EJ66" i="13"/>
  <c r="EB66" i="13"/>
  <c r="DT66" i="13"/>
  <c r="DL66" i="13"/>
  <c r="DD66" i="13"/>
  <c r="CV66" i="13"/>
  <c r="CN66" i="13"/>
  <c r="CF66" i="13"/>
  <c r="BX66" i="13"/>
  <c r="FQ66" i="13"/>
  <c r="FI66" i="13"/>
  <c r="FA66" i="13"/>
  <c r="ES66" i="13"/>
  <c r="EK66" i="13"/>
  <c r="EC66" i="13"/>
  <c r="DU66" i="13"/>
  <c r="DM66" i="13"/>
  <c r="DE66" i="13"/>
  <c r="CW66" i="13"/>
  <c r="CO66" i="13"/>
  <c r="CG66" i="13"/>
  <c r="BY66" i="13"/>
  <c r="FO66" i="13"/>
  <c r="FE66" i="13"/>
  <c r="EU66" i="13"/>
  <c r="EI66" i="13"/>
  <c r="DY66" i="13"/>
  <c r="DO66" i="13"/>
  <c r="DC66" i="13"/>
  <c r="CS66" i="13"/>
  <c r="CI66" i="13"/>
  <c r="BW66" i="13"/>
  <c r="FN66" i="13"/>
  <c r="FD66" i="13"/>
  <c r="ET66" i="13"/>
  <c r="EH66" i="13"/>
  <c r="DX66" i="13"/>
  <c r="DN66" i="13"/>
  <c r="DB66" i="13"/>
  <c r="CR66" i="13"/>
  <c r="CH66" i="13"/>
  <c r="FM66" i="13"/>
  <c r="FC66" i="13"/>
  <c r="EQ66" i="13"/>
  <c r="EG66" i="13"/>
  <c r="DW66" i="13"/>
  <c r="DK66" i="13"/>
  <c r="DA66" i="13"/>
  <c r="CQ66" i="13"/>
  <c r="CE66" i="13"/>
  <c r="FV66" i="13"/>
  <c r="FL66" i="13"/>
  <c r="FB66" i="13"/>
  <c r="EP66" i="13"/>
  <c r="EF66" i="13"/>
  <c r="DV66" i="13"/>
  <c r="DJ66" i="13"/>
  <c r="CZ66" i="13"/>
  <c r="CP66" i="13"/>
  <c r="CD66" i="13"/>
  <c r="FU66" i="13"/>
  <c r="FK66" i="13"/>
  <c r="EY66" i="13"/>
  <c r="EO66" i="13"/>
  <c r="EE66" i="13"/>
  <c r="DS66" i="13"/>
  <c r="DI66" i="13"/>
  <c r="CY66" i="13"/>
  <c r="CM66" i="13"/>
  <c r="CC66" i="13"/>
  <c r="FT66" i="13"/>
  <c r="FJ66" i="13"/>
  <c r="EX66" i="13"/>
  <c r="EN66" i="13"/>
  <c r="ED66" i="13"/>
  <c r="DR66" i="13"/>
  <c r="DH66" i="13"/>
  <c r="CX66" i="13"/>
  <c r="CL66" i="13"/>
  <c r="CB66" i="13"/>
  <c r="FS66" i="13"/>
  <c r="FG66" i="13"/>
  <c r="EW66" i="13"/>
  <c r="EM66" i="13"/>
  <c r="EA66" i="13"/>
  <c r="DQ66" i="13"/>
  <c r="DG66" i="13"/>
  <c r="CU66" i="13"/>
  <c r="CK66" i="13"/>
  <c r="CA66" i="13"/>
  <c r="FR66" i="13"/>
  <c r="FF66" i="13"/>
  <c r="EV66" i="13"/>
  <c r="EL66" i="13"/>
  <c r="DZ66" i="13"/>
  <c r="DP66" i="13"/>
  <c r="DF66" i="13"/>
  <c r="CT66" i="13"/>
  <c r="CJ66" i="13"/>
  <c r="BZ66" i="13"/>
  <c r="A68" i="13" l="1"/>
  <c r="FP67" i="13"/>
  <c r="FH67" i="13"/>
  <c r="EZ67" i="13"/>
  <c r="ER67" i="13"/>
  <c r="EJ67" i="13"/>
  <c r="EB67" i="13"/>
  <c r="DT67" i="13"/>
  <c r="DL67" i="13"/>
  <c r="DD67" i="13"/>
  <c r="CV67" i="13"/>
  <c r="CN67" i="13"/>
  <c r="CF67" i="13"/>
  <c r="BX67" i="13"/>
  <c r="FQ67" i="13"/>
  <c r="FI67" i="13"/>
  <c r="FA67" i="13"/>
  <c r="ES67" i="13"/>
  <c r="EK67" i="13"/>
  <c r="EC67" i="13"/>
  <c r="DU67" i="13"/>
  <c r="DM67" i="13"/>
  <c r="DE67" i="13"/>
  <c r="CW67" i="13"/>
  <c r="CO67" i="13"/>
  <c r="CG67" i="13"/>
  <c r="BY67" i="13"/>
  <c r="FS67" i="13"/>
  <c r="FG67" i="13"/>
  <c r="EW67" i="13"/>
  <c r="EM67" i="13"/>
  <c r="EA67" i="13"/>
  <c r="DQ67" i="13"/>
  <c r="DG67" i="13"/>
  <c r="CU67" i="13"/>
  <c r="CK67" i="13"/>
  <c r="CA67" i="13"/>
  <c r="FR67" i="13"/>
  <c r="FF67" i="13"/>
  <c r="EV67" i="13"/>
  <c r="EL67" i="13"/>
  <c r="DZ67" i="13"/>
  <c r="DP67" i="13"/>
  <c r="DF67" i="13"/>
  <c r="CT67" i="13"/>
  <c r="CJ67" i="13"/>
  <c r="BZ67" i="13"/>
  <c r="FO67" i="13"/>
  <c r="FE67" i="13"/>
  <c r="EU67" i="13"/>
  <c r="EI67" i="13"/>
  <c r="DY67" i="13"/>
  <c r="DO67" i="13"/>
  <c r="DC67" i="13"/>
  <c r="CS67" i="13"/>
  <c r="CI67" i="13"/>
  <c r="BW67" i="13"/>
  <c r="FN67" i="13"/>
  <c r="FD67" i="13"/>
  <c r="ET67" i="13"/>
  <c r="EH67" i="13"/>
  <c r="DX67" i="13"/>
  <c r="DN67" i="13"/>
  <c r="DB67" i="13"/>
  <c r="CR67" i="13"/>
  <c r="CH67" i="13"/>
  <c r="FM67" i="13"/>
  <c r="FC67" i="13"/>
  <c r="EQ67" i="13"/>
  <c r="EG67" i="13"/>
  <c r="DW67" i="13"/>
  <c r="DK67" i="13"/>
  <c r="DA67" i="13"/>
  <c r="CQ67" i="13"/>
  <c r="CE67" i="13"/>
  <c r="FV67" i="13"/>
  <c r="FL67" i="13"/>
  <c r="FB67" i="13"/>
  <c r="EP67" i="13"/>
  <c r="EF67" i="13"/>
  <c r="DV67" i="13"/>
  <c r="DJ67" i="13"/>
  <c r="CZ67" i="13"/>
  <c r="CP67" i="13"/>
  <c r="CD67" i="13"/>
  <c r="FU67" i="13"/>
  <c r="FK67" i="13"/>
  <c r="EY67" i="13"/>
  <c r="EO67" i="13"/>
  <c r="EE67" i="13"/>
  <c r="DS67" i="13"/>
  <c r="DI67" i="13"/>
  <c r="CY67" i="13"/>
  <c r="CM67" i="13"/>
  <c r="CC67" i="13"/>
  <c r="FT67" i="13"/>
  <c r="FJ67" i="13"/>
  <c r="EX67" i="13"/>
  <c r="EN67" i="13"/>
  <c r="ED67" i="13"/>
  <c r="DR67" i="13"/>
  <c r="DH67" i="13"/>
  <c r="CX67" i="13"/>
  <c r="CL67" i="13"/>
  <c r="CB67" i="13"/>
  <c r="A69" i="13" l="1"/>
  <c r="FP68" i="13"/>
  <c r="FH68" i="13"/>
  <c r="EZ68" i="13"/>
  <c r="ER68" i="13"/>
  <c r="EJ68" i="13"/>
  <c r="EB68" i="13"/>
  <c r="DT68" i="13"/>
  <c r="DL68" i="13"/>
  <c r="DD68" i="13"/>
  <c r="CV68" i="13"/>
  <c r="CN68" i="13"/>
  <c r="CF68" i="13"/>
  <c r="BX68" i="13"/>
  <c r="FQ68" i="13"/>
  <c r="FI68" i="13"/>
  <c r="FA68" i="13"/>
  <c r="ES68" i="13"/>
  <c r="EK68" i="13"/>
  <c r="EC68" i="13"/>
  <c r="DU68" i="13"/>
  <c r="DM68" i="13"/>
  <c r="DE68" i="13"/>
  <c r="CW68" i="13"/>
  <c r="CO68" i="13"/>
  <c r="CG68" i="13"/>
  <c r="BY68" i="13"/>
  <c r="FU68" i="13"/>
  <c r="FK68" i="13"/>
  <c r="EY68" i="13"/>
  <c r="EO68" i="13"/>
  <c r="EE68" i="13"/>
  <c r="DS68" i="13"/>
  <c r="DI68" i="13"/>
  <c r="CY68" i="13"/>
  <c r="CM68" i="13"/>
  <c r="CC68" i="13"/>
  <c r="FT68" i="13"/>
  <c r="FJ68" i="13"/>
  <c r="EX68" i="13"/>
  <c r="EN68" i="13"/>
  <c r="ED68" i="13"/>
  <c r="DR68" i="13"/>
  <c r="DH68" i="13"/>
  <c r="CX68" i="13"/>
  <c r="CL68" i="13"/>
  <c r="CB68" i="13"/>
  <c r="FS68" i="13"/>
  <c r="FG68" i="13"/>
  <c r="EW68" i="13"/>
  <c r="EM68" i="13"/>
  <c r="EA68" i="13"/>
  <c r="DQ68" i="13"/>
  <c r="DG68" i="13"/>
  <c r="CU68" i="13"/>
  <c r="CK68" i="13"/>
  <c r="CA68" i="13"/>
  <c r="FR68" i="13"/>
  <c r="FF68" i="13"/>
  <c r="EV68" i="13"/>
  <c r="EL68" i="13"/>
  <c r="DZ68" i="13"/>
  <c r="DP68" i="13"/>
  <c r="DF68" i="13"/>
  <c r="CT68" i="13"/>
  <c r="CJ68" i="13"/>
  <c r="BZ68" i="13"/>
  <c r="FO68" i="13"/>
  <c r="FE68" i="13"/>
  <c r="EU68" i="13"/>
  <c r="EI68" i="13"/>
  <c r="DY68" i="13"/>
  <c r="DO68" i="13"/>
  <c r="DC68" i="13"/>
  <c r="CS68" i="13"/>
  <c r="CI68" i="13"/>
  <c r="BW68" i="13"/>
  <c r="FN68" i="13"/>
  <c r="FD68" i="13"/>
  <c r="ET68" i="13"/>
  <c r="EH68" i="13"/>
  <c r="DX68" i="13"/>
  <c r="DN68" i="13"/>
  <c r="DB68" i="13"/>
  <c r="CR68" i="13"/>
  <c r="CH68" i="13"/>
  <c r="FM68" i="13"/>
  <c r="FC68" i="13"/>
  <c r="EQ68" i="13"/>
  <c r="EG68" i="13"/>
  <c r="DW68" i="13"/>
  <c r="DK68" i="13"/>
  <c r="DA68" i="13"/>
  <c r="CQ68" i="13"/>
  <c r="CE68" i="13"/>
  <c r="FV68" i="13"/>
  <c r="FL68" i="13"/>
  <c r="FB68" i="13"/>
  <c r="EP68" i="13"/>
  <c r="EF68" i="13"/>
  <c r="DV68" i="13"/>
  <c r="DJ68" i="13"/>
  <c r="CZ68" i="13"/>
  <c r="CP68" i="13"/>
  <c r="CD68" i="13"/>
  <c r="A70" i="13" l="1"/>
  <c r="FP69" i="13"/>
  <c r="FH69" i="13"/>
  <c r="EZ69" i="13"/>
  <c r="ER69" i="13"/>
  <c r="EJ69" i="13"/>
  <c r="EB69" i="13"/>
  <c r="DT69" i="13"/>
  <c r="DL69" i="13"/>
  <c r="DD69" i="13"/>
  <c r="CV69" i="13"/>
  <c r="CN69" i="13"/>
  <c r="CF69" i="13"/>
  <c r="BX69" i="13"/>
  <c r="FQ69" i="13"/>
  <c r="FI69" i="13"/>
  <c r="FA69" i="13"/>
  <c r="ES69" i="13"/>
  <c r="EK69" i="13"/>
  <c r="EC69" i="13"/>
  <c r="DU69" i="13"/>
  <c r="DM69" i="13"/>
  <c r="DE69" i="13"/>
  <c r="CW69" i="13"/>
  <c r="CO69" i="13"/>
  <c r="CG69" i="13"/>
  <c r="BY69" i="13"/>
  <c r="FM69" i="13"/>
  <c r="FC69" i="13"/>
  <c r="EQ69" i="13"/>
  <c r="EG69" i="13"/>
  <c r="DW69" i="13"/>
  <c r="DK69" i="13"/>
  <c r="DA69" i="13"/>
  <c r="CQ69" i="13"/>
  <c r="CE69" i="13"/>
  <c r="FV69" i="13"/>
  <c r="FL69" i="13"/>
  <c r="FB69" i="13"/>
  <c r="EP69" i="13"/>
  <c r="EF69" i="13"/>
  <c r="DV69" i="13"/>
  <c r="DJ69" i="13"/>
  <c r="CZ69" i="13"/>
  <c r="CP69" i="13"/>
  <c r="CD69" i="13"/>
  <c r="FU69" i="13"/>
  <c r="FK69" i="13"/>
  <c r="EY69" i="13"/>
  <c r="EO69" i="13"/>
  <c r="EE69" i="13"/>
  <c r="DS69" i="13"/>
  <c r="DI69" i="13"/>
  <c r="CY69" i="13"/>
  <c r="CM69" i="13"/>
  <c r="CC69" i="13"/>
  <c r="FT69" i="13"/>
  <c r="FJ69" i="13"/>
  <c r="EX69" i="13"/>
  <c r="EN69" i="13"/>
  <c r="ED69" i="13"/>
  <c r="DR69" i="13"/>
  <c r="DH69" i="13"/>
  <c r="CX69" i="13"/>
  <c r="CL69" i="13"/>
  <c r="CB69" i="13"/>
  <c r="FS69" i="13"/>
  <c r="FG69" i="13"/>
  <c r="EW69" i="13"/>
  <c r="EM69" i="13"/>
  <c r="EA69" i="13"/>
  <c r="DQ69" i="13"/>
  <c r="DG69" i="13"/>
  <c r="CU69" i="13"/>
  <c r="CK69" i="13"/>
  <c r="CA69" i="13"/>
  <c r="FR69" i="13"/>
  <c r="FF69" i="13"/>
  <c r="EV69" i="13"/>
  <c r="EL69" i="13"/>
  <c r="DZ69" i="13"/>
  <c r="DP69" i="13"/>
  <c r="DF69" i="13"/>
  <c r="CT69" i="13"/>
  <c r="CJ69" i="13"/>
  <c r="BZ69" i="13"/>
  <c r="FO69" i="13"/>
  <c r="FE69" i="13"/>
  <c r="EU69" i="13"/>
  <c r="EI69" i="13"/>
  <c r="DY69" i="13"/>
  <c r="DO69" i="13"/>
  <c r="DC69" i="13"/>
  <c r="CS69" i="13"/>
  <c r="CI69" i="13"/>
  <c r="BW69" i="13"/>
  <c r="FN69" i="13"/>
  <c r="FD69" i="13"/>
  <c r="ET69" i="13"/>
  <c r="EH69" i="13"/>
  <c r="DX69" i="13"/>
  <c r="DN69" i="13"/>
  <c r="DB69" i="13"/>
  <c r="CR69" i="13"/>
  <c r="CH69" i="13"/>
  <c r="A71" i="13" l="1"/>
  <c r="FP70" i="13"/>
  <c r="FH70" i="13"/>
  <c r="EZ70" i="13"/>
  <c r="ER70" i="13"/>
  <c r="EJ70" i="13"/>
  <c r="EB70" i="13"/>
  <c r="DT70" i="13"/>
  <c r="DL70" i="13"/>
  <c r="DD70" i="13"/>
  <c r="CV70" i="13"/>
  <c r="CN70" i="13"/>
  <c r="CF70" i="13"/>
  <c r="BX70" i="13"/>
  <c r="FQ70" i="13"/>
  <c r="FI70" i="13"/>
  <c r="FA70" i="13"/>
  <c r="ES70" i="13"/>
  <c r="EK70" i="13"/>
  <c r="EC70" i="13"/>
  <c r="DU70" i="13"/>
  <c r="DM70" i="13"/>
  <c r="DE70" i="13"/>
  <c r="CW70" i="13"/>
  <c r="CO70" i="13"/>
  <c r="CG70" i="13"/>
  <c r="BY70" i="13"/>
  <c r="FO70" i="13"/>
  <c r="FE70" i="13"/>
  <c r="EU70" i="13"/>
  <c r="EI70" i="13"/>
  <c r="DY70" i="13"/>
  <c r="DO70" i="13"/>
  <c r="DC70" i="13"/>
  <c r="CS70" i="13"/>
  <c r="CI70" i="13"/>
  <c r="BW70" i="13"/>
  <c r="FN70" i="13"/>
  <c r="FD70" i="13"/>
  <c r="ET70" i="13"/>
  <c r="EH70" i="13"/>
  <c r="DX70" i="13"/>
  <c r="DN70" i="13"/>
  <c r="DB70" i="13"/>
  <c r="CR70" i="13"/>
  <c r="CH70" i="13"/>
  <c r="FM70" i="13"/>
  <c r="FC70" i="13"/>
  <c r="EQ70" i="13"/>
  <c r="EG70" i="13"/>
  <c r="DW70" i="13"/>
  <c r="DK70" i="13"/>
  <c r="DA70" i="13"/>
  <c r="CQ70" i="13"/>
  <c r="CE70" i="13"/>
  <c r="FV70" i="13"/>
  <c r="FL70" i="13"/>
  <c r="FB70" i="13"/>
  <c r="EP70" i="13"/>
  <c r="EF70" i="13"/>
  <c r="DV70" i="13"/>
  <c r="DJ70" i="13"/>
  <c r="CZ70" i="13"/>
  <c r="CP70" i="13"/>
  <c r="CD70" i="13"/>
  <c r="FU70" i="13"/>
  <c r="FK70" i="13"/>
  <c r="EY70" i="13"/>
  <c r="EO70" i="13"/>
  <c r="EE70" i="13"/>
  <c r="DS70" i="13"/>
  <c r="DI70" i="13"/>
  <c r="CY70" i="13"/>
  <c r="CM70" i="13"/>
  <c r="CC70" i="13"/>
  <c r="FT70" i="13"/>
  <c r="FJ70" i="13"/>
  <c r="EX70" i="13"/>
  <c r="EN70" i="13"/>
  <c r="ED70" i="13"/>
  <c r="DR70" i="13"/>
  <c r="DH70" i="13"/>
  <c r="CX70" i="13"/>
  <c r="CL70" i="13"/>
  <c r="CB70" i="13"/>
  <c r="FS70" i="13"/>
  <c r="FG70" i="13"/>
  <c r="EW70" i="13"/>
  <c r="EM70" i="13"/>
  <c r="EA70" i="13"/>
  <c r="DQ70" i="13"/>
  <c r="DG70" i="13"/>
  <c r="CU70" i="13"/>
  <c r="CK70" i="13"/>
  <c r="CA70" i="13"/>
  <c r="FR70" i="13"/>
  <c r="FF70" i="13"/>
  <c r="EV70" i="13"/>
  <c r="EL70" i="13"/>
  <c r="DZ70" i="13"/>
  <c r="DP70" i="13"/>
  <c r="DF70" i="13"/>
  <c r="CT70" i="13"/>
  <c r="CJ70" i="13"/>
  <c r="BZ70" i="13"/>
  <c r="A72" i="13" l="1"/>
  <c r="FP71" i="13"/>
  <c r="FH71" i="13"/>
  <c r="EZ71" i="13"/>
  <c r="ER71" i="13"/>
  <c r="EJ71" i="13"/>
  <c r="EB71" i="13"/>
  <c r="DT71" i="13"/>
  <c r="DL71" i="13"/>
  <c r="DD71" i="13"/>
  <c r="CV71" i="13"/>
  <c r="CN71" i="13"/>
  <c r="CF71" i="13"/>
  <c r="BX71" i="13"/>
  <c r="FQ71" i="13"/>
  <c r="FI71" i="13"/>
  <c r="FA71" i="13"/>
  <c r="ES71" i="13"/>
  <c r="EK71" i="13"/>
  <c r="EC71" i="13"/>
  <c r="DU71" i="13"/>
  <c r="DM71" i="13"/>
  <c r="DE71" i="13"/>
  <c r="CW71" i="13"/>
  <c r="CO71" i="13"/>
  <c r="CG71" i="13"/>
  <c r="BY71" i="13"/>
  <c r="FS71" i="13"/>
  <c r="FG71" i="13"/>
  <c r="EW71" i="13"/>
  <c r="EM71" i="13"/>
  <c r="EA71" i="13"/>
  <c r="DQ71" i="13"/>
  <c r="DG71" i="13"/>
  <c r="CU71" i="13"/>
  <c r="CK71" i="13"/>
  <c r="CA71" i="13"/>
  <c r="FR71" i="13"/>
  <c r="FF71" i="13"/>
  <c r="EV71" i="13"/>
  <c r="EL71" i="13"/>
  <c r="DZ71" i="13"/>
  <c r="DP71" i="13"/>
  <c r="DF71" i="13"/>
  <c r="CT71" i="13"/>
  <c r="CJ71" i="13"/>
  <c r="BZ71" i="13"/>
  <c r="FO71" i="13"/>
  <c r="FE71" i="13"/>
  <c r="EU71" i="13"/>
  <c r="EI71" i="13"/>
  <c r="DY71" i="13"/>
  <c r="DO71" i="13"/>
  <c r="DC71" i="13"/>
  <c r="CS71" i="13"/>
  <c r="CI71" i="13"/>
  <c r="BW71" i="13"/>
  <c r="FN71" i="13"/>
  <c r="FD71" i="13"/>
  <c r="ET71" i="13"/>
  <c r="EH71" i="13"/>
  <c r="DX71" i="13"/>
  <c r="DN71" i="13"/>
  <c r="DB71" i="13"/>
  <c r="CR71" i="13"/>
  <c r="CH71" i="13"/>
  <c r="FM71" i="13"/>
  <c r="FC71" i="13"/>
  <c r="EQ71" i="13"/>
  <c r="EG71" i="13"/>
  <c r="DW71" i="13"/>
  <c r="DK71" i="13"/>
  <c r="DA71" i="13"/>
  <c r="CQ71" i="13"/>
  <c r="CE71" i="13"/>
  <c r="FV71" i="13"/>
  <c r="FL71" i="13"/>
  <c r="FB71" i="13"/>
  <c r="EP71" i="13"/>
  <c r="EF71" i="13"/>
  <c r="DV71" i="13"/>
  <c r="DJ71" i="13"/>
  <c r="CZ71" i="13"/>
  <c r="CP71" i="13"/>
  <c r="CD71" i="13"/>
  <c r="FU71" i="13"/>
  <c r="FK71" i="13"/>
  <c r="EY71" i="13"/>
  <c r="EO71" i="13"/>
  <c r="EE71" i="13"/>
  <c r="DS71" i="13"/>
  <c r="DI71" i="13"/>
  <c r="CY71" i="13"/>
  <c r="CM71" i="13"/>
  <c r="CC71" i="13"/>
  <c r="FT71" i="13"/>
  <c r="FJ71" i="13"/>
  <c r="EX71" i="13"/>
  <c r="EN71" i="13"/>
  <c r="ED71" i="13"/>
  <c r="DR71" i="13"/>
  <c r="DH71" i="13"/>
  <c r="CX71" i="13"/>
  <c r="CL71" i="13"/>
  <c r="CB71" i="13"/>
  <c r="A73" i="13" l="1"/>
  <c r="FP72" i="13"/>
  <c r="FH72" i="13"/>
  <c r="EZ72" i="13"/>
  <c r="ER72" i="13"/>
  <c r="EJ72" i="13"/>
  <c r="EB72" i="13"/>
  <c r="DT72" i="13"/>
  <c r="DL72" i="13"/>
  <c r="DD72" i="13"/>
  <c r="CV72" i="13"/>
  <c r="CN72" i="13"/>
  <c r="CF72" i="13"/>
  <c r="BX72" i="13"/>
  <c r="FO72" i="13"/>
  <c r="FG72" i="13"/>
  <c r="FQ72" i="13"/>
  <c r="FI72" i="13"/>
  <c r="FA72" i="13"/>
  <c r="ES72" i="13"/>
  <c r="EK72" i="13"/>
  <c r="EC72" i="13"/>
  <c r="DU72" i="13"/>
  <c r="DM72" i="13"/>
  <c r="DE72" i="13"/>
  <c r="CW72" i="13"/>
  <c r="CO72" i="13"/>
  <c r="CG72" i="13"/>
  <c r="BY72" i="13"/>
  <c r="FL72" i="13"/>
  <c r="EY72" i="13"/>
  <c r="EO72" i="13"/>
  <c r="EE72" i="13"/>
  <c r="DS72" i="13"/>
  <c r="DI72" i="13"/>
  <c r="CY72" i="13"/>
  <c r="CM72" i="13"/>
  <c r="CC72" i="13"/>
  <c r="FV72" i="13"/>
  <c r="FK72" i="13"/>
  <c r="EX72" i="13"/>
  <c r="EN72" i="13"/>
  <c r="ED72" i="13"/>
  <c r="DR72" i="13"/>
  <c r="DH72" i="13"/>
  <c r="CX72" i="13"/>
  <c r="CL72" i="13"/>
  <c r="CB72" i="13"/>
  <c r="FU72" i="13"/>
  <c r="FJ72" i="13"/>
  <c r="EW72" i="13"/>
  <c r="EM72" i="13"/>
  <c r="EA72" i="13"/>
  <c r="DQ72" i="13"/>
  <c r="DG72" i="13"/>
  <c r="CU72" i="13"/>
  <c r="CK72" i="13"/>
  <c r="CA72" i="13"/>
  <c r="FT72" i="13"/>
  <c r="FF72" i="13"/>
  <c r="EV72" i="13"/>
  <c r="EL72" i="13"/>
  <c r="DZ72" i="13"/>
  <c r="DP72" i="13"/>
  <c r="DF72" i="13"/>
  <c r="CT72" i="13"/>
  <c r="CJ72" i="13"/>
  <c r="BZ72" i="13"/>
  <c r="FS72" i="13"/>
  <c r="FE72" i="13"/>
  <c r="EU72" i="13"/>
  <c r="EI72" i="13"/>
  <c r="DY72" i="13"/>
  <c r="DO72" i="13"/>
  <c r="DC72" i="13"/>
  <c r="CS72" i="13"/>
  <c r="CI72" i="13"/>
  <c r="BW72" i="13"/>
  <c r="FR72" i="13"/>
  <c r="FD72" i="13"/>
  <c r="ET72" i="13"/>
  <c r="EH72" i="13"/>
  <c r="DX72" i="13"/>
  <c r="DN72" i="13"/>
  <c r="DB72" i="13"/>
  <c r="CR72" i="13"/>
  <c r="CH72" i="13"/>
  <c r="FN72" i="13"/>
  <c r="FC72" i="13"/>
  <c r="EQ72" i="13"/>
  <c r="EG72" i="13"/>
  <c r="DW72" i="13"/>
  <c r="DK72" i="13"/>
  <c r="DA72" i="13"/>
  <c r="CQ72" i="13"/>
  <c r="CE72" i="13"/>
  <c r="FM72" i="13"/>
  <c r="FB72" i="13"/>
  <c r="EP72" i="13"/>
  <c r="EF72" i="13"/>
  <c r="DV72" i="13"/>
  <c r="DJ72" i="13"/>
  <c r="CZ72" i="13"/>
  <c r="CP72" i="13"/>
  <c r="CD72" i="13"/>
  <c r="A74" i="13" l="1"/>
  <c r="FP73" i="13"/>
  <c r="FH73" i="13"/>
  <c r="EZ73" i="13"/>
  <c r="ER73" i="13"/>
  <c r="EJ73" i="13"/>
  <c r="EB73" i="13"/>
  <c r="DT73" i="13"/>
  <c r="DL73" i="13"/>
  <c r="DD73" i="13"/>
  <c r="CV73" i="13"/>
  <c r="CN73" i="13"/>
  <c r="CF73" i="13"/>
  <c r="BX73" i="13"/>
  <c r="FO73" i="13"/>
  <c r="FG73" i="13"/>
  <c r="EY73" i="13"/>
  <c r="EQ73" i="13"/>
  <c r="EI73" i="13"/>
  <c r="EA73" i="13"/>
  <c r="DS73" i="13"/>
  <c r="DK73" i="13"/>
  <c r="DC73" i="13"/>
  <c r="CU73" i="13"/>
  <c r="CM73" i="13"/>
  <c r="CE73" i="13"/>
  <c r="BW73" i="13"/>
  <c r="FT73" i="13"/>
  <c r="FL73" i="13"/>
  <c r="FD73" i="13"/>
  <c r="EV73" i="13"/>
  <c r="EN73" i="13"/>
  <c r="EF73" i="13"/>
  <c r="DX73" i="13"/>
  <c r="DP73" i="13"/>
  <c r="DH73" i="13"/>
  <c r="CZ73" i="13"/>
  <c r="FQ73" i="13"/>
  <c r="FI73" i="13"/>
  <c r="FA73" i="13"/>
  <c r="ES73" i="13"/>
  <c r="EK73" i="13"/>
  <c r="EC73" i="13"/>
  <c r="DU73" i="13"/>
  <c r="DM73" i="13"/>
  <c r="DE73" i="13"/>
  <c r="CW73" i="13"/>
  <c r="CO73" i="13"/>
  <c r="CG73" i="13"/>
  <c r="BY73" i="13"/>
  <c r="FK73" i="13"/>
  <c r="EU73" i="13"/>
  <c r="EE73" i="13"/>
  <c r="DO73" i="13"/>
  <c r="CY73" i="13"/>
  <c r="CK73" i="13"/>
  <c r="BZ73" i="13"/>
  <c r="FJ73" i="13"/>
  <c r="ET73" i="13"/>
  <c r="ED73" i="13"/>
  <c r="DN73" i="13"/>
  <c r="CX73" i="13"/>
  <c r="CJ73" i="13"/>
  <c r="FV73" i="13"/>
  <c r="FF73" i="13"/>
  <c r="EP73" i="13"/>
  <c r="DZ73" i="13"/>
  <c r="DJ73" i="13"/>
  <c r="CT73" i="13"/>
  <c r="CI73" i="13"/>
  <c r="FU73" i="13"/>
  <c r="FE73" i="13"/>
  <c r="EO73" i="13"/>
  <c r="DY73" i="13"/>
  <c r="DI73" i="13"/>
  <c r="CS73" i="13"/>
  <c r="CH73" i="13"/>
  <c r="FS73" i="13"/>
  <c r="FC73" i="13"/>
  <c r="EM73" i="13"/>
  <c r="DW73" i="13"/>
  <c r="DG73" i="13"/>
  <c r="CR73" i="13"/>
  <c r="CD73" i="13"/>
  <c r="FR73" i="13"/>
  <c r="FB73" i="13"/>
  <c r="EL73" i="13"/>
  <c r="DV73" i="13"/>
  <c r="DF73" i="13"/>
  <c r="CQ73" i="13"/>
  <c r="CC73" i="13"/>
  <c r="FN73" i="13"/>
  <c r="EX73" i="13"/>
  <c r="EH73" i="13"/>
  <c r="DR73" i="13"/>
  <c r="DB73" i="13"/>
  <c r="CP73" i="13"/>
  <c r="CB73" i="13"/>
  <c r="FM73" i="13"/>
  <c r="EW73" i="13"/>
  <c r="EG73" i="13"/>
  <c r="DQ73" i="13"/>
  <c r="DA73" i="13"/>
  <c r="CL73" i="13"/>
  <c r="CA73" i="13"/>
  <c r="A75" i="13" l="1"/>
  <c r="FP74" i="13"/>
  <c r="FH74" i="13"/>
  <c r="EZ74" i="13"/>
  <c r="ER74" i="13"/>
  <c r="EJ74" i="13"/>
  <c r="EB74" i="13"/>
  <c r="DT74" i="13"/>
  <c r="DL74" i="13"/>
  <c r="DD74" i="13"/>
  <c r="CV74" i="13"/>
  <c r="CN74" i="13"/>
  <c r="CF74" i="13"/>
  <c r="BX74" i="13"/>
  <c r="FO74" i="13"/>
  <c r="FG74" i="13"/>
  <c r="EY74" i="13"/>
  <c r="EQ74" i="13"/>
  <c r="EI74" i="13"/>
  <c r="EA74" i="13"/>
  <c r="DS74" i="13"/>
  <c r="DK74" i="13"/>
  <c r="DC74" i="13"/>
  <c r="CU74" i="13"/>
  <c r="CM74" i="13"/>
  <c r="CE74" i="13"/>
  <c r="BW74" i="13"/>
  <c r="FT74" i="13"/>
  <c r="FL74" i="13"/>
  <c r="FD74" i="13"/>
  <c r="EV74" i="13"/>
  <c r="EN74" i="13"/>
  <c r="EF74" i="13"/>
  <c r="DX74" i="13"/>
  <c r="DP74" i="13"/>
  <c r="DH74" i="13"/>
  <c r="CZ74" i="13"/>
  <c r="CR74" i="13"/>
  <c r="CJ74" i="13"/>
  <c r="CB74" i="13"/>
  <c r="FQ74" i="13"/>
  <c r="FI74" i="13"/>
  <c r="FA74" i="13"/>
  <c r="ES74" i="13"/>
  <c r="EK74" i="13"/>
  <c r="EC74" i="13"/>
  <c r="DU74" i="13"/>
  <c r="DM74" i="13"/>
  <c r="DE74" i="13"/>
  <c r="CW74" i="13"/>
  <c r="CO74" i="13"/>
  <c r="CG74" i="13"/>
  <c r="BY74" i="13"/>
  <c r="FS74" i="13"/>
  <c r="FC74" i="13"/>
  <c r="EM74" i="13"/>
  <c r="DW74" i="13"/>
  <c r="DG74" i="13"/>
  <c r="CQ74" i="13"/>
  <c r="CA74" i="13"/>
  <c r="FR74" i="13"/>
  <c r="FB74" i="13"/>
  <c r="EL74" i="13"/>
  <c r="DV74" i="13"/>
  <c r="DF74" i="13"/>
  <c r="CP74" i="13"/>
  <c r="BZ74" i="13"/>
  <c r="FN74" i="13"/>
  <c r="EX74" i="13"/>
  <c r="EH74" i="13"/>
  <c r="DR74" i="13"/>
  <c r="DB74" i="13"/>
  <c r="CL74" i="13"/>
  <c r="FM74" i="13"/>
  <c r="EW74" i="13"/>
  <c r="EG74" i="13"/>
  <c r="DQ74" i="13"/>
  <c r="DA74" i="13"/>
  <c r="CK74" i="13"/>
  <c r="FK74" i="13"/>
  <c r="EU74" i="13"/>
  <c r="EE74" i="13"/>
  <c r="DO74" i="13"/>
  <c r="CY74" i="13"/>
  <c r="CI74" i="13"/>
  <c r="FJ74" i="13"/>
  <c r="ET74" i="13"/>
  <c r="ED74" i="13"/>
  <c r="DN74" i="13"/>
  <c r="CX74" i="13"/>
  <c r="CH74" i="13"/>
  <c r="FV74" i="13"/>
  <c r="FF74" i="13"/>
  <c r="EP74" i="13"/>
  <c r="DZ74" i="13"/>
  <c r="DJ74" i="13"/>
  <c r="CT74" i="13"/>
  <c r="CD74" i="13"/>
  <c r="FU74" i="13"/>
  <c r="FE74" i="13"/>
  <c r="EO74" i="13"/>
  <c r="DY74" i="13"/>
  <c r="DI74" i="13"/>
  <c r="CS74" i="13"/>
  <c r="CC74" i="13"/>
  <c r="A76" i="13" l="1"/>
  <c r="FP75" i="13"/>
  <c r="FH75" i="13"/>
  <c r="EZ75" i="13"/>
  <c r="ER75" i="13"/>
  <c r="EJ75" i="13"/>
  <c r="EB75" i="13"/>
  <c r="DT75" i="13"/>
  <c r="DL75" i="13"/>
  <c r="DD75" i="13"/>
  <c r="CV75" i="13"/>
  <c r="CN75" i="13"/>
  <c r="CF75" i="13"/>
  <c r="BX75" i="13"/>
  <c r="FO75" i="13"/>
  <c r="FG75" i="13"/>
  <c r="EY75" i="13"/>
  <c r="EQ75" i="13"/>
  <c r="EI75" i="13"/>
  <c r="EA75" i="13"/>
  <c r="DS75" i="13"/>
  <c r="DK75" i="13"/>
  <c r="DC75" i="13"/>
  <c r="CU75" i="13"/>
  <c r="CM75" i="13"/>
  <c r="CE75" i="13"/>
  <c r="BW75" i="13"/>
  <c r="FT75" i="13"/>
  <c r="FL75" i="13"/>
  <c r="FD75" i="13"/>
  <c r="EV75" i="13"/>
  <c r="EN75" i="13"/>
  <c r="EF75" i="13"/>
  <c r="DX75" i="13"/>
  <c r="DP75" i="13"/>
  <c r="DH75" i="13"/>
  <c r="CZ75" i="13"/>
  <c r="CR75" i="13"/>
  <c r="CJ75" i="13"/>
  <c r="CB75" i="13"/>
  <c r="FQ75" i="13"/>
  <c r="FI75" i="13"/>
  <c r="FA75" i="13"/>
  <c r="ES75" i="13"/>
  <c r="EK75" i="13"/>
  <c r="EC75" i="13"/>
  <c r="DU75" i="13"/>
  <c r="DM75" i="13"/>
  <c r="DE75" i="13"/>
  <c r="CW75" i="13"/>
  <c r="CO75" i="13"/>
  <c r="CG75" i="13"/>
  <c r="BY75" i="13"/>
  <c r="FK75" i="13"/>
  <c r="EU75" i="13"/>
  <c r="EE75" i="13"/>
  <c r="DO75" i="13"/>
  <c r="CY75" i="13"/>
  <c r="CI75" i="13"/>
  <c r="FJ75" i="13"/>
  <c r="ET75" i="13"/>
  <c r="ED75" i="13"/>
  <c r="DN75" i="13"/>
  <c r="CX75" i="13"/>
  <c r="CH75" i="13"/>
  <c r="FV75" i="13"/>
  <c r="FF75" i="13"/>
  <c r="EP75" i="13"/>
  <c r="DZ75" i="13"/>
  <c r="DJ75" i="13"/>
  <c r="CT75" i="13"/>
  <c r="CD75" i="13"/>
  <c r="FU75" i="13"/>
  <c r="FE75" i="13"/>
  <c r="EO75" i="13"/>
  <c r="DY75" i="13"/>
  <c r="DI75" i="13"/>
  <c r="CS75" i="13"/>
  <c r="CC75" i="13"/>
  <c r="FS75" i="13"/>
  <c r="FC75" i="13"/>
  <c r="EM75" i="13"/>
  <c r="DW75" i="13"/>
  <c r="DG75" i="13"/>
  <c r="CQ75" i="13"/>
  <c r="CA75" i="13"/>
  <c r="FR75" i="13"/>
  <c r="FB75" i="13"/>
  <c r="EL75" i="13"/>
  <c r="DV75" i="13"/>
  <c r="DF75" i="13"/>
  <c r="CP75" i="13"/>
  <c r="BZ75" i="13"/>
  <c r="FN75" i="13"/>
  <c r="EX75" i="13"/>
  <c r="EH75" i="13"/>
  <c r="DR75" i="13"/>
  <c r="DB75" i="13"/>
  <c r="CL75" i="13"/>
  <c r="FM75" i="13"/>
  <c r="EW75" i="13"/>
  <c r="EG75" i="13"/>
  <c r="DQ75" i="13"/>
  <c r="DA75" i="13"/>
  <c r="CK75" i="13"/>
  <c r="A77" i="13" l="1"/>
  <c r="FP76" i="13"/>
  <c r="FH76" i="13"/>
  <c r="EZ76" i="13"/>
  <c r="ER76" i="13"/>
  <c r="EJ76" i="13"/>
  <c r="EB76" i="13"/>
  <c r="DT76" i="13"/>
  <c r="DL76" i="13"/>
  <c r="DD76" i="13"/>
  <c r="CV76" i="13"/>
  <c r="CN76" i="13"/>
  <c r="CF76" i="13"/>
  <c r="BX76" i="13"/>
  <c r="FO76" i="13"/>
  <c r="FG76" i="13"/>
  <c r="EY76" i="13"/>
  <c r="EQ76" i="13"/>
  <c r="EI76" i="13"/>
  <c r="EA76" i="13"/>
  <c r="DS76" i="13"/>
  <c r="DK76" i="13"/>
  <c r="DC76" i="13"/>
  <c r="CU76" i="13"/>
  <c r="CM76" i="13"/>
  <c r="CE76" i="13"/>
  <c r="BW76" i="13"/>
  <c r="FT76" i="13"/>
  <c r="FL76" i="13"/>
  <c r="FD76" i="13"/>
  <c r="EV76" i="13"/>
  <c r="EN76" i="13"/>
  <c r="EF76" i="13"/>
  <c r="DX76" i="13"/>
  <c r="DP76" i="13"/>
  <c r="DH76" i="13"/>
  <c r="CZ76" i="13"/>
  <c r="CR76" i="13"/>
  <c r="CJ76" i="13"/>
  <c r="CB76" i="13"/>
  <c r="FQ76" i="13"/>
  <c r="FI76" i="13"/>
  <c r="FA76" i="13"/>
  <c r="ES76" i="13"/>
  <c r="EK76" i="13"/>
  <c r="EC76" i="13"/>
  <c r="DU76" i="13"/>
  <c r="DM76" i="13"/>
  <c r="DE76" i="13"/>
  <c r="CW76" i="13"/>
  <c r="CO76" i="13"/>
  <c r="CG76" i="13"/>
  <c r="BY76" i="13"/>
  <c r="FS76" i="13"/>
  <c r="FC76" i="13"/>
  <c r="EM76" i="13"/>
  <c r="DW76" i="13"/>
  <c r="DG76" i="13"/>
  <c r="CQ76" i="13"/>
  <c r="CA76" i="13"/>
  <c r="FR76" i="13"/>
  <c r="FB76" i="13"/>
  <c r="EL76" i="13"/>
  <c r="DV76" i="13"/>
  <c r="DF76" i="13"/>
  <c r="CP76" i="13"/>
  <c r="BZ76" i="13"/>
  <c r="FN76" i="13"/>
  <c r="EX76" i="13"/>
  <c r="EH76" i="13"/>
  <c r="DR76" i="13"/>
  <c r="DB76" i="13"/>
  <c r="CL76" i="13"/>
  <c r="FM76" i="13"/>
  <c r="EW76" i="13"/>
  <c r="EG76" i="13"/>
  <c r="DQ76" i="13"/>
  <c r="DA76" i="13"/>
  <c r="CK76" i="13"/>
  <c r="FK76" i="13"/>
  <c r="EU76" i="13"/>
  <c r="EE76" i="13"/>
  <c r="DO76" i="13"/>
  <c r="CY76" i="13"/>
  <c r="CI76" i="13"/>
  <c r="FJ76" i="13"/>
  <c r="ET76" i="13"/>
  <c r="ED76" i="13"/>
  <c r="DN76" i="13"/>
  <c r="CX76" i="13"/>
  <c r="CH76" i="13"/>
  <c r="FV76" i="13"/>
  <c r="FF76" i="13"/>
  <c r="EP76" i="13"/>
  <c r="DZ76" i="13"/>
  <c r="DJ76" i="13"/>
  <c r="CT76" i="13"/>
  <c r="CD76" i="13"/>
  <c r="FU76" i="13"/>
  <c r="FE76" i="13"/>
  <c r="EO76" i="13"/>
  <c r="DY76" i="13"/>
  <c r="DI76" i="13"/>
  <c r="CS76" i="13"/>
  <c r="CC76" i="13"/>
  <c r="A78" i="13" l="1"/>
  <c r="FP77" i="13"/>
  <c r="FH77" i="13"/>
  <c r="EZ77" i="13"/>
  <c r="ER77" i="13"/>
  <c r="EJ77" i="13"/>
  <c r="EB77" i="13"/>
  <c r="DT77" i="13"/>
  <c r="DL77" i="13"/>
  <c r="DD77" i="13"/>
  <c r="CV77" i="13"/>
  <c r="CN77" i="13"/>
  <c r="CF77" i="13"/>
  <c r="BX77" i="13"/>
  <c r="FO77" i="13"/>
  <c r="FG77" i="13"/>
  <c r="EY77" i="13"/>
  <c r="EQ77" i="13"/>
  <c r="EI77" i="13"/>
  <c r="EA77" i="13"/>
  <c r="DS77" i="13"/>
  <c r="DK77" i="13"/>
  <c r="DC77" i="13"/>
  <c r="CU77" i="13"/>
  <c r="CM77" i="13"/>
  <c r="CE77" i="13"/>
  <c r="BW77" i="13"/>
  <c r="FT77" i="13"/>
  <c r="FL77" i="13"/>
  <c r="FD77" i="13"/>
  <c r="EV77" i="13"/>
  <c r="EN77" i="13"/>
  <c r="EF77" i="13"/>
  <c r="DX77" i="13"/>
  <c r="DP77" i="13"/>
  <c r="DH77" i="13"/>
  <c r="CZ77" i="13"/>
  <c r="CR77" i="13"/>
  <c r="CJ77" i="13"/>
  <c r="CB77" i="13"/>
  <c r="FR77" i="13"/>
  <c r="FJ77" i="13"/>
  <c r="FQ77" i="13"/>
  <c r="FI77" i="13"/>
  <c r="FA77" i="13"/>
  <c r="ES77" i="13"/>
  <c r="EK77" i="13"/>
  <c r="EC77" i="13"/>
  <c r="DU77" i="13"/>
  <c r="DM77" i="13"/>
  <c r="DE77" i="13"/>
  <c r="CW77" i="13"/>
  <c r="CO77" i="13"/>
  <c r="CG77" i="13"/>
  <c r="BY77" i="13"/>
  <c r="FM77" i="13"/>
  <c r="EU77" i="13"/>
  <c r="EE77" i="13"/>
  <c r="DO77" i="13"/>
  <c r="CY77" i="13"/>
  <c r="CI77" i="13"/>
  <c r="FK77" i="13"/>
  <c r="ET77" i="13"/>
  <c r="ED77" i="13"/>
  <c r="DN77" i="13"/>
  <c r="CX77" i="13"/>
  <c r="CH77" i="13"/>
  <c r="FF77" i="13"/>
  <c r="EP77" i="13"/>
  <c r="DZ77" i="13"/>
  <c r="DJ77" i="13"/>
  <c r="CT77" i="13"/>
  <c r="CD77" i="13"/>
  <c r="FE77" i="13"/>
  <c r="EO77" i="13"/>
  <c r="DY77" i="13"/>
  <c r="DI77" i="13"/>
  <c r="CS77" i="13"/>
  <c r="CC77" i="13"/>
  <c r="FV77" i="13"/>
  <c r="FC77" i="13"/>
  <c r="EM77" i="13"/>
  <c r="DW77" i="13"/>
  <c r="DG77" i="13"/>
  <c r="CQ77" i="13"/>
  <c r="CA77" i="13"/>
  <c r="FU77" i="13"/>
  <c r="FB77" i="13"/>
  <c r="EL77" i="13"/>
  <c r="DV77" i="13"/>
  <c r="DF77" i="13"/>
  <c r="CP77" i="13"/>
  <c r="BZ77" i="13"/>
  <c r="FS77" i="13"/>
  <c r="EX77" i="13"/>
  <c r="EH77" i="13"/>
  <c r="DR77" i="13"/>
  <c r="DB77" i="13"/>
  <c r="CL77" i="13"/>
  <c r="FN77" i="13"/>
  <c r="EW77" i="13"/>
  <c r="EG77" i="13"/>
  <c r="DQ77" i="13"/>
  <c r="DA77" i="13"/>
  <c r="CK77" i="13"/>
  <c r="A79" i="13" l="1"/>
  <c r="FP78" i="13"/>
  <c r="FH78" i="13"/>
  <c r="EZ78" i="13"/>
  <c r="ER78" i="13"/>
  <c r="EJ78" i="13"/>
  <c r="EB78" i="13"/>
  <c r="DT78" i="13"/>
  <c r="DL78" i="13"/>
  <c r="DD78" i="13"/>
  <c r="CV78" i="13"/>
  <c r="CN78" i="13"/>
  <c r="CF78" i="13"/>
  <c r="BX78" i="13"/>
  <c r="FO78" i="13"/>
  <c r="FG78" i="13"/>
  <c r="EY78" i="13"/>
  <c r="EQ78" i="13"/>
  <c r="EI78" i="13"/>
  <c r="EA78" i="13"/>
  <c r="DS78" i="13"/>
  <c r="DK78" i="13"/>
  <c r="DC78" i="13"/>
  <c r="CU78" i="13"/>
  <c r="CM78" i="13"/>
  <c r="CE78" i="13"/>
  <c r="BW78" i="13"/>
  <c r="FU78" i="13"/>
  <c r="FM78" i="13"/>
  <c r="FE78" i="13"/>
  <c r="EW78" i="13"/>
  <c r="EO78" i="13"/>
  <c r="EG78" i="13"/>
  <c r="FT78" i="13"/>
  <c r="FL78" i="13"/>
  <c r="FD78" i="13"/>
  <c r="EV78" i="13"/>
  <c r="EN78" i="13"/>
  <c r="EF78" i="13"/>
  <c r="DX78" i="13"/>
  <c r="DP78" i="13"/>
  <c r="DH78" i="13"/>
  <c r="CZ78" i="13"/>
  <c r="CR78" i="13"/>
  <c r="CJ78" i="13"/>
  <c r="CB78" i="13"/>
  <c r="FR78" i="13"/>
  <c r="FJ78" i="13"/>
  <c r="FB78" i="13"/>
  <c r="ET78" i="13"/>
  <c r="EL78" i="13"/>
  <c r="ED78" i="13"/>
  <c r="DV78" i="13"/>
  <c r="DN78" i="13"/>
  <c r="DF78" i="13"/>
  <c r="CX78" i="13"/>
  <c r="CP78" i="13"/>
  <c r="CH78" i="13"/>
  <c r="BZ78" i="13"/>
  <c r="FQ78" i="13"/>
  <c r="FI78" i="13"/>
  <c r="FA78" i="13"/>
  <c r="ES78" i="13"/>
  <c r="EK78" i="13"/>
  <c r="EC78" i="13"/>
  <c r="DU78" i="13"/>
  <c r="DM78" i="13"/>
  <c r="DE78" i="13"/>
  <c r="CW78" i="13"/>
  <c r="CO78" i="13"/>
  <c r="CG78" i="13"/>
  <c r="BY78" i="13"/>
  <c r="FC78" i="13"/>
  <c r="DY78" i="13"/>
  <c r="DB78" i="13"/>
  <c r="CI78" i="13"/>
  <c r="EX78" i="13"/>
  <c r="DW78" i="13"/>
  <c r="DA78" i="13"/>
  <c r="CD78" i="13"/>
  <c r="EU78" i="13"/>
  <c r="DR78" i="13"/>
  <c r="CY78" i="13"/>
  <c r="CC78" i="13"/>
  <c r="FV78" i="13"/>
  <c r="EP78" i="13"/>
  <c r="DQ78" i="13"/>
  <c r="CT78" i="13"/>
  <c r="CA78" i="13"/>
  <c r="FS78" i="13"/>
  <c r="EM78" i="13"/>
  <c r="DO78" i="13"/>
  <c r="CS78" i="13"/>
  <c r="FN78" i="13"/>
  <c r="EH78" i="13"/>
  <c r="DJ78" i="13"/>
  <c r="CQ78" i="13"/>
  <c r="FK78" i="13"/>
  <c r="EE78" i="13"/>
  <c r="DI78" i="13"/>
  <c r="CL78" i="13"/>
  <c r="FF78" i="13"/>
  <c r="DZ78" i="13"/>
  <c r="DG78" i="13"/>
  <c r="CK78" i="13"/>
  <c r="A80" i="13" l="1"/>
  <c r="FP79" i="13"/>
  <c r="FH79" i="13"/>
  <c r="EZ79" i="13"/>
  <c r="ER79" i="13"/>
  <c r="EJ79" i="13"/>
  <c r="EB79" i="13"/>
  <c r="DT79" i="13"/>
  <c r="DL79" i="13"/>
  <c r="DD79" i="13"/>
  <c r="CV79" i="13"/>
  <c r="CN79" i="13"/>
  <c r="CF79" i="13"/>
  <c r="BX79" i="13"/>
  <c r="FO79" i="13"/>
  <c r="FG79" i="13"/>
  <c r="EY79" i="13"/>
  <c r="EQ79" i="13"/>
  <c r="EI79" i="13"/>
  <c r="EA79" i="13"/>
  <c r="DS79" i="13"/>
  <c r="DK79" i="13"/>
  <c r="DC79" i="13"/>
  <c r="CU79" i="13"/>
  <c r="CM79" i="13"/>
  <c r="CE79" i="13"/>
  <c r="BW79" i="13"/>
  <c r="FV79" i="13"/>
  <c r="FN79" i="13"/>
  <c r="FF79" i="13"/>
  <c r="EX79" i="13"/>
  <c r="EP79" i="13"/>
  <c r="FU79" i="13"/>
  <c r="FM79" i="13"/>
  <c r="FE79" i="13"/>
  <c r="EW79" i="13"/>
  <c r="EO79" i="13"/>
  <c r="EG79" i="13"/>
  <c r="DY79" i="13"/>
  <c r="DQ79" i="13"/>
  <c r="DI79" i="13"/>
  <c r="DA79" i="13"/>
  <c r="CS79" i="13"/>
  <c r="CK79" i="13"/>
  <c r="CC79" i="13"/>
  <c r="FT79" i="13"/>
  <c r="FL79" i="13"/>
  <c r="FD79" i="13"/>
  <c r="EV79" i="13"/>
  <c r="EN79" i="13"/>
  <c r="EF79" i="13"/>
  <c r="DX79" i="13"/>
  <c r="DP79" i="13"/>
  <c r="DH79" i="13"/>
  <c r="CZ79" i="13"/>
  <c r="CR79" i="13"/>
  <c r="CJ79" i="13"/>
  <c r="CB79" i="13"/>
  <c r="FR79" i="13"/>
  <c r="FJ79" i="13"/>
  <c r="FB79" i="13"/>
  <c r="ET79" i="13"/>
  <c r="EL79" i="13"/>
  <c r="ED79" i="13"/>
  <c r="DV79" i="13"/>
  <c r="DN79" i="13"/>
  <c r="DF79" i="13"/>
  <c r="CX79" i="13"/>
  <c r="CP79" i="13"/>
  <c r="CH79" i="13"/>
  <c r="BZ79" i="13"/>
  <c r="FQ79" i="13"/>
  <c r="FI79" i="13"/>
  <c r="FA79" i="13"/>
  <c r="ES79" i="13"/>
  <c r="EK79" i="13"/>
  <c r="EC79" i="13"/>
  <c r="DU79" i="13"/>
  <c r="DM79" i="13"/>
  <c r="DE79" i="13"/>
  <c r="CW79" i="13"/>
  <c r="CO79" i="13"/>
  <c r="CG79" i="13"/>
  <c r="BY79" i="13"/>
  <c r="FC79" i="13"/>
  <c r="DO79" i="13"/>
  <c r="CI79" i="13"/>
  <c r="EU79" i="13"/>
  <c r="DJ79" i="13"/>
  <c r="CD79" i="13"/>
  <c r="EM79" i="13"/>
  <c r="DG79" i="13"/>
  <c r="CA79" i="13"/>
  <c r="EH79" i="13"/>
  <c r="DB79" i="13"/>
  <c r="EE79" i="13"/>
  <c r="CY79" i="13"/>
  <c r="DZ79" i="13"/>
  <c r="CT79" i="13"/>
  <c r="FS79" i="13"/>
  <c r="DW79" i="13"/>
  <c r="CQ79" i="13"/>
  <c r="FK79" i="13"/>
  <c r="DR79" i="13"/>
  <c r="CL79" i="13"/>
  <c r="A81" i="13" l="1"/>
  <c r="FP80" i="13"/>
  <c r="FH80" i="13"/>
  <c r="EZ80" i="13"/>
  <c r="ER80" i="13"/>
  <c r="EJ80" i="13"/>
  <c r="EB80" i="13"/>
  <c r="DT80" i="13"/>
  <c r="DL80" i="13"/>
  <c r="DD80" i="13"/>
  <c r="CV80" i="13"/>
  <c r="CN80" i="13"/>
  <c r="CF80" i="13"/>
  <c r="BX80" i="13"/>
  <c r="FO80" i="13"/>
  <c r="FG80" i="13"/>
  <c r="EY80" i="13"/>
  <c r="EQ80" i="13"/>
  <c r="EI80" i="13"/>
  <c r="EA80" i="13"/>
  <c r="DS80" i="13"/>
  <c r="DK80" i="13"/>
  <c r="DC80" i="13"/>
  <c r="CU80" i="13"/>
  <c r="CM80" i="13"/>
  <c r="CE80" i="13"/>
  <c r="BW80" i="13"/>
  <c r="FV80" i="13"/>
  <c r="FN80" i="13"/>
  <c r="FF80" i="13"/>
  <c r="EX80" i="13"/>
  <c r="EP80" i="13"/>
  <c r="EH80" i="13"/>
  <c r="DZ80" i="13"/>
  <c r="DR80" i="13"/>
  <c r="DJ80" i="13"/>
  <c r="DB80" i="13"/>
  <c r="CT80" i="13"/>
  <c r="CL80" i="13"/>
  <c r="CD80" i="13"/>
  <c r="FU80" i="13"/>
  <c r="FM80" i="13"/>
  <c r="FE80" i="13"/>
  <c r="EW80" i="13"/>
  <c r="EO80" i="13"/>
  <c r="EG80" i="13"/>
  <c r="DY80" i="13"/>
  <c r="DQ80" i="13"/>
  <c r="DI80" i="13"/>
  <c r="DA80" i="13"/>
  <c r="CS80" i="13"/>
  <c r="CK80" i="13"/>
  <c r="CC80" i="13"/>
  <c r="FT80" i="13"/>
  <c r="FL80" i="13"/>
  <c r="FD80" i="13"/>
  <c r="EV80" i="13"/>
  <c r="EN80" i="13"/>
  <c r="EF80" i="13"/>
  <c r="DX80" i="13"/>
  <c r="DP80" i="13"/>
  <c r="DH80" i="13"/>
  <c r="CZ80" i="13"/>
  <c r="CR80" i="13"/>
  <c r="CJ80" i="13"/>
  <c r="CB80" i="13"/>
  <c r="FR80" i="13"/>
  <c r="FJ80" i="13"/>
  <c r="FB80" i="13"/>
  <c r="ET80" i="13"/>
  <c r="EL80" i="13"/>
  <c r="ED80" i="13"/>
  <c r="DV80" i="13"/>
  <c r="DN80" i="13"/>
  <c r="DF80" i="13"/>
  <c r="CX80" i="13"/>
  <c r="CP80" i="13"/>
  <c r="CH80" i="13"/>
  <c r="BZ80" i="13"/>
  <c r="FQ80" i="13"/>
  <c r="FI80" i="13"/>
  <c r="FA80" i="13"/>
  <c r="ES80" i="13"/>
  <c r="EK80" i="13"/>
  <c r="EC80" i="13"/>
  <c r="DU80" i="13"/>
  <c r="DM80" i="13"/>
  <c r="DE80" i="13"/>
  <c r="CW80" i="13"/>
  <c r="CO80" i="13"/>
  <c r="CG80" i="13"/>
  <c r="BY80" i="13"/>
  <c r="DO80" i="13"/>
  <c r="FS80" i="13"/>
  <c r="DG80" i="13"/>
  <c r="FK80" i="13"/>
  <c r="CY80" i="13"/>
  <c r="FC80" i="13"/>
  <c r="CQ80" i="13"/>
  <c r="EU80" i="13"/>
  <c r="CI80" i="13"/>
  <c r="EM80" i="13"/>
  <c r="CA80" i="13"/>
  <c r="EE80" i="13"/>
  <c r="DW80" i="13"/>
  <c r="A82" i="13" l="1"/>
  <c r="FP81" i="13"/>
  <c r="FH81" i="13"/>
  <c r="EZ81" i="13"/>
  <c r="ER81" i="13"/>
  <c r="EJ81" i="13"/>
  <c r="EB81" i="13"/>
  <c r="DT81" i="13"/>
  <c r="DL81" i="13"/>
  <c r="DD81" i="13"/>
  <c r="CV81" i="13"/>
  <c r="CN81" i="13"/>
  <c r="CF81" i="13"/>
  <c r="BX81" i="13"/>
  <c r="FO81" i="13"/>
  <c r="FG81" i="13"/>
  <c r="EY81" i="13"/>
  <c r="EQ81" i="13"/>
  <c r="EI81" i="13"/>
  <c r="EA81" i="13"/>
  <c r="DS81" i="13"/>
  <c r="DK81" i="13"/>
  <c r="DC81" i="13"/>
  <c r="CU81" i="13"/>
  <c r="CM81" i="13"/>
  <c r="CE81" i="13"/>
  <c r="BW81" i="13"/>
  <c r="FV81" i="13"/>
  <c r="FN81" i="13"/>
  <c r="FF81" i="13"/>
  <c r="EX81" i="13"/>
  <c r="EP81" i="13"/>
  <c r="EH81" i="13"/>
  <c r="DZ81" i="13"/>
  <c r="DR81" i="13"/>
  <c r="DJ81" i="13"/>
  <c r="DB81" i="13"/>
  <c r="CT81" i="13"/>
  <c r="CL81" i="13"/>
  <c r="CD81" i="13"/>
  <c r="FU81" i="13"/>
  <c r="FM81" i="13"/>
  <c r="FE81" i="13"/>
  <c r="EW81" i="13"/>
  <c r="EO81" i="13"/>
  <c r="EG81" i="13"/>
  <c r="DY81" i="13"/>
  <c r="DQ81" i="13"/>
  <c r="DI81" i="13"/>
  <c r="DA81" i="13"/>
  <c r="CS81" i="13"/>
  <c r="CK81" i="13"/>
  <c r="CC81" i="13"/>
  <c r="FT81" i="13"/>
  <c r="FL81" i="13"/>
  <c r="FD81" i="13"/>
  <c r="EV81" i="13"/>
  <c r="EN81" i="13"/>
  <c r="EF81" i="13"/>
  <c r="DX81" i="13"/>
  <c r="DP81" i="13"/>
  <c r="DH81" i="13"/>
  <c r="CZ81" i="13"/>
  <c r="CR81" i="13"/>
  <c r="CJ81" i="13"/>
  <c r="CB81" i="13"/>
  <c r="FR81" i="13"/>
  <c r="FJ81" i="13"/>
  <c r="FB81" i="13"/>
  <c r="ET81" i="13"/>
  <c r="EL81" i="13"/>
  <c r="ED81" i="13"/>
  <c r="DV81" i="13"/>
  <c r="DN81" i="13"/>
  <c r="DF81" i="13"/>
  <c r="CX81" i="13"/>
  <c r="CP81" i="13"/>
  <c r="CH81" i="13"/>
  <c r="BZ81" i="13"/>
  <c r="FQ81" i="13"/>
  <c r="FI81" i="13"/>
  <c r="FA81" i="13"/>
  <c r="ES81" i="13"/>
  <c r="EK81" i="13"/>
  <c r="EC81" i="13"/>
  <c r="DU81" i="13"/>
  <c r="DM81" i="13"/>
  <c r="DE81" i="13"/>
  <c r="CW81" i="13"/>
  <c r="CO81" i="13"/>
  <c r="CG81" i="13"/>
  <c r="BY81" i="13"/>
  <c r="EM81" i="13"/>
  <c r="CA81" i="13"/>
  <c r="EE81" i="13"/>
  <c r="DW81" i="13"/>
  <c r="DO81" i="13"/>
  <c r="FS81" i="13"/>
  <c r="DG81" i="13"/>
  <c r="FK81" i="13"/>
  <c r="CY81" i="13"/>
  <c r="FC81" i="13"/>
  <c r="CQ81" i="13"/>
  <c r="EU81" i="13"/>
  <c r="CI81" i="13"/>
  <c r="A83" i="13" l="1"/>
  <c r="FP82" i="13"/>
  <c r="FH82" i="13"/>
  <c r="EZ82" i="13"/>
  <c r="ER82" i="13"/>
  <c r="EJ82" i="13"/>
  <c r="EB82" i="13"/>
  <c r="DT82" i="13"/>
  <c r="DL82" i="13"/>
  <c r="DD82" i="13"/>
  <c r="CV82" i="13"/>
  <c r="CN82" i="13"/>
  <c r="CF82" i="13"/>
  <c r="BX82" i="13"/>
  <c r="FO82" i="13"/>
  <c r="FG82" i="13"/>
  <c r="EY82" i="13"/>
  <c r="EQ82" i="13"/>
  <c r="EI82" i="13"/>
  <c r="EA82" i="13"/>
  <c r="DS82" i="13"/>
  <c r="DK82" i="13"/>
  <c r="DC82" i="13"/>
  <c r="CU82" i="13"/>
  <c r="CM82" i="13"/>
  <c r="CE82" i="13"/>
  <c r="BW82" i="13"/>
  <c r="FV82" i="13"/>
  <c r="FN82" i="13"/>
  <c r="FF82" i="13"/>
  <c r="EX82" i="13"/>
  <c r="EP82" i="13"/>
  <c r="EH82" i="13"/>
  <c r="DZ82" i="13"/>
  <c r="DR82" i="13"/>
  <c r="DJ82" i="13"/>
  <c r="DB82" i="13"/>
  <c r="CT82" i="13"/>
  <c r="CL82" i="13"/>
  <c r="CD82" i="13"/>
  <c r="FU82" i="13"/>
  <c r="FM82" i="13"/>
  <c r="FE82" i="13"/>
  <c r="EW82" i="13"/>
  <c r="EO82" i="13"/>
  <c r="EG82" i="13"/>
  <c r="DY82" i="13"/>
  <c r="DQ82" i="13"/>
  <c r="DI82" i="13"/>
  <c r="DA82" i="13"/>
  <c r="CS82" i="13"/>
  <c r="CK82" i="13"/>
  <c r="CC82" i="13"/>
  <c r="FT82" i="13"/>
  <c r="FL82" i="13"/>
  <c r="FD82" i="13"/>
  <c r="EV82" i="13"/>
  <c r="EN82" i="13"/>
  <c r="EF82" i="13"/>
  <c r="DX82" i="13"/>
  <c r="DP82" i="13"/>
  <c r="DH82" i="13"/>
  <c r="CZ82" i="13"/>
  <c r="CR82" i="13"/>
  <c r="CJ82" i="13"/>
  <c r="CB82" i="13"/>
  <c r="FS82" i="13"/>
  <c r="FK82" i="13"/>
  <c r="FC82" i="13"/>
  <c r="EU82" i="13"/>
  <c r="EM82" i="13"/>
  <c r="EE82" i="13"/>
  <c r="FR82" i="13"/>
  <c r="FJ82" i="13"/>
  <c r="FB82" i="13"/>
  <c r="ET82" i="13"/>
  <c r="EL82" i="13"/>
  <c r="ED82" i="13"/>
  <c r="DV82" i="13"/>
  <c r="DN82" i="13"/>
  <c r="DF82" i="13"/>
  <c r="CX82" i="13"/>
  <c r="CP82" i="13"/>
  <c r="CH82" i="13"/>
  <c r="BZ82" i="13"/>
  <c r="FQ82" i="13"/>
  <c r="FI82" i="13"/>
  <c r="FA82" i="13"/>
  <c r="ES82" i="13"/>
  <c r="EK82" i="13"/>
  <c r="EC82" i="13"/>
  <c r="DU82" i="13"/>
  <c r="DM82" i="13"/>
  <c r="DE82" i="13"/>
  <c r="CW82" i="13"/>
  <c r="CO82" i="13"/>
  <c r="CG82" i="13"/>
  <c r="BY82" i="13"/>
  <c r="CY82" i="13"/>
  <c r="CQ82" i="13"/>
  <c r="CI82" i="13"/>
  <c r="CA82" i="13"/>
  <c r="DW82" i="13"/>
  <c r="DO82" i="13"/>
  <c r="DG82" i="13"/>
  <c r="A84" i="13" l="1"/>
  <c r="FP83" i="13"/>
  <c r="FH83" i="13"/>
  <c r="EZ83" i="13"/>
  <c r="ER83" i="13"/>
  <c r="EJ83" i="13"/>
  <c r="EB83" i="13"/>
  <c r="DT83" i="13"/>
  <c r="DL83" i="13"/>
  <c r="DD83" i="13"/>
  <c r="CV83" i="13"/>
  <c r="CN83" i="13"/>
  <c r="CF83" i="13"/>
  <c r="BX83" i="13"/>
  <c r="FO83" i="13"/>
  <c r="FG83" i="13"/>
  <c r="EY83" i="13"/>
  <c r="EQ83" i="13"/>
  <c r="EI83" i="13"/>
  <c r="EA83" i="13"/>
  <c r="DS83" i="13"/>
  <c r="DK83" i="13"/>
  <c r="DC83" i="13"/>
  <c r="CU83" i="13"/>
  <c r="CM83" i="13"/>
  <c r="CE83" i="13"/>
  <c r="BW83" i="13"/>
  <c r="FV83" i="13"/>
  <c r="FN83" i="13"/>
  <c r="FF83" i="13"/>
  <c r="EX83" i="13"/>
  <c r="EP83" i="13"/>
  <c r="EH83" i="13"/>
  <c r="DZ83" i="13"/>
  <c r="DR83" i="13"/>
  <c r="DJ83" i="13"/>
  <c r="DB83" i="13"/>
  <c r="CT83" i="13"/>
  <c r="CL83" i="13"/>
  <c r="CD83" i="13"/>
  <c r="FU83" i="13"/>
  <c r="FM83" i="13"/>
  <c r="FE83" i="13"/>
  <c r="EW83" i="13"/>
  <c r="EO83" i="13"/>
  <c r="EG83" i="13"/>
  <c r="DY83" i="13"/>
  <c r="DQ83" i="13"/>
  <c r="DI83" i="13"/>
  <c r="DA83" i="13"/>
  <c r="CS83" i="13"/>
  <c r="CK83" i="13"/>
  <c r="CC83" i="13"/>
  <c r="FT83" i="13"/>
  <c r="FL83" i="13"/>
  <c r="FD83" i="13"/>
  <c r="EV83" i="13"/>
  <c r="EN83" i="13"/>
  <c r="EF83" i="13"/>
  <c r="DX83" i="13"/>
  <c r="DP83" i="13"/>
  <c r="DH83" i="13"/>
  <c r="CZ83" i="13"/>
  <c r="CR83" i="13"/>
  <c r="CJ83" i="13"/>
  <c r="CB83" i="13"/>
  <c r="FS83" i="13"/>
  <c r="FK83" i="13"/>
  <c r="FC83" i="13"/>
  <c r="EU83" i="13"/>
  <c r="EM83" i="13"/>
  <c r="EE83" i="13"/>
  <c r="DW83" i="13"/>
  <c r="DO83" i="13"/>
  <c r="DG83" i="13"/>
  <c r="CY83" i="13"/>
  <c r="CQ83" i="13"/>
  <c r="CI83" i="13"/>
  <c r="CA83" i="13"/>
  <c r="FR83" i="13"/>
  <c r="FJ83" i="13"/>
  <c r="FB83" i="13"/>
  <c r="ET83" i="13"/>
  <c r="EL83" i="13"/>
  <c r="ED83" i="13"/>
  <c r="DV83" i="13"/>
  <c r="DN83" i="13"/>
  <c r="DF83" i="13"/>
  <c r="CX83" i="13"/>
  <c r="CP83" i="13"/>
  <c r="CH83" i="13"/>
  <c r="BZ83" i="13"/>
  <c r="FQ83" i="13"/>
  <c r="FI83" i="13"/>
  <c r="FA83" i="13"/>
  <c r="ES83" i="13"/>
  <c r="EK83" i="13"/>
  <c r="EC83" i="13"/>
  <c r="DU83" i="13"/>
  <c r="DM83" i="13"/>
  <c r="DE83" i="13"/>
  <c r="CW83" i="13"/>
  <c r="CO83" i="13"/>
  <c r="CG83" i="13"/>
  <c r="BY83" i="13"/>
  <c r="A85" i="13" l="1"/>
  <c r="FP84" i="13"/>
  <c r="FH84" i="13"/>
  <c r="EZ84" i="13"/>
  <c r="ER84" i="13"/>
  <c r="EJ84" i="13"/>
  <c r="EB84" i="13"/>
  <c r="DT84" i="13"/>
  <c r="DL84" i="13"/>
  <c r="DD84" i="13"/>
  <c r="CV84" i="13"/>
  <c r="CN84" i="13"/>
  <c r="CF84" i="13"/>
  <c r="BX84" i="13"/>
  <c r="FO84" i="13"/>
  <c r="FG84" i="13"/>
  <c r="EY84" i="13"/>
  <c r="EQ84" i="13"/>
  <c r="EI84" i="13"/>
  <c r="EA84" i="13"/>
  <c r="DS84" i="13"/>
  <c r="DK84" i="13"/>
  <c r="DC84" i="13"/>
  <c r="CU84" i="13"/>
  <c r="CM84" i="13"/>
  <c r="CE84" i="13"/>
  <c r="BW84" i="13"/>
  <c r="FV84" i="13"/>
  <c r="FN84" i="13"/>
  <c r="FF84" i="13"/>
  <c r="EX84" i="13"/>
  <c r="EP84" i="13"/>
  <c r="EH84" i="13"/>
  <c r="DZ84" i="13"/>
  <c r="DR84" i="13"/>
  <c r="DJ84" i="13"/>
  <c r="DB84" i="13"/>
  <c r="CT84" i="13"/>
  <c r="CL84" i="13"/>
  <c r="CD84" i="13"/>
  <c r="FU84" i="13"/>
  <c r="FM84" i="13"/>
  <c r="FE84" i="13"/>
  <c r="EW84" i="13"/>
  <c r="EO84" i="13"/>
  <c r="EG84" i="13"/>
  <c r="DY84" i="13"/>
  <c r="DQ84" i="13"/>
  <c r="DI84" i="13"/>
  <c r="DA84" i="13"/>
  <c r="CS84" i="13"/>
  <c r="CK84" i="13"/>
  <c r="CC84" i="13"/>
  <c r="FT84" i="13"/>
  <c r="FL84" i="13"/>
  <c r="FD84" i="13"/>
  <c r="EV84" i="13"/>
  <c r="EN84" i="13"/>
  <c r="EF84" i="13"/>
  <c r="DX84" i="13"/>
  <c r="DP84" i="13"/>
  <c r="DH84" i="13"/>
  <c r="CZ84" i="13"/>
  <c r="CR84" i="13"/>
  <c r="CJ84" i="13"/>
  <c r="CB84" i="13"/>
  <c r="FS84" i="13"/>
  <c r="FK84" i="13"/>
  <c r="FC84" i="13"/>
  <c r="EU84" i="13"/>
  <c r="EM84" i="13"/>
  <c r="EE84" i="13"/>
  <c r="DW84" i="13"/>
  <c r="DO84" i="13"/>
  <c r="DG84" i="13"/>
  <c r="CY84" i="13"/>
  <c r="CQ84" i="13"/>
  <c r="CI84" i="13"/>
  <c r="CA84" i="13"/>
  <c r="FR84" i="13"/>
  <c r="FJ84" i="13"/>
  <c r="FB84" i="13"/>
  <c r="ET84" i="13"/>
  <c r="EL84" i="13"/>
  <c r="ED84" i="13"/>
  <c r="DV84" i="13"/>
  <c r="DN84" i="13"/>
  <c r="DF84" i="13"/>
  <c r="CX84" i="13"/>
  <c r="CP84" i="13"/>
  <c r="CH84" i="13"/>
  <c r="BZ84" i="13"/>
  <c r="FQ84" i="13"/>
  <c r="FI84" i="13"/>
  <c r="FA84" i="13"/>
  <c r="ES84" i="13"/>
  <c r="EK84" i="13"/>
  <c r="EC84" i="13"/>
  <c r="DU84" i="13"/>
  <c r="DM84" i="13"/>
  <c r="DE84" i="13"/>
  <c r="CW84" i="13"/>
  <c r="CO84" i="13"/>
  <c r="CG84" i="13"/>
  <c r="BY84" i="13"/>
  <c r="A86" i="13" l="1"/>
  <c r="FP85" i="13"/>
  <c r="FH85" i="13"/>
  <c r="EZ85" i="13"/>
  <c r="ER85" i="13"/>
  <c r="EJ85" i="13"/>
  <c r="EB85" i="13"/>
  <c r="DT85" i="13"/>
  <c r="DL85" i="13"/>
  <c r="DD85" i="13"/>
  <c r="CV85" i="13"/>
  <c r="CN85" i="13"/>
  <c r="CF85" i="13"/>
  <c r="BX85" i="13"/>
  <c r="FO85" i="13"/>
  <c r="FG85" i="13"/>
  <c r="EY85" i="13"/>
  <c r="EQ85" i="13"/>
  <c r="EI85" i="13"/>
  <c r="EA85" i="13"/>
  <c r="DS85" i="13"/>
  <c r="DK85" i="13"/>
  <c r="DC85" i="13"/>
  <c r="CU85" i="13"/>
  <c r="CM85" i="13"/>
  <c r="CE85" i="13"/>
  <c r="BW85" i="13"/>
  <c r="FV85" i="13"/>
  <c r="FN85" i="13"/>
  <c r="FF85" i="13"/>
  <c r="EX85" i="13"/>
  <c r="EP85" i="13"/>
  <c r="EH85" i="13"/>
  <c r="DZ85" i="13"/>
  <c r="DR85" i="13"/>
  <c r="DJ85" i="13"/>
  <c r="DB85" i="13"/>
  <c r="CT85" i="13"/>
  <c r="CL85" i="13"/>
  <c r="CD85" i="13"/>
  <c r="FU85" i="13"/>
  <c r="FM85" i="13"/>
  <c r="FE85" i="13"/>
  <c r="EW85" i="13"/>
  <c r="EO85" i="13"/>
  <c r="EG85" i="13"/>
  <c r="DY85" i="13"/>
  <c r="DQ85" i="13"/>
  <c r="DI85" i="13"/>
  <c r="DA85" i="13"/>
  <c r="CS85" i="13"/>
  <c r="CK85" i="13"/>
  <c r="CC85" i="13"/>
  <c r="FT85" i="13"/>
  <c r="FL85" i="13"/>
  <c r="FD85" i="13"/>
  <c r="EV85" i="13"/>
  <c r="EN85" i="13"/>
  <c r="EF85" i="13"/>
  <c r="DX85" i="13"/>
  <c r="DP85" i="13"/>
  <c r="DH85" i="13"/>
  <c r="CZ85" i="13"/>
  <c r="CR85" i="13"/>
  <c r="CJ85" i="13"/>
  <c r="CB85" i="13"/>
  <c r="FS85" i="13"/>
  <c r="FK85" i="13"/>
  <c r="FC85" i="13"/>
  <c r="EU85" i="13"/>
  <c r="EM85" i="13"/>
  <c r="EE85" i="13"/>
  <c r="DW85" i="13"/>
  <c r="DO85" i="13"/>
  <c r="DG85" i="13"/>
  <c r="CY85" i="13"/>
  <c r="CQ85" i="13"/>
  <c r="CI85" i="13"/>
  <c r="CA85" i="13"/>
  <c r="FR85" i="13"/>
  <c r="FJ85" i="13"/>
  <c r="FB85" i="13"/>
  <c r="ET85" i="13"/>
  <c r="EL85" i="13"/>
  <c r="ED85" i="13"/>
  <c r="DV85" i="13"/>
  <c r="DN85" i="13"/>
  <c r="DF85" i="13"/>
  <c r="CX85" i="13"/>
  <c r="CP85" i="13"/>
  <c r="CH85" i="13"/>
  <c r="BZ85" i="13"/>
  <c r="FQ85" i="13"/>
  <c r="FI85" i="13"/>
  <c r="FA85" i="13"/>
  <c r="ES85" i="13"/>
  <c r="EK85" i="13"/>
  <c r="EC85" i="13"/>
  <c r="DU85" i="13"/>
  <c r="DM85" i="13"/>
  <c r="DE85" i="13"/>
  <c r="CW85" i="13"/>
  <c r="CO85" i="13"/>
  <c r="CG85" i="13"/>
  <c r="BY85" i="13"/>
  <c r="A87" i="13" l="1"/>
  <c r="FP86" i="13"/>
  <c r="FH86" i="13"/>
  <c r="EZ86" i="13"/>
  <c r="ER86" i="13"/>
  <c r="EJ86" i="13"/>
  <c r="EB86" i="13"/>
  <c r="DT86" i="13"/>
  <c r="DL86" i="13"/>
  <c r="DD86" i="13"/>
  <c r="CV86" i="13"/>
  <c r="CN86" i="13"/>
  <c r="CF86" i="13"/>
  <c r="BX86" i="13"/>
  <c r="FO86" i="13"/>
  <c r="FG86" i="13"/>
  <c r="EY86" i="13"/>
  <c r="EQ86" i="13"/>
  <c r="EI86" i="13"/>
  <c r="EA86" i="13"/>
  <c r="DS86" i="13"/>
  <c r="DK86" i="13"/>
  <c r="DC86" i="13"/>
  <c r="CU86" i="13"/>
  <c r="CM86" i="13"/>
  <c r="CE86" i="13"/>
  <c r="BW86" i="13"/>
  <c r="FV86" i="13"/>
  <c r="FN86" i="13"/>
  <c r="FF86" i="13"/>
  <c r="EX86" i="13"/>
  <c r="EP86" i="13"/>
  <c r="EH86" i="13"/>
  <c r="DZ86" i="13"/>
  <c r="DR86" i="13"/>
  <c r="DJ86" i="13"/>
  <c r="DB86" i="13"/>
  <c r="CT86" i="13"/>
  <c r="CL86" i="13"/>
  <c r="CD86" i="13"/>
  <c r="FU86" i="13"/>
  <c r="FM86" i="13"/>
  <c r="FE86" i="13"/>
  <c r="EW86" i="13"/>
  <c r="EO86" i="13"/>
  <c r="EG86" i="13"/>
  <c r="DY86" i="13"/>
  <c r="DQ86" i="13"/>
  <c r="DI86" i="13"/>
  <c r="DA86" i="13"/>
  <c r="CS86" i="13"/>
  <c r="CK86" i="13"/>
  <c r="CC86" i="13"/>
  <c r="FT86" i="13"/>
  <c r="FL86" i="13"/>
  <c r="FD86" i="13"/>
  <c r="EV86" i="13"/>
  <c r="EN86" i="13"/>
  <c r="EF86" i="13"/>
  <c r="DX86" i="13"/>
  <c r="DP86" i="13"/>
  <c r="DH86" i="13"/>
  <c r="CZ86" i="13"/>
  <c r="CR86" i="13"/>
  <c r="CJ86" i="13"/>
  <c r="CB86" i="13"/>
  <c r="FS86" i="13"/>
  <c r="FK86" i="13"/>
  <c r="FC86" i="13"/>
  <c r="EU86" i="13"/>
  <c r="EM86" i="13"/>
  <c r="EE86" i="13"/>
  <c r="DW86" i="13"/>
  <c r="DO86" i="13"/>
  <c r="DG86" i="13"/>
  <c r="CY86" i="13"/>
  <c r="CQ86" i="13"/>
  <c r="CI86" i="13"/>
  <c r="CA86" i="13"/>
  <c r="FR86" i="13"/>
  <c r="FJ86" i="13"/>
  <c r="FB86" i="13"/>
  <c r="ET86" i="13"/>
  <c r="EL86" i="13"/>
  <c r="ED86" i="13"/>
  <c r="DV86" i="13"/>
  <c r="DN86" i="13"/>
  <c r="DF86" i="13"/>
  <c r="CX86" i="13"/>
  <c r="CP86" i="13"/>
  <c r="CH86" i="13"/>
  <c r="BZ86" i="13"/>
  <c r="FQ86" i="13"/>
  <c r="FI86" i="13"/>
  <c r="FA86" i="13"/>
  <c r="ES86" i="13"/>
  <c r="EK86" i="13"/>
  <c r="EC86" i="13"/>
  <c r="DU86" i="13"/>
  <c r="DM86" i="13"/>
  <c r="DE86" i="13"/>
  <c r="CW86" i="13"/>
  <c r="CO86" i="13"/>
  <c r="CG86" i="13"/>
  <c r="BY86" i="13"/>
  <c r="A88" i="13" l="1"/>
  <c r="FP87" i="13"/>
  <c r="FH87" i="13"/>
  <c r="EZ87" i="13"/>
  <c r="ER87" i="13"/>
  <c r="EJ87" i="13"/>
  <c r="EB87" i="13"/>
  <c r="DT87" i="13"/>
  <c r="DL87" i="13"/>
  <c r="DD87" i="13"/>
  <c r="CV87" i="13"/>
  <c r="CN87" i="13"/>
  <c r="CF87" i="13"/>
  <c r="BX87" i="13"/>
  <c r="FO87" i="13"/>
  <c r="FG87" i="13"/>
  <c r="EY87" i="13"/>
  <c r="EQ87" i="13"/>
  <c r="EI87" i="13"/>
  <c r="EA87" i="13"/>
  <c r="DS87" i="13"/>
  <c r="DK87" i="13"/>
  <c r="DC87" i="13"/>
  <c r="CU87" i="13"/>
  <c r="CM87" i="13"/>
  <c r="CE87" i="13"/>
  <c r="BW87" i="13"/>
  <c r="FV87" i="13"/>
  <c r="FN87" i="13"/>
  <c r="FF87" i="13"/>
  <c r="EX87" i="13"/>
  <c r="EP87" i="13"/>
  <c r="EH87" i="13"/>
  <c r="DZ87" i="13"/>
  <c r="DR87" i="13"/>
  <c r="DJ87" i="13"/>
  <c r="DB87" i="13"/>
  <c r="CT87" i="13"/>
  <c r="CL87" i="13"/>
  <c r="CD87" i="13"/>
  <c r="FU87" i="13"/>
  <c r="FM87" i="13"/>
  <c r="FE87" i="13"/>
  <c r="EW87" i="13"/>
  <c r="EO87" i="13"/>
  <c r="EG87" i="13"/>
  <c r="DY87" i="13"/>
  <c r="DQ87" i="13"/>
  <c r="DI87" i="13"/>
  <c r="DA87" i="13"/>
  <c r="CS87" i="13"/>
  <c r="CK87" i="13"/>
  <c r="CC87" i="13"/>
  <c r="FT87" i="13"/>
  <c r="FL87" i="13"/>
  <c r="FD87" i="13"/>
  <c r="EV87" i="13"/>
  <c r="EN87" i="13"/>
  <c r="EF87" i="13"/>
  <c r="DX87" i="13"/>
  <c r="DP87" i="13"/>
  <c r="DH87" i="13"/>
  <c r="CZ87" i="13"/>
  <c r="CR87" i="13"/>
  <c r="CJ87" i="13"/>
  <c r="CB87" i="13"/>
  <c r="FS87" i="13"/>
  <c r="FK87" i="13"/>
  <c r="FC87" i="13"/>
  <c r="EU87" i="13"/>
  <c r="EM87" i="13"/>
  <c r="EE87" i="13"/>
  <c r="DW87" i="13"/>
  <c r="DO87" i="13"/>
  <c r="DG87" i="13"/>
  <c r="CY87" i="13"/>
  <c r="CQ87" i="13"/>
  <c r="CI87" i="13"/>
  <c r="CA87" i="13"/>
  <c r="FR87" i="13"/>
  <c r="FJ87" i="13"/>
  <c r="FB87" i="13"/>
  <c r="ET87" i="13"/>
  <c r="EL87" i="13"/>
  <c r="ED87" i="13"/>
  <c r="DV87" i="13"/>
  <c r="DN87" i="13"/>
  <c r="DF87" i="13"/>
  <c r="CX87" i="13"/>
  <c r="CP87" i="13"/>
  <c r="CH87" i="13"/>
  <c r="BZ87" i="13"/>
  <c r="FQ87" i="13"/>
  <c r="FI87" i="13"/>
  <c r="FA87" i="13"/>
  <c r="ES87" i="13"/>
  <c r="EK87" i="13"/>
  <c r="EC87" i="13"/>
  <c r="DU87" i="13"/>
  <c r="DM87" i="13"/>
  <c r="DE87" i="13"/>
  <c r="CW87" i="13"/>
  <c r="CO87" i="13"/>
  <c r="CG87" i="13"/>
  <c r="BY87" i="13"/>
  <c r="A89" i="13" l="1"/>
  <c r="FP88" i="13"/>
  <c r="FH88" i="13"/>
  <c r="EZ88" i="13"/>
  <c r="ER88" i="13"/>
  <c r="EJ88" i="13"/>
  <c r="EB88" i="13"/>
  <c r="DT88" i="13"/>
  <c r="DL88" i="13"/>
  <c r="DD88" i="13"/>
  <c r="CV88" i="13"/>
  <c r="CN88" i="13"/>
  <c r="CF88" i="13"/>
  <c r="BX88" i="13"/>
  <c r="FO88" i="13"/>
  <c r="FG88" i="13"/>
  <c r="EY88" i="13"/>
  <c r="EQ88" i="13"/>
  <c r="EI88" i="13"/>
  <c r="EA88" i="13"/>
  <c r="DS88" i="13"/>
  <c r="DK88" i="13"/>
  <c r="DC88" i="13"/>
  <c r="CU88" i="13"/>
  <c r="CM88" i="13"/>
  <c r="CE88" i="13"/>
  <c r="BW88" i="13"/>
  <c r="FV88" i="13"/>
  <c r="FN88" i="13"/>
  <c r="FF88" i="13"/>
  <c r="EX88" i="13"/>
  <c r="EP88" i="13"/>
  <c r="EH88" i="13"/>
  <c r="DZ88" i="13"/>
  <c r="DR88" i="13"/>
  <c r="DJ88" i="13"/>
  <c r="DB88" i="13"/>
  <c r="CT88" i="13"/>
  <c r="CL88" i="13"/>
  <c r="CD88" i="13"/>
  <c r="FU88" i="13"/>
  <c r="FM88" i="13"/>
  <c r="FE88" i="13"/>
  <c r="EW88" i="13"/>
  <c r="EO88" i="13"/>
  <c r="EG88" i="13"/>
  <c r="DY88" i="13"/>
  <c r="DQ88" i="13"/>
  <c r="DI88" i="13"/>
  <c r="DA88" i="13"/>
  <c r="CS88" i="13"/>
  <c r="CK88" i="13"/>
  <c r="CC88" i="13"/>
  <c r="FT88" i="13"/>
  <c r="FL88" i="13"/>
  <c r="FD88" i="13"/>
  <c r="EV88" i="13"/>
  <c r="EN88" i="13"/>
  <c r="EF88" i="13"/>
  <c r="DX88" i="13"/>
  <c r="DP88" i="13"/>
  <c r="DH88" i="13"/>
  <c r="CZ88" i="13"/>
  <c r="CR88" i="13"/>
  <c r="CJ88" i="13"/>
  <c r="CB88" i="13"/>
  <c r="FS88" i="13"/>
  <c r="FK88" i="13"/>
  <c r="FC88" i="13"/>
  <c r="EU88" i="13"/>
  <c r="EM88" i="13"/>
  <c r="EE88" i="13"/>
  <c r="DW88" i="13"/>
  <c r="DO88" i="13"/>
  <c r="DG88" i="13"/>
  <c r="CY88" i="13"/>
  <c r="CQ88" i="13"/>
  <c r="CI88" i="13"/>
  <c r="CA88" i="13"/>
  <c r="FR88" i="13"/>
  <c r="FJ88" i="13"/>
  <c r="FB88" i="13"/>
  <c r="ET88" i="13"/>
  <c r="EL88" i="13"/>
  <c r="ED88" i="13"/>
  <c r="DV88" i="13"/>
  <c r="DN88" i="13"/>
  <c r="DF88" i="13"/>
  <c r="CX88" i="13"/>
  <c r="CP88" i="13"/>
  <c r="CH88" i="13"/>
  <c r="BZ88" i="13"/>
  <c r="FQ88" i="13"/>
  <c r="FI88" i="13"/>
  <c r="FA88" i="13"/>
  <c r="ES88" i="13"/>
  <c r="EK88" i="13"/>
  <c r="EC88" i="13"/>
  <c r="DU88" i="13"/>
  <c r="DM88" i="13"/>
  <c r="DE88" i="13"/>
  <c r="CW88" i="13"/>
  <c r="CO88" i="13"/>
  <c r="CG88" i="13"/>
  <c r="BY88" i="13"/>
  <c r="A90" i="13" l="1"/>
  <c r="FP89" i="13"/>
  <c r="FH89" i="13"/>
  <c r="EZ89" i="13"/>
  <c r="ER89" i="13"/>
  <c r="EJ89" i="13"/>
  <c r="EB89" i="13"/>
  <c r="DT89" i="13"/>
  <c r="DL89" i="13"/>
  <c r="DD89" i="13"/>
  <c r="CV89" i="13"/>
  <c r="CN89" i="13"/>
  <c r="CF89" i="13"/>
  <c r="BX89" i="13"/>
  <c r="FO89" i="13"/>
  <c r="FG89" i="13"/>
  <c r="EY89" i="13"/>
  <c r="EQ89" i="13"/>
  <c r="EI89" i="13"/>
  <c r="EA89" i="13"/>
  <c r="DS89" i="13"/>
  <c r="DK89" i="13"/>
  <c r="DC89" i="13"/>
  <c r="CU89" i="13"/>
  <c r="CM89" i="13"/>
  <c r="CE89" i="13"/>
  <c r="BW89" i="13"/>
  <c r="FV89" i="13"/>
  <c r="FN89" i="13"/>
  <c r="FF89" i="13"/>
  <c r="EX89" i="13"/>
  <c r="EP89" i="13"/>
  <c r="EH89" i="13"/>
  <c r="DZ89" i="13"/>
  <c r="DR89" i="13"/>
  <c r="DJ89" i="13"/>
  <c r="DB89" i="13"/>
  <c r="CT89" i="13"/>
  <c r="CL89" i="13"/>
  <c r="CD89" i="13"/>
  <c r="FU89" i="13"/>
  <c r="FM89" i="13"/>
  <c r="FE89" i="13"/>
  <c r="EW89" i="13"/>
  <c r="EO89" i="13"/>
  <c r="EG89" i="13"/>
  <c r="DY89" i="13"/>
  <c r="DQ89" i="13"/>
  <c r="DI89" i="13"/>
  <c r="DA89" i="13"/>
  <c r="CS89" i="13"/>
  <c r="CK89" i="13"/>
  <c r="CC89" i="13"/>
  <c r="FT89" i="13"/>
  <c r="FL89" i="13"/>
  <c r="FD89" i="13"/>
  <c r="EV89" i="13"/>
  <c r="EN89" i="13"/>
  <c r="EF89" i="13"/>
  <c r="DX89" i="13"/>
  <c r="DP89" i="13"/>
  <c r="DH89" i="13"/>
  <c r="CZ89" i="13"/>
  <c r="CR89" i="13"/>
  <c r="CJ89" i="13"/>
  <c r="CB89" i="13"/>
  <c r="FS89" i="13"/>
  <c r="FK89" i="13"/>
  <c r="FC89" i="13"/>
  <c r="EU89" i="13"/>
  <c r="EM89" i="13"/>
  <c r="EE89" i="13"/>
  <c r="DW89" i="13"/>
  <c r="DO89" i="13"/>
  <c r="DG89" i="13"/>
  <c r="CY89" i="13"/>
  <c r="CQ89" i="13"/>
  <c r="CI89" i="13"/>
  <c r="CA89" i="13"/>
  <c r="FR89" i="13"/>
  <c r="FJ89" i="13"/>
  <c r="FB89" i="13"/>
  <c r="ET89" i="13"/>
  <c r="EL89" i="13"/>
  <c r="ED89" i="13"/>
  <c r="DV89" i="13"/>
  <c r="DN89" i="13"/>
  <c r="DF89" i="13"/>
  <c r="CX89" i="13"/>
  <c r="CP89" i="13"/>
  <c r="CH89" i="13"/>
  <c r="BZ89" i="13"/>
  <c r="FQ89" i="13"/>
  <c r="FI89" i="13"/>
  <c r="FA89" i="13"/>
  <c r="ES89" i="13"/>
  <c r="EK89" i="13"/>
  <c r="EC89" i="13"/>
  <c r="DU89" i="13"/>
  <c r="DM89" i="13"/>
  <c r="DE89" i="13"/>
  <c r="CW89" i="13"/>
  <c r="CO89" i="13"/>
  <c r="CG89" i="13"/>
  <c r="BY89" i="13"/>
  <c r="A91" i="13" l="1"/>
  <c r="FP90" i="13"/>
  <c r="FH90" i="13"/>
  <c r="EZ90" i="13"/>
  <c r="ER90" i="13"/>
  <c r="EJ90" i="13"/>
  <c r="EB90" i="13"/>
  <c r="DT90" i="13"/>
  <c r="DL90" i="13"/>
  <c r="DD90" i="13"/>
  <c r="CV90" i="13"/>
  <c r="CN90" i="13"/>
  <c r="CF90" i="13"/>
  <c r="BX90" i="13"/>
  <c r="FO90" i="13"/>
  <c r="FG90" i="13"/>
  <c r="EY90" i="13"/>
  <c r="EQ90" i="13"/>
  <c r="EI90" i="13"/>
  <c r="EA90" i="13"/>
  <c r="DS90" i="13"/>
  <c r="DK90" i="13"/>
  <c r="DC90" i="13"/>
  <c r="CU90" i="13"/>
  <c r="CM90" i="13"/>
  <c r="CE90" i="13"/>
  <c r="BW90" i="13"/>
  <c r="FV90" i="13"/>
  <c r="FN90" i="13"/>
  <c r="FF90" i="13"/>
  <c r="EX90" i="13"/>
  <c r="EP90" i="13"/>
  <c r="EH90" i="13"/>
  <c r="DZ90" i="13"/>
  <c r="DR90" i="13"/>
  <c r="DJ90" i="13"/>
  <c r="DB90" i="13"/>
  <c r="CT90" i="13"/>
  <c r="CL90" i="13"/>
  <c r="CD90" i="13"/>
  <c r="FU90" i="13"/>
  <c r="FM90" i="13"/>
  <c r="FE90" i="13"/>
  <c r="EW90" i="13"/>
  <c r="EO90" i="13"/>
  <c r="EG90" i="13"/>
  <c r="DY90" i="13"/>
  <c r="DQ90" i="13"/>
  <c r="DI90" i="13"/>
  <c r="DA90" i="13"/>
  <c r="CS90" i="13"/>
  <c r="CK90" i="13"/>
  <c r="CC90" i="13"/>
  <c r="FT90" i="13"/>
  <c r="FL90" i="13"/>
  <c r="FD90" i="13"/>
  <c r="EV90" i="13"/>
  <c r="EN90" i="13"/>
  <c r="EF90" i="13"/>
  <c r="DX90" i="13"/>
  <c r="DP90" i="13"/>
  <c r="DH90" i="13"/>
  <c r="CZ90" i="13"/>
  <c r="CR90" i="13"/>
  <c r="CJ90" i="13"/>
  <c r="CB90" i="13"/>
  <c r="FS90" i="13"/>
  <c r="FK90" i="13"/>
  <c r="FC90" i="13"/>
  <c r="EU90" i="13"/>
  <c r="EM90" i="13"/>
  <c r="EE90" i="13"/>
  <c r="DW90" i="13"/>
  <c r="DO90" i="13"/>
  <c r="DG90" i="13"/>
  <c r="CY90" i="13"/>
  <c r="CQ90" i="13"/>
  <c r="CI90" i="13"/>
  <c r="CA90" i="13"/>
  <c r="FR90" i="13"/>
  <c r="FJ90" i="13"/>
  <c r="FB90" i="13"/>
  <c r="ET90" i="13"/>
  <c r="EL90" i="13"/>
  <c r="ED90" i="13"/>
  <c r="DV90" i="13"/>
  <c r="DN90" i="13"/>
  <c r="DF90" i="13"/>
  <c r="CX90" i="13"/>
  <c r="CP90" i="13"/>
  <c r="CH90" i="13"/>
  <c r="BZ90" i="13"/>
  <c r="FQ90" i="13"/>
  <c r="FI90" i="13"/>
  <c r="FA90" i="13"/>
  <c r="ES90" i="13"/>
  <c r="EK90" i="13"/>
  <c r="EC90" i="13"/>
  <c r="DU90" i="13"/>
  <c r="DM90" i="13"/>
  <c r="DE90" i="13"/>
  <c r="CW90" i="13"/>
  <c r="CO90" i="13"/>
  <c r="CG90" i="13"/>
  <c r="BY90" i="13"/>
  <c r="A92" i="13" l="1"/>
  <c r="FP91" i="13"/>
  <c r="FH91" i="13"/>
  <c r="EZ91" i="13"/>
  <c r="ER91" i="13"/>
  <c r="EJ91" i="13"/>
  <c r="EB91" i="13"/>
  <c r="DT91" i="13"/>
  <c r="DL91" i="13"/>
  <c r="DD91" i="13"/>
  <c r="CV91" i="13"/>
  <c r="CN91" i="13"/>
  <c r="CF91" i="13"/>
  <c r="BX91" i="13"/>
  <c r="FO91" i="13"/>
  <c r="FG91" i="13"/>
  <c r="EY91" i="13"/>
  <c r="EQ91" i="13"/>
  <c r="EI91" i="13"/>
  <c r="EA91" i="13"/>
  <c r="DS91" i="13"/>
  <c r="DK91" i="13"/>
  <c r="DC91" i="13"/>
  <c r="CU91" i="13"/>
  <c r="CM91" i="13"/>
  <c r="CE91" i="13"/>
  <c r="BW91" i="13"/>
  <c r="FV91" i="13"/>
  <c r="FN91" i="13"/>
  <c r="FF91" i="13"/>
  <c r="EX91" i="13"/>
  <c r="EP91" i="13"/>
  <c r="EH91" i="13"/>
  <c r="DZ91" i="13"/>
  <c r="DR91" i="13"/>
  <c r="DJ91" i="13"/>
  <c r="DB91" i="13"/>
  <c r="CT91" i="13"/>
  <c r="CL91" i="13"/>
  <c r="CD91" i="13"/>
  <c r="FU91" i="13"/>
  <c r="FM91" i="13"/>
  <c r="FE91" i="13"/>
  <c r="EW91" i="13"/>
  <c r="EO91" i="13"/>
  <c r="EG91" i="13"/>
  <c r="DY91" i="13"/>
  <c r="DQ91" i="13"/>
  <c r="DI91" i="13"/>
  <c r="DA91" i="13"/>
  <c r="CS91" i="13"/>
  <c r="CK91" i="13"/>
  <c r="CC91" i="13"/>
  <c r="FT91" i="13"/>
  <c r="FL91" i="13"/>
  <c r="FD91" i="13"/>
  <c r="EV91" i="13"/>
  <c r="EN91" i="13"/>
  <c r="EF91" i="13"/>
  <c r="DX91" i="13"/>
  <c r="DP91" i="13"/>
  <c r="DH91" i="13"/>
  <c r="CZ91" i="13"/>
  <c r="CR91" i="13"/>
  <c r="CJ91" i="13"/>
  <c r="CB91" i="13"/>
  <c r="FS91" i="13"/>
  <c r="FK91" i="13"/>
  <c r="FC91" i="13"/>
  <c r="EU91" i="13"/>
  <c r="EM91" i="13"/>
  <c r="EE91" i="13"/>
  <c r="DW91" i="13"/>
  <c r="DO91" i="13"/>
  <c r="DG91" i="13"/>
  <c r="CY91" i="13"/>
  <c r="CQ91" i="13"/>
  <c r="CI91" i="13"/>
  <c r="CA91" i="13"/>
  <c r="FR91" i="13"/>
  <c r="FJ91" i="13"/>
  <c r="FB91" i="13"/>
  <c r="ET91" i="13"/>
  <c r="EL91" i="13"/>
  <c r="ED91" i="13"/>
  <c r="DV91" i="13"/>
  <c r="DN91" i="13"/>
  <c r="DF91" i="13"/>
  <c r="CX91" i="13"/>
  <c r="CP91" i="13"/>
  <c r="CH91" i="13"/>
  <c r="BZ91" i="13"/>
  <c r="FQ91" i="13"/>
  <c r="FI91" i="13"/>
  <c r="FA91" i="13"/>
  <c r="ES91" i="13"/>
  <c r="EK91" i="13"/>
  <c r="EC91" i="13"/>
  <c r="DU91" i="13"/>
  <c r="DM91" i="13"/>
  <c r="DE91" i="13"/>
  <c r="CW91" i="13"/>
  <c r="CO91" i="13"/>
  <c r="CG91" i="13"/>
  <c r="BY91" i="13"/>
  <c r="A93" i="13" l="1"/>
  <c r="FP92" i="13"/>
  <c r="FH92" i="13"/>
  <c r="EZ92" i="13"/>
  <c r="ER92" i="13"/>
  <c r="EJ92" i="13"/>
  <c r="EB92" i="13"/>
  <c r="DT92" i="13"/>
  <c r="DL92" i="13"/>
  <c r="DD92" i="13"/>
  <c r="CV92" i="13"/>
  <c r="CN92" i="13"/>
  <c r="CF92" i="13"/>
  <c r="BX92" i="13"/>
  <c r="FO92" i="13"/>
  <c r="FG92" i="13"/>
  <c r="EY92" i="13"/>
  <c r="EQ92" i="13"/>
  <c r="EI92" i="13"/>
  <c r="EA92" i="13"/>
  <c r="DS92" i="13"/>
  <c r="DK92" i="13"/>
  <c r="DC92" i="13"/>
  <c r="CU92" i="13"/>
  <c r="CM92" i="13"/>
  <c r="CE92" i="13"/>
  <c r="BW92" i="13"/>
  <c r="FV92" i="13"/>
  <c r="FN92" i="13"/>
  <c r="FF92" i="13"/>
  <c r="EX92" i="13"/>
  <c r="EP92" i="13"/>
  <c r="EH92" i="13"/>
  <c r="DZ92" i="13"/>
  <c r="DR92" i="13"/>
  <c r="DJ92" i="13"/>
  <c r="DB92" i="13"/>
  <c r="CT92" i="13"/>
  <c r="CL92" i="13"/>
  <c r="CD92" i="13"/>
  <c r="FU92" i="13"/>
  <c r="FM92" i="13"/>
  <c r="FE92" i="13"/>
  <c r="EW92" i="13"/>
  <c r="EO92" i="13"/>
  <c r="EG92" i="13"/>
  <c r="DY92" i="13"/>
  <c r="DQ92" i="13"/>
  <c r="DI92" i="13"/>
  <c r="DA92" i="13"/>
  <c r="CS92" i="13"/>
  <c r="CK92" i="13"/>
  <c r="CC92" i="13"/>
  <c r="FT92" i="13"/>
  <c r="FL92" i="13"/>
  <c r="FD92" i="13"/>
  <c r="EV92" i="13"/>
  <c r="EN92" i="13"/>
  <c r="EF92" i="13"/>
  <c r="DX92" i="13"/>
  <c r="DP92" i="13"/>
  <c r="DH92" i="13"/>
  <c r="CZ92" i="13"/>
  <c r="CR92" i="13"/>
  <c r="CJ92" i="13"/>
  <c r="CB92" i="13"/>
  <c r="FS92" i="13"/>
  <c r="FK92" i="13"/>
  <c r="FC92" i="13"/>
  <c r="EU92" i="13"/>
  <c r="EM92" i="13"/>
  <c r="EE92" i="13"/>
  <c r="DW92" i="13"/>
  <c r="DO92" i="13"/>
  <c r="DG92" i="13"/>
  <c r="CY92" i="13"/>
  <c r="CQ92" i="13"/>
  <c r="CI92" i="13"/>
  <c r="CA92" i="13"/>
  <c r="FR92" i="13"/>
  <c r="FJ92" i="13"/>
  <c r="FB92" i="13"/>
  <c r="ET92" i="13"/>
  <c r="EL92" i="13"/>
  <c r="ED92" i="13"/>
  <c r="DV92" i="13"/>
  <c r="DN92" i="13"/>
  <c r="DF92" i="13"/>
  <c r="CX92" i="13"/>
  <c r="CP92" i="13"/>
  <c r="CH92" i="13"/>
  <c r="BZ92" i="13"/>
  <c r="FQ92" i="13"/>
  <c r="FI92" i="13"/>
  <c r="FA92" i="13"/>
  <c r="ES92" i="13"/>
  <c r="EK92" i="13"/>
  <c r="EC92" i="13"/>
  <c r="DU92" i="13"/>
  <c r="DM92" i="13"/>
  <c r="DE92" i="13"/>
  <c r="CW92" i="13"/>
  <c r="CO92" i="13"/>
  <c r="CG92" i="13"/>
  <c r="BY92" i="13"/>
  <c r="A94" i="13" l="1"/>
  <c r="FP93" i="13"/>
  <c r="FH93" i="13"/>
  <c r="EZ93" i="13"/>
  <c r="ER93" i="13"/>
  <c r="EJ93" i="13"/>
  <c r="EB93" i="13"/>
  <c r="DT93" i="13"/>
  <c r="DL93" i="13"/>
  <c r="DD93" i="13"/>
  <c r="CV93" i="13"/>
  <c r="CN93" i="13"/>
  <c r="CF93" i="13"/>
  <c r="BX93" i="13"/>
  <c r="FO93" i="13"/>
  <c r="FG93" i="13"/>
  <c r="EY93" i="13"/>
  <c r="EQ93" i="13"/>
  <c r="EI93" i="13"/>
  <c r="EA93" i="13"/>
  <c r="DS93" i="13"/>
  <c r="DK93" i="13"/>
  <c r="DC93" i="13"/>
  <c r="CU93" i="13"/>
  <c r="CM93" i="13"/>
  <c r="CE93" i="13"/>
  <c r="BW93" i="13"/>
  <c r="FV93" i="13"/>
  <c r="FN93" i="13"/>
  <c r="FF93" i="13"/>
  <c r="EX93" i="13"/>
  <c r="EP93" i="13"/>
  <c r="EH93" i="13"/>
  <c r="DZ93" i="13"/>
  <c r="DR93" i="13"/>
  <c r="DJ93" i="13"/>
  <c r="DB93" i="13"/>
  <c r="CT93" i="13"/>
  <c r="CL93" i="13"/>
  <c r="CD93" i="13"/>
  <c r="FU93" i="13"/>
  <c r="FM93" i="13"/>
  <c r="FE93" i="13"/>
  <c r="EW93" i="13"/>
  <c r="EO93" i="13"/>
  <c r="EG93" i="13"/>
  <c r="DY93" i="13"/>
  <c r="DQ93" i="13"/>
  <c r="DI93" i="13"/>
  <c r="DA93" i="13"/>
  <c r="CS93" i="13"/>
  <c r="CK93" i="13"/>
  <c r="CC93" i="13"/>
  <c r="FT93" i="13"/>
  <c r="FL93" i="13"/>
  <c r="FD93" i="13"/>
  <c r="EV93" i="13"/>
  <c r="EN93" i="13"/>
  <c r="EF93" i="13"/>
  <c r="DX93" i="13"/>
  <c r="DP93" i="13"/>
  <c r="DH93" i="13"/>
  <c r="CZ93" i="13"/>
  <c r="CR93" i="13"/>
  <c r="CJ93" i="13"/>
  <c r="CB93" i="13"/>
  <c r="FS93" i="13"/>
  <c r="FK93" i="13"/>
  <c r="FC93" i="13"/>
  <c r="EU93" i="13"/>
  <c r="EM93" i="13"/>
  <c r="EE93" i="13"/>
  <c r="DW93" i="13"/>
  <c r="DO93" i="13"/>
  <c r="DG93" i="13"/>
  <c r="CY93" i="13"/>
  <c r="CQ93" i="13"/>
  <c r="CI93" i="13"/>
  <c r="CA93" i="13"/>
  <c r="FR93" i="13"/>
  <c r="FJ93" i="13"/>
  <c r="FB93" i="13"/>
  <c r="ET93" i="13"/>
  <c r="EL93" i="13"/>
  <c r="ED93" i="13"/>
  <c r="DV93" i="13"/>
  <c r="DN93" i="13"/>
  <c r="DF93" i="13"/>
  <c r="CX93" i="13"/>
  <c r="CP93" i="13"/>
  <c r="CH93" i="13"/>
  <c r="BZ93" i="13"/>
  <c r="FQ93" i="13"/>
  <c r="FI93" i="13"/>
  <c r="FA93" i="13"/>
  <c r="ES93" i="13"/>
  <c r="EK93" i="13"/>
  <c r="EC93" i="13"/>
  <c r="DU93" i="13"/>
  <c r="DM93" i="13"/>
  <c r="DE93" i="13"/>
  <c r="CW93" i="13"/>
  <c r="CO93" i="13"/>
  <c r="CG93" i="13"/>
  <c r="BY93" i="13"/>
  <c r="A95" i="13" l="1"/>
  <c r="FP94" i="13"/>
  <c r="FH94" i="13"/>
  <c r="EZ94" i="13"/>
  <c r="ER94" i="13"/>
  <c r="EJ94" i="13"/>
  <c r="EB94" i="13"/>
  <c r="DT94" i="13"/>
  <c r="DL94" i="13"/>
  <c r="DD94" i="13"/>
  <c r="CV94" i="13"/>
  <c r="CN94" i="13"/>
  <c r="CF94" i="13"/>
  <c r="BX94" i="13"/>
  <c r="FU94" i="13"/>
  <c r="FL94" i="13"/>
  <c r="FC94" i="13"/>
  <c r="ET94" i="13"/>
  <c r="EK94" i="13"/>
  <c r="EA94" i="13"/>
  <c r="DR94" i="13"/>
  <c r="DI94" i="13"/>
  <c r="CZ94" i="13"/>
  <c r="CQ94" i="13"/>
  <c r="CH94" i="13"/>
  <c r="BY94" i="13"/>
  <c r="FT94" i="13"/>
  <c r="FK94" i="13"/>
  <c r="FB94" i="13"/>
  <c r="ES94" i="13"/>
  <c r="EI94" i="13"/>
  <c r="DZ94" i="13"/>
  <c r="DQ94" i="13"/>
  <c r="DH94" i="13"/>
  <c r="CY94" i="13"/>
  <c r="CP94" i="13"/>
  <c r="CG94" i="13"/>
  <c r="BW94" i="13"/>
  <c r="FS94" i="13"/>
  <c r="FJ94" i="13"/>
  <c r="FA94" i="13"/>
  <c r="EQ94" i="13"/>
  <c r="EH94" i="13"/>
  <c r="DY94" i="13"/>
  <c r="DP94" i="13"/>
  <c r="DG94" i="13"/>
  <c r="CX94" i="13"/>
  <c r="CO94" i="13"/>
  <c r="CE94" i="13"/>
  <c r="FR94" i="13"/>
  <c r="FI94" i="13"/>
  <c r="EY94" i="13"/>
  <c r="EP94" i="13"/>
  <c r="EG94" i="13"/>
  <c r="DX94" i="13"/>
  <c r="DO94" i="13"/>
  <c r="DF94" i="13"/>
  <c r="CW94" i="13"/>
  <c r="CM94" i="13"/>
  <c r="CD94" i="13"/>
  <c r="FQ94" i="13"/>
  <c r="FG94" i="13"/>
  <c r="EX94" i="13"/>
  <c r="EO94" i="13"/>
  <c r="EF94" i="13"/>
  <c r="DW94" i="13"/>
  <c r="DN94" i="13"/>
  <c r="DE94" i="13"/>
  <c r="CU94" i="13"/>
  <c r="CL94" i="13"/>
  <c r="CC94" i="13"/>
  <c r="FO94" i="13"/>
  <c r="FF94" i="13"/>
  <c r="EW94" i="13"/>
  <c r="EN94" i="13"/>
  <c r="EE94" i="13"/>
  <c r="DV94" i="13"/>
  <c r="DM94" i="13"/>
  <c r="DC94" i="13"/>
  <c r="CT94" i="13"/>
  <c r="CK94" i="13"/>
  <c r="CB94" i="13"/>
  <c r="FN94" i="13"/>
  <c r="FE94" i="13"/>
  <c r="EV94" i="13"/>
  <c r="EM94" i="13"/>
  <c r="ED94" i="13"/>
  <c r="DU94" i="13"/>
  <c r="DK94" i="13"/>
  <c r="DB94" i="13"/>
  <c r="CS94" i="13"/>
  <c r="CJ94" i="13"/>
  <c r="CA94" i="13"/>
  <c r="FV94" i="13"/>
  <c r="FM94" i="13"/>
  <c r="FD94" i="13"/>
  <c r="EU94" i="13"/>
  <c r="EL94" i="13"/>
  <c r="EC94" i="13"/>
  <c r="DS94" i="13"/>
  <c r="DJ94" i="13"/>
  <c r="DA94" i="13"/>
  <c r="CR94" i="13"/>
  <c r="CI94" i="13"/>
  <c r="BZ94" i="13"/>
  <c r="A96" i="13" l="1"/>
  <c r="FP95" i="13"/>
  <c r="FH95" i="13"/>
  <c r="EZ95" i="13"/>
  <c r="ER95" i="13"/>
  <c r="EJ95" i="13"/>
  <c r="EB95" i="13"/>
  <c r="DT95" i="13"/>
  <c r="DL95" i="13"/>
  <c r="DD95" i="13"/>
  <c r="CV95" i="13"/>
  <c r="CN95" i="13"/>
  <c r="CF95" i="13"/>
  <c r="BX95" i="13"/>
  <c r="FR95" i="13"/>
  <c r="FI95" i="13"/>
  <c r="EY95" i="13"/>
  <c r="EP95" i="13"/>
  <c r="EG95" i="13"/>
  <c r="DX95" i="13"/>
  <c r="DO95" i="13"/>
  <c r="DF95" i="13"/>
  <c r="CW95" i="13"/>
  <c r="CM95" i="13"/>
  <c r="CD95" i="13"/>
  <c r="FQ95" i="13"/>
  <c r="FG95" i="13"/>
  <c r="EX95" i="13"/>
  <c r="EO95" i="13"/>
  <c r="EF95" i="13"/>
  <c r="DW95" i="13"/>
  <c r="DN95" i="13"/>
  <c r="DE95" i="13"/>
  <c r="CU95" i="13"/>
  <c r="CL95" i="13"/>
  <c r="CC95" i="13"/>
  <c r="FO95" i="13"/>
  <c r="FF95" i="13"/>
  <c r="EW95" i="13"/>
  <c r="EN95" i="13"/>
  <c r="EE95" i="13"/>
  <c r="DV95" i="13"/>
  <c r="DM95" i="13"/>
  <c r="DC95" i="13"/>
  <c r="CT95" i="13"/>
  <c r="CK95" i="13"/>
  <c r="CB95" i="13"/>
  <c r="FN95" i="13"/>
  <c r="FE95" i="13"/>
  <c r="EV95" i="13"/>
  <c r="EM95" i="13"/>
  <c r="ED95" i="13"/>
  <c r="DU95" i="13"/>
  <c r="DK95" i="13"/>
  <c r="DB95" i="13"/>
  <c r="CS95" i="13"/>
  <c r="CJ95" i="13"/>
  <c r="CA95" i="13"/>
  <c r="FV95" i="13"/>
  <c r="FM95" i="13"/>
  <c r="FD95" i="13"/>
  <c r="EU95" i="13"/>
  <c r="EL95" i="13"/>
  <c r="EC95" i="13"/>
  <c r="DS95" i="13"/>
  <c r="DJ95" i="13"/>
  <c r="DA95" i="13"/>
  <c r="CR95" i="13"/>
  <c r="CI95" i="13"/>
  <c r="BZ95" i="13"/>
  <c r="FU95" i="13"/>
  <c r="FL95" i="13"/>
  <c r="FC95" i="13"/>
  <c r="ET95" i="13"/>
  <c r="EK95" i="13"/>
  <c r="EA95" i="13"/>
  <c r="DR95" i="13"/>
  <c r="DI95" i="13"/>
  <c r="CZ95" i="13"/>
  <c r="CQ95" i="13"/>
  <c r="CH95" i="13"/>
  <c r="BY95" i="13"/>
  <c r="FT95" i="13"/>
  <c r="FK95" i="13"/>
  <c r="FB95" i="13"/>
  <c r="ES95" i="13"/>
  <c r="EI95" i="13"/>
  <c r="DZ95" i="13"/>
  <c r="DQ95" i="13"/>
  <c r="DH95" i="13"/>
  <c r="CY95" i="13"/>
  <c r="CP95" i="13"/>
  <c r="CG95" i="13"/>
  <c r="BW95" i="13"/>
  <c r="FS95" i="13"/>
  <c r="FJ95" i="13"/>
  <c r="FA95" i="13"/>
  <c r="EQ95" i="13"/>
  <c r="EH95" i="13"/>
  <c r="DY95" i="13"/>
  <c r="DP95" i="13"/>
  <c r="DG95" i="13"/>
  <c r="CX95" i="13"/>
  <c r="CO95" i="13"/>
  <c r="CE95" i="13"/>
  <c r="A97" i="13" l="1"/>
  <c r="FP96" i="13"/>
  <c r="FH96" i="13"/>
  <c r="EZ96" i="13"/>
  <c r="ER96" i="13"/>
  <c r="EJ96" i="13"/>
  <c r="EB96" i="13"/>
  <c r="DT96" i="13"/>
  <c r="DL96" i="13"/>
  <c r="DD96" i="13"/>
  <c r="CV96" i="13"/>
  <c r="CN96" i="13"/>
  <c r="CF96" i="13"/>
  <c r="BX96" i="13"/>
  <c r="FN96" i="13"/>
  <c r="FE96" i="13"/>
  <c r="EV96" i="13"/>
  <c r="EM96" i="13"/>
  <c r="ED96" i="13"/>
  <c r="DU96" i="13"/>
  <c r="DK96" i="13"/>
  <c r="DB96" i="13"/>
  <c r="CS96" i="13"/>
  <c r="CJ96" i="13"/>
  <c r="CA96" i="13"/>
  <c r="FV96" i="13"/>
  <c r="FM96" i="13"/>
  <c r="FD96" i="13"/>
  <c r="EU96" i="13"/>
  <c r="EL96" i="13"/>
  <c r="EC96" i="13"/>
  <c r="DS96" i="13"/>
  <c r="DJ96" i="13"/>
  <c r="DA96" i="13"/>
  <c r="CR96" i="13"/>
  <c r="CI96" i="13"/>
  <c r="BZ96" i="13"/>
  <c r="FU96" i="13"/>
  <c r="FL96" i="13"/>
  <c r="FC96" i="13"/>
  <c r="ET96" i="13"/>
  <c r="EK96" i="13"/>
  <c r="EA96" i="13"/>
  <c r="DR96" i="13"/>
  <c r="DI96" i="13"/>
  <c r="CZ96" i="13"/>
  <c r="CQ96" i="13"/>
  <c r="CH96" i="13"/>
  <c r="BY96" i="13"/>
  <c r="FT96" i="13"/>
  <c r="FK96" i="13"/>
  <c r="FB96" i="13"/>
  <c r="ES96" i="13"/>
  <c r="EI96" i="13"/>
  <c r="DZ96" i="13"/>
  <c r="DQ96" i="13"/>
  <c r="DH96" i="13"/>
  <c r="CY96" i="13"/>
  <c r="CP96" i="13"/>
  <c r="CG96" i="13"/>
  <c r="BW96" i="13"/>
  <c r="FS96" i="13"/>
  <c r="FJ96" i="13"/>
  <c r="FA96" i="13"/>
  <c r="EQ96" i="13"/>
  <c r="EH96" i="13"/>
  <c r="DY96" i="13"/>
  <c r="DP96" i="13"/>
  <c r="DG96" i="13"/>
  <c r="CX96" i="13"/>
  <c r="CO96" i="13"/>
  <c r="CE96" i="13"/>
  <c r="FR96" i="13"/>
  <c r="FI96" i="13"/>
  <c r="EY96" i="13"/>
  <c r="EP96" i="13"/>
  <c r="EG96" i="13"/>
  <c r="DX96" i="13"/>
  <c r="DO96" i="13"/>
  <c r="DF96" i="13"/>
  <c r="CW96" i="13"/>
  <c r="CM96" i="13"/>
  <c r="CD96" i="13"/>
  <c r="FQ96" i="13"/>
  <c r="FG96" i="13"/>
  <c r="EX96" i="13"/>
  <c r="EO96" i="13"/>
  <c r="EF96" i="13"/>
  <c r="DW96" i="13"/>
  <c r="DN96" i="13"/>
  <c r="DE96" i="13"/>
  <c r="CU96" i="13"/>
  <c r="CL96" i="13"/>
  <c r="CC96" i="13"/>
  <c r="FO96" i="13"/>
  <c r="FF96" i="13"/>
  <c r="EW96" i="13"/>
  <c r="EN96" i="13"/>
  <c r="EE96" i="13"/>
  <c r="DV96" i="13"/>
  <c r="DM96" i="13"/>
  <c r="DC96" i="13"/>
  <c r="CT96" i="13"/>
  <c r="CK96" i="13"/>
  <c r="CB96" i="13"/>
  <c r="A98" i="13" l="1"/>
  <c r="FP97" i="13"/>
  <c r="FH97" i="13"/>
  <c r="EZ97" i="13"/>
  <c r="ER97" i="13"/>
  <c r="EJ97" i="13"/>
  <c r="EB97" i="13"/>
  <c r="DT97" i="13"/>
  <c r="DL97" i="13"/>
  <c r="DD97" i="13"/>
  <c r="CV97" i="13"/>
  <c r="CN97" i="13"/>
  <c r="CF97" i="13"/>
  <c r="BX97" i="13"/>
  <c r="FT97" i="13"/>
  <c r="FK97" i="13"/>
  <c r="FB97" i="13"/>
  <c r="ES97" i="13"/>
  <c r="EI97" i="13"/>
  <c r="DZ97" i="13"/>
  <c r="DQ97" i="13"/>
  <c r="DH97" i="13"/>
  <c r="CY97" i="13"/>
  <c r="CP97" i="13"/>
  <c r="CG97" i="13"/>
  <c r="BW97" i="13"/>
  <c r="FS97" i="13"/>
  <c r="FJ97" i="13"/>
  <c r="FA97" i="13"/>
  <c r="EQ97" i="13"/>
  <c r="EH97" i="13"/>
  <c r="DY97" i="13"/>
  <c r="DP97" i="13"/>
  <c r="DG97" i="13"/>
  <c r="CX97" i="13"/>
  <c r="CO97" i="13"/>
  <c r="CE97" i="13"/>
  <c r="FR97" i="13"/>
  <c r="FI97" i="13"/>
  <c r="EY97" i="13"/>
  <c r="EP97" i="13"/>
  <c r="EG97" i="13"/>
  <c r="DX97" i="13"/>
  <c r="DO97" i="13"/>
  <c r="DF97" i="13"/>
  <c r="CW97" i="13"/>
  <c r="CM97" i="13"/>
  <c r="CD97" i="13"/>
  <c r="FQ97" i="13"/>
  <c r="FG97" i="13"/>
  <c r="EX97" i="13"/>
  <c r="EO97" i="13"/>
  <c r="EF97" i="13"/>
  <c r="DW97" i="13"/>
  <c r="DN97" i="13"/>
  <c r="DE97" i="13"/>
  <c r="CU97" i="13"/>
  <c r="CL97" i="13"/>
  <c r="CC97" i="13"/>
  <c r="FO97" i="13"/>
  <c r="FF97" i="13"/>
  <c r="EW97" i="13"/>
  <c r="EN97" i="13"/>
  <c r="EE97" i="13"/>
  <c r="DV97" i="13"/>
  <c r="DM97" i="13"/>
  <c r="DC97" i="13"/>
  <c r="CT97" i="13"/>
  <c r="CK97" i="13"/>
  <c r="CB97" i="13"/>
  <c r="FN97" i="13"/>
  <c r="FE97" i="13"/>
  <c r="EV97" i="13"/>
  <c r="EM97" i="13"/>
  <c r="ED97" i="13"/>
  <c r="DU97" i="13"/>
  <c r="DK97" i="13"/>
  <c r="DB97" i="13"/>
  <c r="CS97" i="13"/>
  <c r="CJ97" i="13"/>
  <c r="CA97" i="13"/>
  <c r="FV97" i="13"/>
  <c r="FM97" i="13"/>
  <c r="FD97" i="13"/>
  <c r="EU97" i="13"/>
  <c r="EL97" i="13"/>
  <c r="EC97" i="13"/>
  <c r="DS97" i="13"/>
  <c r="DJ97" i="13"/>
  <c r="DA97" i="13"/>
  <c r="CR97" i="13"/>
  <c r="CI97" i="13"/>
  <c r="BZ97" i="13"/>
  <c r="FU97" i="13"/>
  <c r="FL97" i="13"/>
  <c r="FC97" i="13"/>
  <c r="ET97" i="13"/>
  <c r="EK97" i="13"/>
  <c r="EA97" i="13"/>
  <c r="DR97" i="13"/>
  <c r="DI97" i="13"/>
  <c r="CZ97" i="13"/>
  <c r="CQ97" i="13"/>
  <c r="CH97" i="13"/>
  <c r="BY97" i="13"/>
  <c r="A99" i="13" l="1"/>
  <c r="FP98" i="13"/>
  <c r="FH98" i="13"/>
  <c r="EZ98" i="13"/>
  <c r="ER98" i="13"/>
  <c r="EJ98" i="13"/>
  <c r="EB98" i="13"/>
  <c r="DT98" i="13"/>
  <c r="DL98" i="13"/>
  <c r="DD98" i="13"/>
  <c r="CV98" i="13"/>
  <c r="CN98" i="13"/>
  <c r="CF98" i="13"/>
  <c r="BX98" i="13"/>
  <c r="FQ98" i="13"/>
  <c r="FG98" i="13"/>
  <c r="EX98" i="13"/>
  <c r="EO98" i="13"/>
  <c r="EF98" i="13"/>
  <c r="DW98" i="13"/>
  <c r="DN98" i="13"/>
  <c r="DE98" i="13"/>
  <c r="CU98" i="13"/>
  <c r="CL98" i="13"/>
  <c r="CC98" i="13"/>
  <c r="FO98" i="13"/>
  <c r="FF98" i="13"/>
  <c r="EW98" i="13"/>
  <c r="EN98" i="13"/>
  <c r="EE98" i="13"/>
  <c r="DV98" i="13"/>
  <c r="DM98" i="13"/>
  <c r="DC98" i="13"/>
  <c r="CT98" i="13"/>
  <c r="CK98" i="13"/>
  <c r="CB98" i="13"/>
  <c r="FN98" i="13"/>
  <c r="FE98" i="13"/>
  <c r="EV98" i="13"/>
  <c r="EM98" i="13"/>
  <c r="ED98" i="13"/>
  <c r="DU98" i="13"/>
  <c r="DK98" i="13"/>
  <c r="DB98" i="13"/>
  <c r="CS98" i="13"/>
  <c r="CJ98" i="13"/>
  <c r="CA98" i="13"/>
  <c r="FV98" i="13"/>
  <c r="FM98" i="13"/>
  <c r="FD98" i="13"/>
  <c r="EU98" i="13"/>
  <c r="EL98" i="13"/>
  <c r="EC98" i="13"/>
  <c r="DS98" i="13"/>
  <c r="DJ98" i="13"/>
  <c r="DA98" i="13"/>
  <c r="CR98" i="13"/>
  <c r="CI98" i="13"/>
  <c r="BZ98" i="13"/>
  <c r="FU98" i="13"/>
  <c r="FL98" i="13"/>
  <c r="FC98" i="13"/>
  <c r="ET98" i="13"/>
  <c r="EK98" i="13"/>
  <c r="EA98" i="13"/>
  <c r="DR98" i="13"/>
  <c r="DI98" i="13"/>
  <c r="CZ98" i="13"/>
  <c r="CQ98" i="13"/>
  <c r="CH98" i="13"/>
  <c r="BY98" i="13"/>
  <c r="FT98" i="13"/>
  <c r="FK98" i="13"/>
  <c r="FB98" i="13"/>
  <c r="ES98" i="13"/>
  <c r="EI98" i="13"/>
  <c r="DZ98" i="13"/>
  <c r="DQ98" i="13"/>
  <c r="DH98" i="13"/>
  <c r="CY98" i="13"/>
  <c r="CP98" i="13"/>
  <c r="CG98" i="13"/>
  <c r="BW98" i="13"/>
  <c r="FS98" i="13"/>
  <c r="FJ98" i="13"/>
  <c r="FA98" i="13"/>
  <c r="EQ98" i="13"/>
  <c r="EH98" i="13"/>
  <c r="DY98" i="13"/>
  <c r="DP98" i="13"/>
  <c r="DG98" i="13"/>
  <c r="CX98" i="13"/>
  <c r="CO98" i="13"/>
  <c r="CE98" i="13"/>
  <c r="FR98" i="13"/>
  <c r="FI98" i="13"/>
  <c r="EY98" i="13"/>
  <c r="EP98" i="13"/>
  <c r="EG98" i="13"/>
  <c r="DX98" i="13"/>
  <c r="DO98" i="13"/>
  <c r="DF98" i="13"/>
  <c r="CW98" i="13"/>
  <c r="CM98" i="13"/>
  <c r="CD98" i="13"/>
  <c r="A100" i="13" l="1"/>
  <c r="FP99" i="13"/>
  <c r="FH99" i="13"/>
  <c r="EZ99" i="13"/>
  <c r="ER99" i="13"/>
  <c r="EJ99" i="13"/>
  <c r="EB99" i="13"/>
  <c r="DT99" i="13"/>
  <c r="DL99" i="13"/>
  <c r="DD99" i="13"/>
  <c r="CV99" i="13"/>
  <c r="CN99" i="13"/>
  <c r="CF99" i="13"/>
  <c r="BX99" i="13"/>
  <c r="FV99" i="13"/>
  <c r="FM99" i="13"/>
  <c r="FD99" i="13"/>
  <c r="EU99" i="13"/>
  <c r="EL99" i="13"/>
  <c r="EC99" i="13"/>
  <c r="DS99" i="13"/>
  <c r="DJ99" i="13"/>
  <c r="DA99" i="13"/>
  <c r="CR99" i="13"/>
  <c r="CI99" i="13"/>
  <c r="BZ99" i="13"/>
  <c r="FU99" i="13"/>
  <c r="FL99" i="13"/>
  <c r="FC99" i="13"/>
  <c r="ET99" i="13"/>
  <c r="EK99" i="13"/>
  <c r="EA99" i="13"/>
  <c r="DR99" i="13"/>
  <c r="DI99" i="13"/>
  <c r="CZ99" i="13"/>
  <c r="CQ99" i="13"/>
  <c r="CH99" i="13"/>
  <c r="BY99" i="13"/>
  <c r="FT99" i="13"/>
  <c r="FK99" i="13"/>
  <c r="FB99" i="13"/>
  <c r="ES99" i="13"/>
  <c r="EI99" i="13"/>
  <c r="DZ99" i="13"/>
  <c r="DQ99" i="13"/>
  <c r="DH99" i="13"/>
  <c r="CY99" i="13"/>
  <c r="CP99" i="13"/>
  <c r="CG99" i="13"/>
  <c r="BW99" i="13"/>
  <c r="FS99" i="13"/>
  <c r="FJ99" i="13"/>
  <c r="FA99" i="13"/>
  <c r="EQ99" i="13"/>
  <c r="EH99" i="13"/>
  <c r="DY99" i="13"/>
  <c r="DP99" i="13"/>
  <c r="DG99" i="13"/>
  <c r="CX99" i="13"/>
  <c r="CO99" i="13"/>
  <c r="CE99" i="13"/>
  <c r="FR99" i="13"/>
  <c r="FI99" i="13"/>
  <c r="EY99" i="13"/>
  <c r="EP99" i="13"/>
  <c r="EG99" i="13"/>
  <c r="DX99" i="13"/>
  <c r="DO99" i="13"/>
  <c r="DF99" i="13"/>
  <c r="CW99" i="13"/>
  <c r="CM99" i="13"/>
  <c r="CD99" i="13"/>
  <c r="FQ99" i="13"/>
  <c r="FG99" i="13"/>
  <c r="EX99" i="13"/>
  <c r="EO99" i="13"/>
  <c r="EF99" i="13"/>
  <c r="DW99" i="13"/>
  <c r="DN99" i="13"/>
  <c r="DE99" i="13"/>
  <c r="CU99" i="13"/>
  <c r="CL99" i="13"/>
  <c r="CC99" i="13"/>
  <c r="FO99" i="13"/>
  <c r="FF99" i="13"/>
  <c r="EW99" i="13"/>
  <c r="EN99" i="13"/>
  <c r="EE99" i="13"/>
  <c r="DV99" i="13"/>
  <c r="DM99" i="13"/>
  <c r="DC99" i="13"/>
  <c r="CT99" i="13"/>
  <c r="CK99" i="13"/>
  <c r="CB99" i="13"/>
  <c r="FN99" i="13"/>
  <c r="FE99" i="13"/>
  <c r="EV99" i="13"/>
  <c r="EM99" i="13"/>
  <c r="ED99" i="13"/>
  <c r="DU99" i="13"/>
  <c r="DK99" i="13"/>
  <c r="DB99" i="13"/>
  <c r="CS99" i="13"/>
  <c r="CJ99" i="13"/>
  <c r="CA99" i="13"/>
  <c r="A101" i="13" l="1"/>
  <c r="FP100" i="13"/>
  <c r="FH100" i="13"/>
  <c r="EZ100" i="13"/>
  <c r="ER100" i="13"/>
  <c r="EJ100" i="13"/>
  <c r="EB100" i="13"/>
  <c r="DT100" i="13"/>
  <c r="DL100" i="13"/>
  <c r="DD100" i="13"/>
  <c r="CV100" i="13"/>
  <c r="CN100" i="13"/>
  <c r="CF100" i="13"/>
  <c r="BX100" i="13"/>
  <c r="FS100" i="13"/>
  <c r="FJ100" i="13"/>
  <c r="FA100" i="13"/>
  <c r="EQ100" i="13"/>
  <c r="EH100" i="13"/>
  <c r="DY100" i="13"/>
  <c r="DP100" i="13"/>
  <c r="DG100" i="13"/>
  <c r="CX100" i="13"/>
  <c r="CO100" i="13"/>
  <c r="CE100" i="13"/>
  <c r="FR100" i="13"/>
  <c r="FI100" i="13"/>
  <c r="EY100" i="13"/>
  <c r="EP100" i="13"/>
  <c r="EG100" i="13"/>
  <c r="DX100" i="13"/>
  <c r="DO100" i="13"/>
  <c r="DF100" i="13"/>
  <c r="CW100" i="13"/>
  <c r="CM100" i="13"/>
  <c r="CD100" i="13"/>
  <c r="FQ100" i="13"/>
  <c r="FG100" i="13"/>
  <c r="EX100" i="13"/>
  <c r="EO100" i="13"/>
  <c r="EF100" i="13"/>
  <c r="DW100" i="13"/>
  <c r="DN100" i="13"/>
  <c r="DE100" i="13"/>
  <c r="CU100" i="13"/>
  <c r="CL100" i="13"/>
  <c r="CC100" i="13"/>
  <c r="FO100" i="13"/>
  <c r="FF100" i="13"/>
  <c r="EW100" i="13"/>
  <c r="EN100" i="13"/>
  <c r="EE100" i="13"/>
  <c r="DV100" i="13"/>
  <c r="DM100" i="13"/>
  <c r="DC100" i="13"/>
  <c r="CT100" i="13"/>
  <c r="CK100" i="13"/>
  <c r="CB100" i="13"/>
  <c r="FN100" i="13"/>
  <c r="FE100" i="13"/>
  <c r="EV100" i="13"/>
  <c r="EM100" i="13"/>
  <c r="ED100" i="13"/>
  <c r="DU100" i="13"/>
  <c r="DK100" i="13"/>
  <c r="DB100" i="13"/>
  <c r="CS100" i="13"/>
  <c r="CJ100" i="13"/>
  <c r="CA100" i="13"/>
  <c r="FV100" i="13"/>
  <c r="FM100" i="13"/>
  <c r="FD100" i="13"/>
  <c r="EU100" i="13"/>
  <c r="EL100" i="13"/>
  <c r="EC100" i="13"/>
  <c r="DS100" i="13"/>
  <c r="DJ100" i="13"/>
  <c r="DA100" i="13"/>
  <c r="CR100" i="13"/>
  <c r="CI100" i="13"/>
  <c r="BZ100" i="13"/>
  <c r="FU100" i="13"/>
  <c r="FL100" i="13"/>
  <c r="FC100" i="13"/>
  <c r="ET100" i="13"/>
  <c r="EK100" i="13"/>
  <c r="EA100" i="13"/>
  <c r="DR100" i="13"/>
  <c r="DI100" i="13"/>
  <c r="CZ100" i="13"/>
  <c r="CQ100" i="13"/>
  <c r="CH100" i="13"/>
  <c r="BY100" i="13"/>
  <c r="FT100" i="13"/>
  <c r="FK100" i="13"/>
  <c r="FB100" i="13"/>
  <c r="ES100" i="13"/>
  <c r="EI100" i="13"/>
  <c r="DZ100" i="13"/>
  <c r="DQ100" i="13"/>
  <c r="DH100" i="13"/>
  <c r="CY100" i="13"/>
  <c r="CP100" i="13"/>
  <c r="CG100" i="13"/>
  <c r="BW100" i="13"/>
  <c r="A102" i="13" l="1"/>
  <c r="FP101" i="13"/>
  <c r="FH101" i="13"/>
  <c r="EZ101" i="13"/>
  <c r="ER101" i="13"/>
  <c r="EJ101" i="13"/>
  <c r="EB101" i="13"/>
  <c r="DT101" i="13"/>
  <c r="DL101" i="13"/>
  <c r="DD101" i="13"/>
  <c r="CV101" i="13"/>
  <c r="CN101" i="13"/>
  <c r="CF101" i="13"/>
  <c r="BX101" i="13"/>
  <c r="FO101" i="13"/>
  <c r="FF101" i="13"/>
  <c r="EW101" i="13"/>
  <c r="EN101" i="13"/>
  <c r="EE101" i="13"/>
  <c r="DV101" i="13"/>
  <c r="DM101" i="13"/>
  <c r="DC101" i="13"/>
  <c r="CT101" i="13"/>
  <c r="CK101" i="13"/>
  <c r="CB101" i="13"/>
  <c r="FN101" i="13"/>
  <c r="FE101" i="13"/>
  <c r="EV101" i="13"/>
  <c r="EM101" i="13"/>
  <c r="ED101" i="13"/>
  <c r="DU101" i="13"/>
  <c r="DK101" i="13"/>
  <c r="DB101" i="13"/>
  <c r="CS101" i="13"/>
  <c r="CJ101" i="13"/>
  <c r="CA101" i="13"/>
  <c r="FV101" i="13"/>
  <c r="FM101" i="13"/>
  <c r="FD101" i="13"/>
  <c r="EU101" i="13"/>
  <c r="EL101" i="13"/>
  <c r="EC101" i="13"/>
  <c r="DS101" i="13"/>
  <c r="DJ101" i="13"/>
  <c r="DA101" i="13"/>
  <c r="CR101" i="13"/>
  <c r="CI101" i="13"/>
  <c r="BZ101" i="13"/>
  <c r="FU101" i="13"/>
  <c r="FL101" i="13"/>
  <c r="FC101" i="13"/>
  <c r="ET101" i="13"/>
  <c r="EK101" i="13"/>
  <c r="EA101" i="13"/>
  <c r="DR101" i="13"/>
  <c r="DI101" i="13"/>
  <c r="CZ101" i="13"/>
  <c r="CQ101" i="13"/>
  <c r="CH101" i="13"/>
  <c r="BY101" i="13"/>
  <c r="FT101" i="13"/>
  <c r="FK101" i="13"/>
  <c r="FB101" i="13"/>
  <c r="ES101" i="13"/>
  <c r="EI101" i="13"/>
  <c r="DZ101" i="13"/>
  <c r="DQ101" i="13"/>
  <c r="DH101" i="13"/>
  <c r="CY101" i="13"/>
  <c r="CP101" i="13"/>
  <c r="CG101" i="13"/>
  <c r="BW101" i="13"/>
  <c r="FS101" i="13"/>
  <c r="FJ101" i="13"/>
  <c r="FA101" i="13"/>
  <c r="EQ101" i="13"/>
  <c r="EH101" i="13"/>
  <c r="DY101" i="13"/>
  <c r="DP101" i="13"/>
  <c r="DG101" i="13"/>
  <c r="CX101" i="13"/>
  <c r="CO101" i="13"/>
  <c r="CE101" i="13"/>
  <c r="FR101" i="13"/>
  <c r="FI101" i="13"/>
  <c r="EY101" i="13"/>
  <c r="EP101" i="13"/>
  <c r="EG101" i="13"/>
  <c r="DX101" i="13"/>
  <c r="DO101" i="13"/>
  <c r="DF101" i="13"/>
  <c r="CW101" i="13"/>
  <c r="CM101" i="13"/>
  <c r="CD101" i="13"/>
  <c r="FQ101" i="13"/>
  <c r="FG101" i="13"/>
  <c r="EX101" i="13"/>
  <c r="EO101" i="13"/>
  <c r="EF101" i="13"/>
  <c r="DW101" i="13"/>
  <c r="DN101" i="13"/>
  <c r="DE101" i="13"/>
  <c r="CU101" i="13"/>
  <c r="CL101" i="13"/>
  <c r="CC101" i="13"/>
  <c r="A103" i="13" l="1"/>
  <c r="FP102" i="13"/>
  <c r="FH102" i="13"/>
  <c r="EZ102" i="13"/>
  <c r="ER102" i="13"/>
  <c r="EJ102" i="13"/>
  <c r="EB102" i="13"/>
  <c r="DT102" i="13"/>
  <c r="DL102" i="13"/>
  <c r="DD102" i="13"/>
  <c r="CV102" i="13"/>
  <c r="CN102" i="13"/>
  <c r="CF102" i="13"/>
  <c r="BX102" i="13"/>
  <c r="FU102" i="13"/>
  <c r="FL102" i="13"/>
  <c r="FC102" i="13"/>
  <c r="ET102" i="13"/>
  <c r="EK102" i="13"/>
  <c r="EA102" i="13"/>
  <c r="DR102" i="13"/>
  <c r="DI102" i="13"/>
  <c r="CZ102" i="13"/>
  <c r="CQ102" i="13"/>
  <c r="CH102" i="13"/>
  <c r="BY102" i="13"/>
  <c r="FT102" i="13"/>
  <c r="FK102" i="13"/>
  <c r="FB102" i="13"/>
  <c r="ES102" i="13"/>
  <c r="EI102" i="13"/>
  <c r="DZ102" i="13"/>
  <c r="DQ102" i="13"/>
  <c r="DH102" i="13"/>
  <c r="CY102" i="13"/>
  <c r="CP102" i="13"/>
  <c r="CG102" i="13"/>
  <c r="BW102" i="13"/>
  <c r="FS102" i="13"/>
  <c r="FJ102" i="13"/>
  <c r="FA102" i="13"/>
  <c r="EQ102" i="13"/>
  <c r="EH102" i="13"/>
  <c r="DY102" i="13"/>
  <c r="DP102" i="13"/>
  <c r="DG102" i="13"/>
  <c r="CX102" i="13"/>
  <c r="CO102" i="13"/>
  <c r="CE102" i="13"/>
  <c r="FR102" i="13"/>
  <c r="FI102" i="13"/>
  <c r="EY102" i="13"/>
  <c r="EP102" i="13"/>
  <c r="EG102" i="13"/>
  <c r="DX102" i="13"/>
  <c r="DO102" i="13"/>
  <c r="DF102" i="13"/>
  <c r="CW102" i="13"/>
  <c r="CM102" i="13"/>
  <c r="CD102" i="13"/>
  <c r="FQ102" i="13"/>
  <c r="FG102" i="13"/>
  <c r="EX102" i="13"/>
  <c r="EO102" i="13"/>
  <c r="EF102" i="13"/>
  <c r="DW102" i="13"/>
  <c r="DN102" i="13"/>
  <c r="DE102" i="13"/>
  <c r="CU102" i="13"/>
  <c r="CL102" i="13"/>
  <c r="CC102" i="13"/>
  <c r="FO102" i="13"/>
  <c r="FF102" i="13"/>
  <c r="EW102" i="13"/>
  <c r="EN102" i="13"/>
  <c r="EE102" i="13"/>
  <c r="DV102" i="13"/>
  <c r="DM102" i="13"/>
  <c r="DC102" i="13"/>
  <c r="CT102" i="13"/>
  <c r="CK102" i="13"/>
  <c r="CB102" i="13"/>
  <c r="FN102" i="13"/>
  <c r="FE102" i="13"/>
  <c r="EV102" i="13"/>
  <c r="EM102" i="13"/>
  <c r="ED102" i="13"/>
  <c r="DU102" i="13"/>
  <c r="DK102" i="13"/>
  <c r="DB102" i="13"/>
  <c r="CS102" i="13"/>
  <c r="CJ102" i="13"/>
  <c r="CA102" i="13"/>
  <c r="FV102" i="13"/>
  <c r="FM102" i="13"/>
  <c r="FD102" i="13"/>
  <c r="EU102" i="13"/>
  <c r="EL102" i="13"/>
  <c r="EC102" i="13"/>
  <c r="DS102" i="13"/>
  <c r="DJ102" i="13"/>
  <c r="DA102" i="13"/>
  <c r="CR102" i="13"/>
  <c r="CI102" i="13"/>
  <c r="BZ102" i="13"/>
  <c r="A104" i="13" l="1"/>
  <c r="FP103" i="13"/>
  <c r="FH103" i="13"/>
  <c r="EZ103" i="13"/>
  <c r="ER103" i="13"/>
  <c r="EJ103" i="13"/>
  <c r="EB103" i="13"/>
  <c r="DT103" i="13"/>
  <c r="DL103" i="13"/>
  <c r="DD103" i="13"/>
  <c r="CV103" i="13"/>
  <c r="CN103" i="13"/>
  <c r="CF103" i="13"/>
  <c r="BX103" i="13"/>
  <c r="FR103" i="13"/>
  <c r="FI103" i="13"/>
  <c r="EY103" i="13"/>
  <c r="EP103" i="13"/>
  <c r="EG103" i="13"/>
  <c r="DX103" i="13"/>
  <c r="DO103" i="13"/>
  <c r="DF103" i="13"/>
  <c r="CW103" i="13"/>
  <c r="CM103" i="13"/>
  <c r="CD103" i="13"/>
  <c r="FQ103" i="13"/>
  <c r="FG103" i="13"/>
  <c r="EX103" i="13"/>
  <c r="EO103" i="13"/>
  <c r="EF103" i="13"/>
  <c r="DW103" i="13"/>
  <c r="DN103" i="13"/>
  <c r="DE103" i="13"/>
  <c r="CU103" i="13"/>
  <c r="CL103" i="13"/>
  <c r="CC103" i="13"/>
  <c r="FO103" i="13"/>
  <c r="FF103" i="13"/>
  <c r="EW103" i="13"/>
  <c r="EN103" i="13"/>
  <c r="EE103" i="13"/>
  <c r="DV103" i="13"/>
  <c r="DM103" i="13"/>
  <c r="DC103" i="13"/>
  <c r="CT103" i="13"/>
  <c r="CK103" i="13"/>
  <c r="CB103" i="13"/>
  <c r="FN103" i="13"/>
  <c r="FE103" i="13"/>
  <c r="EV103" i="13"/>
  <c r="EM103" i="13"/>
  <c r="ED103" i="13"/>
  <c r="DU103" i="13"/>
  <c r="DK103" i="13"/>
  <c r="DB103" i="13"/>
  <c r="CS103" i="13"/>
  <c r="CJ103" i="13"/>
  <c r="CA103" i="13"/>
  <c r="FV103" i="13"/>
  <c r="FM103" i="13"/>
  <c r="FD103" i="13"/>
  <c r="EU103" i="13"/>
  <c r="EL103" i="13"/>
  <c r="EC103" i="13"/>
  <c r="DS103" i="13"/>
  <c r="DJ103" i="13"/>
  <c r="DA103" i="13"/>
  <c r="CR103" i="13"/>
  <c r="CI103" i="13"/>
  <c r="BZ103" i="13"/>
  <c r="FU103" i="13"/>
  <c r="FL103" i="13"/>
  <c r="FC103" i="13"/>
  <c r="ET103" i="13"/>
  <c r="EK103" i="13"/>
  <c r="EA103" i="13"/>
  <c r="DR103" i="13"/>
  <c r="DI103" i="13"/>
  <c r="CZ103" i="13"/>
  <c r="CQ103" i="13"/>
  <c r="CH103" i="13"/>
  <c r="BY103" i="13"/>
  <c r="FT103" i="13"/>
  <c r="FK103" i="13"/>
  <c r="FB103" i="13"/>
  <c r="ES103" i="13"/>
  <c r="EI103" i="13"/>
  <c r="DZ103" i="13"/>
  <c r="DQ103" i="13"/>
  <c r="DH103" i="13"/>
  <c r="CY103" i="13"/>
  <c r="CP103" i="13"/>
  <c r="CG103" i="13"/>
  <c r="BW103" i="13"/>
  <c r="FS103" i="13"/>
  <c r="FJ103" i="13"/>
  <c r="FA103" i="13"/>
  <c r="EQ103" i="13"/>
  <c r="EH103" i="13"/>
  <c r="DY103" i="13"/>
  <c r="DP103" i="13"/>
  <c r="DG103" i="13"/>
  <c r="CX103" i="13"/>
  <c r="CO103" i="13"/>
  <c r="CE103" i="13"/>
  <c r="A105" i="13" l="1"/>
  <c r="FP104" i="13"/>
  <c r="FH104" i="13"/>
  <c r="EZ104" i="13"/>
  <c r="ER104" i="13"/>
  <c r="EJ104" i="13"/>
  <c r="EB104" i="13"/>
  <c r="DT104" i="13"/>
  <c r="DL104" i="13"/>
  <c r="DD104" i="13"/>
  <c r="CV104" i="13"/>
  <c r="CN104" i="13"/>
  <c r="CF104" i="13"/>
  <c r="BX104" i="13"/>
  <c r="FQ104" i="13"/>
  <c r="FN104" i="13"/>
  <c r="FE104" i="13"/>
  <c r="EV104" i="13"/>
  <c r="EM104" i="13"/>
  <c r="ED104" i="13"/>
  <c r="DU104" i="13"/>
  <c r="DK104" i="13"/>
  <c r="DB104" i="13"/>
  <c r="CS104" i="13"/>
  <c r="CJ104" i="13"/>
  <c r="CA104" i="13"/>
  <c r="FM104" i="13"/>
  <c r="FD104" i="13"/>
  <c r="EU104" i="13"/>
  <c r="EL104" i="13"/>
  <c r="EC104" i="13"/>
  <c r="DS104" i="13"/>
  <c r="DJ104" i="13"/>
  <c r="DA104" i="13"/>
  <c r="CR104" i="13"/>
  <c r="CI104" i="13"/>
  <c r="BZ104" i="13"/>
  <c r="FV104" i="13"/>
  <c r="FL104" i="13"/>
  <c r="FC104" i="13"/>
  <c r="ET104" i="13"/>
  <c r="EK104" i="13"/>
  <c r="EA104" i="13"/>
  <c r="DR104" i="13"/>
  <c r="DI104" i="13"/>
  <c r="CZ104" i="13"/>
  <c r="CQ104" i="13"/>
  <c r="CH104" i="13"/>
  <c r="BY104" i="13"/>
  <c r="FU104" i="13"/>
  <c r="FK104" i="13"/>
  <c r="FB104" i="13"/>
  <c r="ES104" i="13"/>
  <c r="EI104" i="13"/>
  <c r="DZ104" i="13"/>
  <c r="DQ104" i="13"/>
  <c r="DH104" i="13"/>
  <c r="CY104" i="13"/>
  <c r="CP104" i="13"/>
  <c r="CG104" i="13"/>
  <c r="BW104" i="13"/>
  <c r="FT104" i="13"/>
  <c r="FJ104" i="13"/>
  <c r="FA104" i="13"/>
  <c r="EQ104" i="13"/>
  <c r="EH104" i="13"/>
  <c r="DY104" i="13"/>
  <c r="DP104" i="13"/>
  <c r="DG104" i="13"/>
  <c r="CX104" i="13"/>
  <c r="CO104" i="13"/>
  <c r="CE104" i="13"/>
  <c r="FS104" i="13"/>
  <c r="FI104" i="13"/>
  <c r="EY104" i="13"/>
  <c r="EP104" i="13"/>
  <c r="EG104" i="13"/>
  <c r="DX104" i="13"/>
  <c r="DO104" i="13"/>
  <c r="DF104" i="13"/>
  <c r="CW104" i="13"/>
  <c r="CM104" i="13"/>
  <c r="CD104" i="13"/>
  <c r="FR104" i="13"/>
  <c r="FG104" i="13"/>
  <c r="EX104" i="13"/>
  <c r="EO104" i="13"/>
  <c r="EF104" i="13"/>
  <c r="DW104" i="13"/>
  <c r="DN104" i="13"/>
  <c r="DE104" i="13"/>
  <c r="CU104" i="13"/>
  <c r="CL104" i="13"/>
  <c r="CC104" i="13"/>
  <c r="FO104" i="13"/>
  <c r="FF104" i="13"/>
  <c r="EW104" i="13"/>
  <c r="EN104" i="13"/>
  <c r="EE104" i="13"/>
  <c r="DV104" i="13"/>
  <c r="DM104" i="13"/>
  <c r="DC104" i="13"/>
  <c r="CT104" i="13"/>
  <c r="CK104" i="13"/>
  <c r="CB104" i="13"/>
  <c r="A106" i="13" l="1"/>
  <c r="FP105" i="13"/>
  <c r="FH105" i="13"/>
  <c r="EZ105" i="13"/>
  <c r="ER105" i="13"/>
  <c r="EJ105" i="13"/>
  <c r="EB105" i="13"/>
  <c r="DT105" i="13"/>
  <c r="DL105" i="13"/>
  <c r="DD105" i="13"/>
  <c r="CV105" i="13"/>
  <c r="CN105" i="13"/>
  <c r="CF105" i="13"/>
  <c r="BX105" i="13"/>
  <c r="FQ105" i="13"/>
  <c r="FI105" i="13"/>
  <c r="FA105" i="13"/>
  <c r="ES105" i="13"/>
  <c r="EK105" i="13"/>
  <c r="EC105" i="13"/>
  <c r="DU105" i="13"/>
  <c r="DM105" i="13"/>
  <c r="DE105" i="13"/>
  <c r="CW105" i="13"/>
  <c r="CO105" i="13"/>
  <c r="CG105" i="13"/>
  <c r="BY105" i="13"/>
  <c r="FR105" i="13"/>
  <c r="FF105" i="13"/>
  <c r="EV105" i="13"/>
  <c r="EL105" i="13"/>
  <c r="DZ105" i="13"/>
  <c r="DP105" i="13"/>
  <c r="DF105" i="13"/>
  <c r="CT105" i="13"/>
  <c r="CJ105" i="13"/>
  <c r="BZ105" i="13"/>
  <c r="FO105" i="13"/>
  <c r="FE105" i="13"/>
  <c r="EU105" i="13"/>
  <c r="EI105" i="13"/>
  <c r="DY105" i="13"/>
  <c r="DO105" i="13"/>
  <c r="DC105" i="13"/>
  <c r="CS105" i="13"/>
  <c r="CI105" i="13"/>
  <c r="BW105" i="13"/>
  <c r="FN105" i="13"/>
  <c r="FD105" i="13"/>
  <c r="ET105" i="13"/>
  <c r="EH105" i="13"/>
  <c r="DX105" i="13"/>
  <c r="DN105" i="13"/>
  <c r="DB105" i="13"/>
  <c r="CR105" i="13"/>
  <c r="CH105" i="13"/>
  <c r="FM105" i="13"/>
  <c r="FC105" i="13"/>
  <c r="EQ105" i="13"/>
  <c r="EG105" i="13"/>
  <c r="DW105" i="13"/>
  <c r="DK105" i="13"/>
  <c r="DA105" i="13"/>
  <c r="CQ105" i="13"/>
  <c r="CE105" i="13"/>
  <c r="FV105" i="13"/>
  <c r="FL105" i="13"/>
  <c r="FB105" i="13"/>
  <c r="EP105" i="13"/>
  <c r="EF105" i="13"/>
  <c r="DV105" i="13"/>
  <c r="DJ105" i="13"/>
  <c r="CZ105" i="13"/>
  <c r="CP105" i="13"/>
  <c r="CD105" i="13"/>
  <c r="FU105" i="13"/>
  <c r="FK105" i="13"/>
  <c r="EY105" i="13"/>
  <c r="EO105" i="13"/>
  <c r="EE105" i="13"/>
  <c r="DS105" i="13"/>
  <c r="DI105" i="13"/>
  <c r="CY105" i="13"/>
  <c r="CM105" i="13"/>
  <c r="CC105" i="13"/>
  <c r="FT105" i="13"/>
  <c r="FJ105" i="13"/>
  <c r="EX105" i="13"/>
  <c r="EN105" i="13"/>
  <c r="ED105" i="13"/>
  <c r="DR105" i="13"/>
  <c r="DH105" i="13"/>
  <c r="CX105" i="13"/>
  <c r="CL105" i="13"/>
  <c r="CB105" i="13"/>
  <c r="FS105" i="13"/>
  <c r="FG105" i="13"/>
  <c r="EW105" i="13"/>
  <c r="EM105" i="13"/>
  <c r="EA105" i="13"/>
  <c r="DQ105" i="13"/>
  <c r="DG105" i="13"/>
  <c r="CU105" i="13"/>
  <c r="CK105" i="13"/>
  <c r="CA105" i="13"/>
  <c r="A107" i="13" l="1"/>
  <c r="FP106" i="13"/>
  <c r="FH106" i="13"/>
  <c r="EZ106" i="13"/>
  <c r="ER106" i="13"/>
  <c r="EJ106" i="13"/>
  <c r="EB106" i="13"/>
  <c r="DT106" i="13"/>
  <c r="DL106" i="13"/>
  <c r="DD106" i="13"/>
  <c r="CV106" i="13"/>
  <c r="CN106" i="13"/>
  <c r="CF106" i="13"/>
  <c r="BX106" i="13"/>
  <c r="FQ106" i="13"/>
  <c r="FI106" i="13"/>
  <c r="FA106" i="13"/>
  <c r="ES106" i="13"/>
  <c r="EK106" i="13"/>
  <c r="EC106" i="13"/>
  <c r="DU106" i="13"/>
  <c r="DM106" i="13"/>
  <c r="DE106" i="13"/>
  <c r="CW106" i="13"/>
  <c r="CO106" i="13"/>
  <c r="CG106" i="13"/>
  <c r="BY106" i="13"/>
  <c r="FT106" i="13"/>
  <c r="FJ106" i="13"/>
  <c r="EX106" i="13"/>
  <c r="EN106" i="13"/>
  <c r="ED106" i="13"/>
  <c r="DR106" i="13"/>
  <c r="DH106" i="13"/>
  <c r="CX106" i="13"/>
  <c r="CL106" i="13"/>
  <c r="CB106" i="13"/>
  <c r="FS106" i="13"/>
  <c r="FG106" i="13"/>
  <c r="EW106" i="13"/>
  <c r="EM106" i="13"/>
  <c r="EA106" i="13"/>
  <c r="DQ106" i="13"/>
  <c r="DG106" i="13"/>
  <c r="CU106" i="13"/>
  <c r="CK106" i="13"/>
  <c r="CA106" i="13"/>
  <c r="FR106" i="13"/>
  <c r="FF106" i="13"/>
  <c r="EV106" i="13"/>
  <c r="EL106" i="13"/>
  <c r="DZ106" i="13"/>
  <c r="DP106" i="13"/>
  <c r="DF106" i="13"/>
  <c r="CT106" i="13"/>
  <c r="CJ106" i="13"/>
  <c r="BZ106" i="13"/>
  <c r="FO106" i="13"/>
  <c r="FE106" i="13"/>
  <c r="EU106" i="13"/>
  <c r="EI106" i="13"/>
  <c r="DY106" i="13"/>
  <c r="DO106" i="13"/>
  <c r="DC106" i="13"/>
  <c r="CS106" i="13"/>
  <c r="CI106" i="13"/>
  <c r="BW106" i="13"/>
  <c r="FN106" i="13"/>
  <c r="FD106" i="13"/>
  <c r="ET106" i="13"/>
  <c r="EH106" i="13"/>
  <c r="DX106" i="13"/>
  <c r="DN106" i="13"/>
  <c r="DB106" i="13"/>
  <c r="CR106" i="13"/>
  <c r="CH106" i="13"/>
  <c r="FM106" i="13"/>
  <c r="FC106" i="13"/>
  <c r="EQ106" i="13"/>
  <c r="EG106" i="13"/>
  <c r="DW106" i="13"/>
  <c r="DK106" i="13"/>
  <c r="DA106" i="13"/>
  <c r="CQ106" i="13"/>
  <c r="CE106" i="13"/>
  <c r="FV106" i="13"/>
  <c r="FL106" i="13"/>
  <c r="FB106" i="13"/>
  <c r="EP106" i="13"/>
  <c r="EF106" i="13"/>
  <c r="DV106" i="13"/>
  <c r="DJ106" i="13"/>
  <c r="CZ106" i="13"/>
  <c r="CP106" i="13"/>
  <c r="CD106" i="13"/>
  <c r="FU106" i="13"/>
  <c r="FK106" i="13"/>
  <c r="EY106" i="13"/>
  <c r="EO106" i="13"/>
  <c r="EE106" i="13"/>
  <c r="DS106" i="13"/>
  <c r="DI106" i="13"/>
  <c r="CY106" i="13"/>
  <c r="CM106" i="13"/>
  <c r="CC106" i="13"/>
  <c r="A108" i="13" l="1"/>
  <c r="FP107" i="13"/>
  <c r="FH107" i="13"/>
  <c r="EZ107" i="13"/>
  <c r="ER107" i="13"/>
  <c r="EJ107" i="13"/>
  <c r="EB107" i="13"/>
  <c r="DT107" i="13"/>
  <c r="DL107" i="13"/>
  <c r="DD107" i="13"/>
  <c r="CV107" i="13"/>
  <c r="CN107" i="13"/>
  <c r="CF107" i="13"/>
  <c r="BX107" i="13"/>
  <c r="FQ107" i="13"/>
  <c r="FI107" i="13"/>
  <c r="FA107" i="13"/>
  <c r="ES107" i="13"/>
  <c r="EK107" i="13"/>
  <c r="EC107" i="13"/>
  <c r="DU107" i="13"/>
  <c r="DM107" i="13"/>
  <c r="DE107" i="13"/>
  <c r="CW107" i="13"/>
  <c r="CO107" i="13"/>
  <c r="CG107" i="13"/>
  <c r="BY107" i="13"/>
  <c r="FV107" i="13"/>
  <c r="FL107" i="13"/>
  <c r="FB107" i="13"/>
  <c r="EP107" i="13"/>
  <c r="EF107" i="13"/>
  <c r="DV107" i="13"/>
  <c r="DJ107" i="13"/>
  <c r="CZ107" i="13"/>
  <c r="CP107" i="13"/>
  <c r="CD107" i="13"/>
  <c r="FU107" i="13"/>
  <c r="FK107" i="13"/>
  <c r="EY107" i="13"/>
  <c r="EO107" i="13"/>
  <c r="EE107" i="13"/>
  <c r="DS107" i="13"/>
  <c r="DI107" i="13"/>
  <c r="CY107" i="13"/>
  <c r="CM107" i="13"/>
  <c r="CC107" i="13"/>
  <c r="FT107" i="13"/>
  <c r="FJ107" i="13"/>
  <c r="EX107" i="13"/>
  <c r="EN107" i="13"/>
  <c r="ED107" i="13"/>
  <c r="DR107" i="13"/>
  <c r="DH107" i="13"/>
  <c r="CX107" i="13"/>
  <c r="CL107" i="13"/>
  <c r="CB107" i="13"/>
  <c r="FS107" i="13"/>
  <c r="FG107" i="13"/>
  <c r="EW107" i="13"/>
  <c r="EM107" i="13"/>
  <c r="EA107" i="13"/>
  <c r="DQ107" i="13"/>
  <c r="DG107" i="13"/>
  <c r="CU107" i="13"/>
  <c r="CK107" i="13"/>
  <c r="CA107" i="13"/>
  <c r="FR107" i="13"/>
  <c r="FF107" i="13"/>
  <c r="EV107" i="13"/>
  <c r="EL107" i="13"/>
  <c r="DZ107" i="13"/>
  <c r="DP107" i="13"/>
  <c r="DF107" i="13"/>
  <c r="CT107" i="13"/>
  <c r="CJ107" i="13"/>
  <c r="BZ107" i="13"/>
  <c r="FO107" i="13"/>
  <c r="FE107" i="13"/>
  <c r="EU107" i="13"/>
  <c r="EI107" i="13"/>
  <c r="DY107" i="13"/>
  <c r="DO107" i="13"/>
  <c r="DC107" i="13"/>
  <c r="CS107" i="13"/>
  <c r="CI107" i="13"/>
  <c r="BW107" i="13"/>
  <c r="FN107" i="13"/>
  <c r="FD107" i="13"/>
  <c r="ET107" i="13"/>
  <c r="EH107" i="13"/>
  <c r="DX107" i="13"/>
  <c r="DN107" i="13"/>
  <c r="DB107" i="13"/>
  <c r="CR107" i="13"/>
  <c r="CH107" i="13"/>
  <c r="FM107" i="13"/>
  <c r="FC107" i="13"/>
  <c r="EQ107" i="13"/>
  <c r="EG107" i="13"/>
  <c r="DW107" i="13"/>
  <c r="DK107" i="13"/>
  <c r="DA107" i="13"/>
  <c r="CQ107" i="13"/>
  <c r="CE107" i="13"/>
  <c r="A109" i="13" l="1"/>
  <c r="FP108" i="13"/>
  <c r="FH108" i="13"/>
  <c r="EZ108" i="13"/>
  <c r="ER108" i="13"/>
  <c r="EJ108" i="13"/>
  <c r="EB108" i="13"/>
  <c r="DT108" i="13"/>
  <c r="DL108" i="13"/>
  <c r="DD108" i="13"/>
  <c r="CV108" i="13"/>
  <c r="CN108" i="13"/>
  <c r="CF108" i="13"/>
  <c r="BX108" i="13"/>
  <c r="FQ108" i="13"/>
  <c r="FI108" i="13"/>
  <c r="FA108" i="13"/>
  <c r="ES108" i="13"/>
  <c r="EK108" i="13"/>
  <c r="EC108" i="13"/>
  <c r="DU108" i="13"/>
  <c r="DM108" i="13"/>
  <c r="DE108" i="13"/>
  <c r="CW108" i="13"/>
  <c r="CO108" i="13"/>
  <c r="CG108" i="13"/>
  <c r="BY108" i="13"/>
  <c r="FN108" i="13"/>
  <c r="FD108" i="13"/>
  <c r="ET108" i="13"/>
  <c r="EH108" i="13"/>
  <c r="DX108" i="13"/>
  <c r="DN108" i="13"/>
  <c r="DB108" i="13"/>
  <c r="CR108" i="13"/>
  <c r="CH108" i="13"/>
  <c r="FM108" i="13"/>
  <c r="FC108" i="13"/>
  <c r="EQ108" i="13"/>
  <c r="EG108" i="13"/>
  <c r="DW108" i="13"/>
  <c r="DK108" i="13"/>
  <c r="DA108" i="13"/>
  <c r="CQ108" i="13"/>
  <c r="CE108" i="13"/>
  <c r="FV108" i="13"/>
  <c r="FL108" i="13"/>
  <c r="FB108" i="13"/>
  <c r="EP108" i="13"/>
  <c r="EF108" i="13"/>
  <c r="DV108" i="13"/>
  <c r="DJ108" i="13"/>
  <c r="CZ108" i="13"/>
  <c r="CP108" i="13"/>
  <c r="CD108" i="13"/>
  <c r="FU108" i="13"/>
  <c r="FK108" i="13"/>
  <c r="EY108" i="13"/>
  <c r="EO108" i="13"/>
  <c r="EE108" i="13"/>
  <c r="DS108" i="13"/>
  <c r="DI108" i="13"/>
  <c r="CY108" i="13"/>
  <c r="CM108" i="13"/>
  <c r="CC108" i="13"/>
  <c r="FT108" i="13"/>
  <c r="FJ108" i="13"/>
  <c r="EX108" i="13"/>
  <c r="EN108" i="13"/>
  <c r="ED108" i="13"/>
  <c r="DR108" i="13"/>
  <c r="DH108" i="13"/>
  <c r="CX108" i="13"/>
  <c r="CL108" i="13"/>
  <c r="CB108" i="13"/>
  <c r="FS108" i="13"/>
  <c r="FG108" i="13"/>
  <c r="EW108" i="13"/>
  <c r="EM108" i="13"/>
  <c r="EA108" i="13"/>
  <c r="DQ108" i="13"/>
  <c r="DG108" i="13"/>
  <c r="CU108" i="13"/>
  <c r="CK108" i="13"/>
  <c r="CA108" i="13"/>
  <c r="FR108" i="13"/>
  <c r="FF108" i="13"/>
  <c r="EV108" i="13"/>
  <c r="EL108" i="13"/>
  <c r="DZ108" i="13"/>
  <c r="DP108" i="13"/>
  <c r="DF108" i="13"/>
  <c r="CT108" i="13"/>
  <c r="CJ108" i="13"/>
  <c r="BZ108" i="13"/>
  <c r="FO108" i="13"/>
  <c r="FE108" i="13"/>
  <c r="EU108" i="13"/>
  <c r="EI108" i="13"/>
  <c r="DY108" i="13"/>
  <c r="DO108" i="13"/>
  <c r="DC108" i="13"/>
  <c r="CS108" i="13"/>
  <c r="CI108" i="13"/>
  <c r="BW108" i="13"/>
  <c r="A110" i="13" l="1"/>
  <c r="FP109" i="13"/>
  <c r="FH109" i="13"/>
  <c r="EZ109" i="13"/>
  <c r="ER109" i="13"/>
  <c r="EJ109" i="13"/>
  <c r="EB109" i="13"/>
  <c r="DT109" i="13"/>
  <c r="DL109" i="13"/>
  <c r="DD109" i="13"/>
  <c r="CV109" i="13"/>
  <c r="CN109" i="13"/>
  <c r="CF109" i="13"/>
  <c r="BX109" i="13"/>
  <c r="FQ109" i="13"/>
  <c r="FI109" i="13"/>
  <c r="FA109" i="13"/>
  <c r="ES109" i="13"/>
  <c r="EK109" i="13"/>
  <c r="EC109" i="13"/>
  <c r="DU109" i="13"/>
  <c r="DM109" i="13"/>
  <c r="DE109" i="13"/>
  <c r="CW109" i="13"/>
  <c r="CO109" i="13"/>
  <c r="CG109" i="13"/>
  <c r="BY109" i="13"/>
  <c r="FR109" i="13"/>
  <c r="FF109" i="13"/>
  <c r="EV109" i="13"/>
  <c r="EL109" i="13"/>
  <c r="DZ109" i="13"/>
  <c r="DP109" i="13"/>
  <c r="DF109" i="13"/>
  <c r="CT109" i="13"/>
  <c r="CJ109" i="13"/>
  <c r="BZ109" i="13"/>
  <c r="FO109" i="13"/>
  <c r="FE109" i="13"/>
  <c r="EU109" i="13"/>
  <c r="EI109" i="13"/>
  <c r="DY109" i="13"/>
  <c r="DO109" i="13"/>
  <c r="DC109" i="13"/>
  <c r="CS109" i="13"/>
  <c r="CI109" i="13"/>
  <c r="BW109" i="13"/>
  <c r="FN109" i="13"/>
  <c r="FD109" i="13"/>
  <c r="ET109" i="13"/>
  <c r="EH109" i="13"/>
  <c r="DX109" i="13"/>
  <c r="DN109" i="13"/>
  <c r="DB109" i="13"/>
  <c r="CR109" i="13"/>
  <c r="CH109" i="13"/>
  <c r="FM109" i="13"/>
  <c r="FC109" i="13"/>
  <c r="EQ109" i="13"/>
  <c r="EG109" i="13"/>
  <c r="DW109" i="13"/>
  <c r="DK109" i="13"/>
  <c r="DA109" i="13"/>
  <c r="CQ109" i="13"/>
  <c r="CE109" i="13"/>
  <c r="FV109" i="13"/>
  <c r="FL109" i="13"/>
  <c r="FB109" i="13"/>
  <c r="EP109" i="13"/>
  <c r="EF109" i="13"/>
  <c r="DV109" i="13"/>
  <c r="DJ109" i="13"/>
  <c r="CZ109" i="13"/>
  <c r="CP109" i="13"/>
  <c r="CD109" i="13"/>
  <c r="FU109" i="13"/>
  <c r="FK109" i="13"/>
  <c r="EY109" i="13"/>
  <c r="EO109" i="13"/>
  <c r="EE109" i="13"/>
  <c r="DS109" i="13"/>
  <c r="DI109" i="13"/>
  <c r="CY109" i="13"/>
  <c r="CM109" i="13"/>
  <c r="CC109" i="13"/>
  <c r="FT109" i="13"/>
  <c r="FJ109" i="13"/>
  <c r="EX109" i="13"/>
  <c r="EN109" i="13"/>
  <c r="ED109" i="13"/>
  <c r="DR109" i="13"/>
  <c r="DH109" i="13"/>
  <c r="CX109" i="13"/>
  <c r="CL109" i="13"/>
  <c r="CB109" i="13"/>
  <c r="FS109" i="13"/>
  <c r="FG109" i="13"/>
  <c r="EW109" i="13"/>
  <c r="EM109" i="13"/>
  <c r="EA109" i="13"/>
  <c r="DQ109" i="13"/>
  <c r="DG109" i="13"/>
  <c r="CU109" i="13"/>
  <c r="CK109" i="13"/>
  <c r="CA109" i="13"/>
  <c r="A111" i="13" l="1"/>
  <c r="FP110" i="13"/>
  <c r="FH110" i="13"/>
  <c r="EZ110" i="13"/>
  <c r="ER110" i="13"/>
  <c r="EJ110" i="13"/>
  <c r="EB110" i="13"/>
  <c r="DT110" i="13"/>
  <c r="DL110" i="13"/>
  <c r="DD110" i="13"/>
  <c r="CV110" i="13"/>
  <c r="CN110" i="13"/>
  <c r="CF110" i="13"/>
  <c r="BX110" i="13"/>
  <c r="FQ110" i="13"/>
  <c r="FI110" i="13"/>
  <c r="FA110" i="13"/>
  <c r="ES110" i="13"/>
  <c r="EK110" i="13"/>
  <c r="EC110" i="13"/>
  <c r="DU110" i="13"/>
  <c r="DM110" i="13"/>
  <c r="DE110" i="13"/>
  <c r="CW110" i="13"/>
  <c r="CO110" i="13"/>
  <c r="CG110" i="13"/>
  <c r="BY110" i="13"/>
  <c r="FT110" i="13"/>
  <c r="FJ110" i="13"/>
  <c r="EX110" i="13"/>
  <c r="EN110" i="13"/>
  <c r="ED110" i="13"/>
  <c r="DR110" i="13"/>
  <c r="DH110" i="13"/>
  <c r="CX110" i="13"/>
  <c r="CL110" i="13"/>
  <c r="CB110" i="13"/>
  <c r="FS110" i="13"/>
  <c r="FG110" i="13"/>
  <c r="EW110" i="13"/>
  <c r="EM110" i="13"/>
  <c r="EA110" i="13"/>
  <c r="DQ110" i="13"/>
  <c r="DG110" i="13"/>
  <c r="CU110" i="13"/>
  <c r="CK110" i="13"/>
  <c r="CA110" i="13"/>
  <c r="FR110" i="13"/>
  <c r="FF110" i="13"/>
  <c r="EV110" i="13"/>
  <c r="EL110" i="13"/>
  <c r="DZ110" i="13"/>
  <c r="DP110" i="13"/>
  <c r="DF110" i="13"/>
  <c r="CT110" i="13"/>
  <c r="CJ110" i="13"/>
  <c r="BZ110" i="13"/>
  <c r="FO110" i="13"/>
  <c r="FE110" i="13"/>
  <c r="EU110" i="13"/>
  <c r="EI110" i="13"/>
  <c r="DY110" i="13"/>
  <c r="DO110" i="13"/>
  <c r="DC110" i="13"/>
  <c r="CS110" i="13"/>
  <c r="CI110" i="13"/>
  <c r="BW110" i="13"/>
  <c r="FN110" i="13"/>
  <c r="FD110" i="13"/>
  <c r="ET110" i="13"/>
  <c r="EH110" i="13"/>
  <c r="DX110" i="13"/>
  <c r="DN110" i="13"/>
  <c r="DB110" i="13"/>
  <c r="CR110" i="13"/>
  <c r="CH110" i="13"/>
  <c r="FM110" i="13"/>
  <c r="FC110" i="13"/>
  <c r="EQ110" i="13"/>
  <c r="EG110" i="13"/>
  <c r="DW110" i="13"/>
  <c r="DK110" i="13"/>
  <c r="DA110" i="13"/>
  <c r="CQ110" i="13"/>
  <c r="CE110" i="13"/>
  <c r="FV110" i="13"/>
  <c r="FL110" i="13"/>
  <c r="FB110" i="13"/>
  <c r="EP110" i="13"/>
  <c r="EF110" i="13"/>
  <c r="DV110" i="13"/>
  <c r="DJ110" i="13"/>
  <c r="CZ110" i="13"/>
  <c r="CP110" i="13"/>
  <c r="CD110" i="13"/>
  <c r="FU110" i="13"/>
  <c r="FK110" i="13"/>
  <c r="EY110" i="13"/>
  <c r="EO110" i="13"/>
  <c r="EE110" i="13"/>
  <c r="DS110" i="13"/>
  <c r="DI110" i="13"/>
  <c r="CY110" i="13"/>
  <c r="CM110" i="13"/>
  <c r="CC110" i="13"/>
  <c r="A112" i="13" l="1"/>
  <c r="FP111" i="13"/>
  <c r="FH111" i="13"/>
  <c r="EZ111" i="13"/>
  <c r="ER111" i="13"/>
  <c r="EJ111" i="13"/>
  <c r="EB111" i="13"/>
  <c r="DT111" i="13"/>
  <c r="DL111" i="13"/>
  <c r="DD111" i="13"/>
  <c r="CV111" i="13"/>
  <c r="CN111" i="13"/>
  <c r="CF111" i="13"/>
  <c r="BX111" i="13"/>
  <c r="FO111" i="13"/>
  <c r="FG111" i="13"/>
  <c r="EY111" i="13"/>
  <c r="EQ111" i="13"/>
  <c r="EI111" i="13"/>
  <c r="EA111" i="13"/>
  <c r="DS111" i="13"/>
  <c r="FQ111" i="13"/>
  <c r="FI111" i="13"/>
  <c r="FA111" i="13"/>
  <c r="ES111" i="13"/>
  <c r="EK111" i="13"/>
  <c r="EC111" i="13"/>
  <c r="DU111" i="13"/>
  <c r="DM111" i="13"/>
  <c r="DE111" i="13"/>
  <c r="CW111" i="13"/>
  <c r="CO111" i="13"/>
  <c r="CG111" i="13"/>
  <c r="BY111" i="13"/>
  <c r="FU111" i="13"/>
  <c r="FJ111" i="13"/>
  <c r="EV111" i="13"/>
  <c r="EH111" i="13"/>
  <c r="DW111" i="13"/>
  <c r="DJ111" i="13"/>
  <c r="CZ111" i="13"/>
  <c r="CP111" i="13"/>
  <c r="CD111" i="13"/>
  <c r="FT111" i="13"/>
  <c r="FF111" i="13"/>
  <c r="EU111" i="13"/>
  <c r="EG111" i="13"/>
  <c r="DV111" i="13"/>
  <c r="DI111" i="13"/>
  <c r="CY111" i="13"/>
  <c r="CM111" i="13"/>
  <c r="CC111" i="13"/>
  <c r="FS111" i="13"/>
  <c r="FE111" i="13"/>
  <c r="ET111" i="13"/>
  <c r="EF111" i="13"/>
  <c r="DR111" i="13"/>
  <c r="DH111" i="13"/>
  <c r="CX111" i="13"/>
  <c r="CL111" i="13"/>
  <c r="CB111" i="13"/>
  <c r="FR111" i="13"/>
  <c r="FD111" i="13"/>
  <c r="EP111" i="13"/>
  <c r="EE111" i="13"/>
  <c r="DQ111" i="13"/>
  <c r="DG111" i="13"/>
  <c r="CU111" i="13"/>
  <c r="CK111" i="13"/>
  <c r="CA111" i="13"/>
  <c r="FN111" i="13"/>
  <c r="FC111" i="13"/>
  <c r="EO111" i="13"/>
  <c r="ED111" i="13"/>
  <c r="DP111" i="13"/>
  <c r="DF111" i="13"/>
  <c r="CT111" i="13"/>
  <c r="CJ111" i="13"/>
  <c r="BZ111" i="13"/>
  <c r="FM111" i="13"/>
  <c r="FB111" i="13"/>
  <c r="EN111" i="13"/>
  <c r="DZ111" i="13"/>
  <c r="DO111" i="13"/>
  <c r="DC111" i="13"/>
  <c r="CS111" i="13"/>
  <c r="CI111" i="13"/>
  <c r="BW111" i="13"/>
  <c r="FL111" i="13"/>
  <c r="EX111" i="13"/>
  <c r="EM111" i="13"/>
  <c r="DY111" i="13"/>
  <c r="DN111" i="13"/>
  <c r="DB111" i="13"/>
  <c r="CR111" i="13"/>
  <c r="CH111" i="13"/>
  <c r="FV111" i="13"/>
  <c r="FK111" i="13"/>
  <c r="EW111" i="13"/>
  <c r="EL111" i="13"/>
  <c r="DX111" i="13"/>
  <c r="DK111" i="13"/>
  <c r="DA111" i="13"/>
  <c r="CQ111" i="13"/>
  <c r="CE111" i="13"/>
  <c r="A113" i="13" l="1"/>
  <c r="FP112" i="13"/>
  <c r="FH112" i="13"/>
  <c r="EZ112" i="13"/>
  <c r="ER112" i="13"/>
  <c r="EJ112" i="13"/>
  <c r="EB112" i="13"/>
  <c r="DT112" i="13"/>
  <c r="DL112" i="13"/>
  <c r="DD112" i="13"/>
  <c r="CV112" i="13"/>
  <c r="CN112" i="13"/>
  <c r="CF112" i="13"/>
  <c r="BX112" i="13"/>
  <c r="FO112" i="13"/>
  <c r="FG112" i="13"/>
  <c r="EY112" i="13"/>
  <c r="EQ112" i="13"/>
  <c r="EI112" i="13"/>
  <c r="EA112" i="13"/>
  <c r="DS112" i="13"/>
  <c r="DK112" i="13"/>
  <c r="DC112" i="13"/>
  <c r="CU112" i="13"/>
  <c r="CM112" i="13"/>
  <c r="CE112" i="13"/>
  <c r="BW112" i="13"/>
  <c r="FT112" i="13"/>
  <c r="FL112" i="13"/>
  <c r="FD112" i="13"/>
  <c r="EV112" i="13"/>
  <c r="EN112" i="13"/>
  <c r="EF112" i="13"/>
  <c r="DX112" i="13"/>
  <c r="DP112" i="13"/>
  <c r="DH112" i="13"/>
  <c r="CZ112" i="13"/>
  <c r="CR112" i="13"/>
  <c r="CJ112" i="13"/>
  <c r="CB112" i="13"/>
  <c r="FQ112" i="13"/>
  <c r="FI112" i="13"/>
  <c r="FA112" i="13"/>
  <c r="ES112" i="13"/>
  <c r="EK112" i="13"/>
  <c r="EC112" i="13"/>
  <c r="DU112" i="13"/>
  <c r="DM112" i="13"/>
  <c r="DE112" i="13"/>
  <c r="CW112" i="13"/>
  <c r="CO112" i="13"/>
  <c r="CG112" i="13"/>
  <c r="BY112" i="13"/>
  <c r="FM112" i="13"/>
  <c r="EW112" i="13"/>
  <c r="EG112" i="13"/>
  <c r="DQ112" i="13"/>
  <c r="DA112" i="13"/>
  <c r="CK112" i="13"/>
  <c r="FK112" i="13"/>
  <c r="EU112" i="13"/>
  <c r="EE112" i="13"/>
  <c r="DO112" i="13"/>
  <c r="CY112" i="13"/>
  <c r="CI112" i="13"/>
  <c r="FJ112" i="13"/>
  <c r="ET112" i="13"/>
  <c r="ED112" i="13"/>
  <c r="DN112" i="13"/>
  <c r="CX112" i="13"/>
  <c r="CH112" i="13"/>
  <c r="FV112" i="13"/>
  <c r="FF112" i="13"/>
  <c r="EP112" i="13"/>
  <c r="DZ112" i="13"/>
  <c r="DJ112" i="13"/>
  <c r="CT112" i="13"/>
  <c r="CD112" i="13"/>
  <c r="FU112" i="13"/>
  <c r="FE112" i="13"/>
  <c r="EO112" i="13"/>
  <c r="DY112" i="13"/>
  <c r="DI112" i="13"/>
  <c r="CS112" i="13"/>
  <c r="CC112" i="13"/>
  <c r="FS112" i="13"/>
  <c r="FC112" i="13"/>
  <c r="EM112" i="13"/>
  <c r="DW112" i="13"/>
  <c r="DG112" i="13"/>
  <c r="CQ112" i="13"/>
  <c r="CA112" i="13"/>
  <c r="FR112" i="13"/>
  <c r="FB112" i="13"/>
  <c r="EL112" i="13"/>
  <c r="DV112" i="13"/>
  <c r="DF112" i="13"/>
  <c r="CP112" i="13"/>
  <c r="BZ112" i="13"/>
  <c r="FN112" i="13"/>
  <c r="EX112" i="13"/>
  <c r="EH112" i="13"/>
  <c r="DR112" i="13"/>
  <c r="DB112" i="13"/>
  <c r="CL112" i="13"/>
  <c r="A114" i="13" l="1"/>
  <c r="FP113" i="13"/>
  <c r="FH113" i="13"/>
  <c r="EZ113" i="13"/>
  <c r="ER113" i="13"/>
  <c r="EJ113" i="13"/>
  <c r="EB113" i="13"/>
  <c r="DT113" i="13"/>
  <c r="DL113" i="13"/>
  <c r="DD113" i="13"/>
  <c r="CV113" i="13"/>
  <c r="CN113" i="13"/>
  <c r="CF113" i="13"/>
  <c r="BX113" i="13"/>
  <c r="FO113" i="13"/>
  <c r="FG113" i="13"/>
  <c r="EY113" i="13"/>
  <c r="EQ113" i="13"/>
  <c r="EI113" i="13"/>
  <c r="EA113" i="13"/>
  <c r="DS113" i="13"/>
  <c r="DK113" i="13"/>
  <c r="DC113" i="13"/>
  <c r="CU113" i="13"/>
  <c r="CM113" i="13"/>
  <c r="CE113" i="13"/>
  <c r="BW113" i="13"/>
  <c r="FT113" i="13"/>
  <c r="FL113" i="13"/>
  <c r="FD113" i="13"/>
  <c r="EV113" i="13"/>
  <c r="EN113" i="13"/>
  <c r="EF113" i="13"/>
  <c r="DX113" i="13"/>
  <c r="DP113" i="13"/>
  <c r="DH113" i="13"/>
  <c r="CZ113" i="13"/>
  <c r="CR113" i="13"/>
  <c r="CJ113" i="13"/>
  <c r="CB113" i="13"/>
  <c r="FQ113" i="13"/>
  <c r="FI113" i="13"/>
  <c r="FA113" i="13"/>
  <c r="ES113" i="13"/>
  <c r="EK113" i="13"/>
  <c r="EC113" i="13"/>
  <c r="DU113" i="13"/>
  <c r="DM113" i="13"/>
  <c r="DE113" i="13"/>
  <c r="CW113" i="13"/>
  <c r="CO113" i="13"/>
  <c r="CG113" i="13"/>
  <c r="BY113" i="13"/>
  <c r="FU113" i="13"/>
  <c r="FE113" i="13"/>
  <c r="EO113" i="13"/>
  <c r="DY113" i="13"/>
  <c r="DI113" i="13"/>
  <c r="CS113" i="13"/>
  <c r="CC113" i="13"/>
  <c r="FS113" i="13"/>
  <c r="FC113" i="13"/>
  <c r="EM113" i="13"/>
  <c r="DW113" i="13"/>
  <c r="DG113" i="13"/>
  <c r="CQ113" i="13"/>
  <c r="CA113" i="13"/>
  <c r="FR113" i="13"/>
  <c r="FB113" i="13"/>
  <c r="EL113" i="13"/>
  <c r="DV113" i="13"/>
  <c r="DF113" i="13"/>
  <c r="CP113" i="13"/>
  <c r="BZ113" i="13"/>
  <c r="FN113" i="13"/>
  <c r="EX113" i="13"/>
  <c r="EH113" i="13"/>
  <c r="DR113" i="13"/>
  <c r="DB113" i="13"/>
  <c r="CL113" i="13"/>
  <c r="FM113" i="13"/>
  <c r="EW113" i="13"/>
  <c r="EG113" i="13"/>
  <c r="DQ113" i="13"/>
  <c r="DA113" i="13"/>
  <c r="CK113" i="13"/>
  <c r="FK113" i="13"/>
  <c r="EU113" i="13"/>
  <c r="EE113" i="13"/>
  <c r="DO113" i="13"/>
  <c r="CY113" i="13"/>
  <c r="CI113" i="13"/>
  <c r="FJ113" i="13"/>
  <c r="ET113" i="13"/>
  <c r="ED113" i="13"/>
  <c r="DN113" i="13"/>
  <c r="CX113" i="13"/>
  <c r="CH113" i="13"/>
  <c r="FV113" i="13"/>
  <c r="FF113" i="13"/>
  <c r="EP113" i="13"/>
  <c r="DZ113" i="13"/>
  <c r="DJ113" i="13"/>
  <c r="CT113" i="13"/>
  <c r="CD113" i="13"/>
  <c r="A115" i="13" l="1"/>
  <c r="FP114" i="13"/>
  <c r="FH114" i="13"/>
  <c r="EZ114" i="13"/>
  <c r="ER114" i="13"/>
  <c r="EJ114" i="13"/>
  <c r="EB114" i="13"/>
  <c r="DT114" i="13"/>
  <c r="DL114" i="13"/>
  <c r="DD114" i="13"/>
  <c r="CV114" i="13"/>
  <c r="CN114" i="13"/>
  <c r="CF114" i="13"/>
  <c r="BX114" i="13"/>
  <c r="FO114" i="13"/>
  <c r="FG114" i="13"/>
  <c r="EY114" i="13"/>
  <c r="EQ114" i="13"/>
  <c r="EI114" i="13"/>
  <c r="EA114" i="13"/>
  <c r="DS114" i="13"/>
  <c r="DK114" i="13"/>
  <c r="DC114" i="13"/>
  <c r="CU114" i="13"/>
  <c r="CM114" i="13"/>
  <c r="CE114" i="13"/>
  <c r="BW114" i="13"/>
  <c r="FT114" i="13"/>
  <c r="FL114" i="13"/>
  <c r="FD114" i="13"/>
  <c r="EV114" i="13"/>
  <c r="EN114" i="13"/>
  <c r="EF114" i="13"/>
  <c r="DX114" i="13"/>
  <c r="DP114" i="13"/>
  <c r="DH114" i="13"/>
  <c r="CZ114" i="13"/>
  <c r="CR114" i="13"/>
  <c r="CJ114" i="13"/>
  <c r="CB114" i="13"/>
  <c r="FQ114" i="13"/>
  <c r="FI114" i="13"/>
  <c r="FA114" i="13"/>
  <c r="ES114" i="13"/>
  <c r="EK114" i="13"/>
  <c r="EC114" i="13"/>
  <c r="DU114" i="13"/>
  <c r="DM114" i="13"/>
  <c r="DE114" i="13"/>
  <c r="CW114" i="13"/>
  <c r="CO114" i="13"/>
  <c r="CG114" i="13"/>
  <c r="BY114" i="13"/>
  <c r="FM114" i="13"/>
  <c r="EW114" i="13"/>
  <c r="EG114" i="13"/>
  <c r="DQ114" i="13"/>
  <c r="DA114" i="13"/>
  <c r="CK114" i="13"/>
  <c r="FK114" i="13"/>
  <c r="EU114" i="13"/>
  <c r="EE114" i="13"/>
  <c r="DO114" i="13"/>
  <c r="CY114" i="13"/>
  <c r="CI114" i="13"/>
  <c r="FJ114" i="13"/>
  <c r="ET114" i="13"/>
  <c r="ED114" i="13"/>
  <c r="DN114" i="13"/>
  <c r="CX114" i="13"/>
  <c r="CH114" i="13"/>
  <c r="FV114" i="13"/>
  <c r="FF114" i="13"/>
  <c r="EP114" i="13"/>
  <c r="DZ114" i="13"/>
  <c r="DJ114" i="13"/>
  <c r="CT114" i="13"/>
  <c r="CD114" i="13"/>
  <c r="FU114" i="13"/>
  <c r="FE114" i="13"/>
  <c r="EO114" i="13"/>
  <c r="DY114" i="13"/>
  <c r="DI114" i="13"/>
  <c r="CS114" i="13"/>
  <c r="CC114" i="13"/>
  <c r="FS114" i="13"/>
  <c r="FC114" i="13"/>
  <c r="EM114" i="13"/>
  <c r="DW114" i="13"/>
  <c r="DG114" i="13"/>
  <c r="CQ114" i="13"/>
  <c r="CA114" i="13"/>
  <c r="FR114" i="13"/>
  <c r="FB114" i="13"/>
  <c r="EL114" i="13"/>
  <c r="DV114" i="13"/>
  <c r="DF114" i="13"/>
  <c r="CP114" i="13"/>
  <c r="BZ114" i="13"/>
  <c r="FN114" i="13"/>
  <c r="EX114" i="13"/>
  <c r="EH114" i="13"/>
  <c r="DR114" i="13"/>
  <c r="DB114" i="13"/>
  <c r="CL114" i="13"/>
  <c r="A116" i="13" l="1"/>
  <c r="FP115" i="13"/>
  <c r="FH115" i="13"/>
  <c r="EZ115" i="13"/>
  <c r="ER115" i="13"/>
  <c r="EJ115" i="13"/>
  <c r="EB115" i="13"/>
  <c r="DT115" i="13"/>
  <c r="DL115" i="13"/>
  <c r="DD115" i="13"/>
  <c r="CV115" i="13"/>
  <c r="CN115" i="13"/>
  <c r="CF115" i="13"/>
  <c r="BX115" i="13"/>
  <c r="FO115" i="13"/>
  <c r="FG115" i="13"/>
  <c r="EY115" i="13"/>
  <c r="EQ115" i="13"/>
  <c r="EI115" i="13"/>
  <c r="EA115" i="13"/>
  <c r="DS115" i="13"/>
  <c r="DK115" i="13"/>
  <c r="DC115" i="13"/>
  <c r="CU115" i="13"/>
  <c r="CM115" i="13"/>
  <c r="CE115" i="13"/>
  <c r="BW115" i="13"/>
  <c r="FT115" i="13"/>
  <c r="FL115" i="13"/>
  <c r="FD115" i="13"/>
  <c r="EV115" i="13"/>
  <c r="EN115" i="13"/>
  <c r="EF115" i="13"/>
  <c r="DX115" i="13"/>
  <c r="DP115" i="13"/>
  <c r="DH115" i="13"/>
  <c r="CZ115" i="13"/>
  <c r="CR115" i="13"/>
  <c r="CJ115" i="13"/>
  <c r="CB115" i="13"/>
  <c r="FQ115" i="13"/>
  <c r="FI115" i="13"/>
  <c r="FA115" i="13"/>
  <c r="ES115" i="13"/>
  <c r="EK115" i="13"/>
  <c r="EC115" i="13"/>
  <c r="DU115" i="13"/>
  <c r="DM115" i="13"/>
  <c r="DE115" i="13"/>
  <c r="CW115" i="13"/>
  <c r="CO115" i="13"/>
  <c r="CG115" i="13"/>
  <c r="BY115" i="13"/>
  <c r="FU115" i="13"/>
  <c r="FE115" i="13"/>
  <c r="EO115" i="13"/>
  <c r="DY115" i="13"/>
  <c r="DI115" i="13"/>
  <c r="CS115" i="13"/>
  <c r="CC115" i="13"/>
  <c r="FS115" i="13"/>
  <c r="FC115" i="13"/>
  <c r="EM115" i="13"/>
  <c r="DW115" i="13"/>
  <c r="DG115" i="13"/>
  <c r="CQ115" i="13"/>
  <c r="CA115" i="13"/>
  <c r="FR115" i="13"/>
  <c r="FB115" i="13"/>
  <c r="EL115" i="13"/>
  <c r="DV115" i="13"/>
  <c r="DF115" i="13"/>
  <c r="CP115" i="13"/>
  <c r="BZ115" i="13"/>
  <c r="FN115" i="13"/>
  <c r="EX115" i="13"/>
  <c r="EH115" i="13"/>
  <c r="DR115" i="13"/>
  <c r="DB115" i="13"/>
  <c r="CL115" i="13"/>
  <c r="FM115" i="13"/>
  <c r="EW115" i="13"/>
  <c r="EG115" i="13"/>
  <c r="DQ115" i="13"/>
  <c r="DA115" i="13"/>
  <c r="CK115" i="13"/>
  <c r="FK115" i="13"/>
  <c r="EU115" i="13"/>
  <c r="EE115" i="13"/>
  <c r="DO115" i="13"/>
  <c r="CY115" i="13"/>
  <c r="CI115" i="13"/>
  <c r="FJ115" i="13"/>
  <c r="ET115" i="13"/>
  <c r="ED115" i="13"/>
  <c r="DN115" i="13"/>
  <c r="CX115" i="13"/>
  <c r="CH115" i="13"/>
  <c r="FV115" i="13"/>
  <c r="FF115" i="13"/>
  <c r="EP115" i="13"/>
  <c r="DZ115" i="13"/>
  <c r="DJ115" i="13"/>
  <c r="CT115" i="13"/>
  <c r="CD115" i="13"/>
  <c r="A117" i="13" l="1"/>
  <c r="FP116" i="13"/>
  <c r="FH116" i="13"/>
  <c r="EZ116" i="13"/>
  <c r="ER116" i="13"/>
  <c r="EJ116" i="13"/>
  <c r="EB116" i="13"/>
  <c r="DT116" i="13"/>
  <c r="DL116" i="13"/>
  <c r="DD116" i="13"/>
  <c r="CV116" i="13"/>
  <c r="CN116" i="13"/>
  <c r="CF116" i="13"/>
  <c r="BX116" i="13"/>
  <c r="FO116" i="13"/>
  <c r="FG116" i="13"/>
  <c r="EY116" i="13"/>
  <c r="EQ116" i="13"/>
  <c r="EI116" i="13"/>
  <c r="EA116" i="13"/>
  <c r="DS116" i="13"/>
  <c r="DK116" i="13"/>
  <c r="DC116" i="13"/>
  <c r="CU116" i="13"/>
  <c r="CM116" i="13"/>
  <c r="CE116" i="13"/>
  <c r="BW116" i="13"/>
  <c r="FU116" i="13"/>
  <c r="FM116" i="13"/>
  <c r="FE116" i="13"/>
  <c r="EW116" i="13"/>
  <c r="EO116" i="13"/>
  <c r="EG116" i="13"/>
  <c r="DY116" i="13"/>
  <c r="FT116" i="13"/>
  <c r="FL116" i="13"/>
  <c r="FD116" i="13"/>
  <c r="EV116" i="13"/>
  <c r="EN116" i="13"/>
  <c r="EF116" i="13"/>
  <c r="DX116" i="13"/>
  <c r="DP116" i="13"/>
  <c r="DH116" i="13"/>
  <c r="CZ116" i="13"/>
  <c r="CR116" i="13"/>
  <c r="CJ116" i="13"/>
  <c r="CB116" i="13"/>
  <c r="FQ116" i="13"/>
  <c r="FI116" i="13"/>
  <c r="FA116" i="13"/>
  <c r="ES116" i="13"/>
  <c r="EK116" i="13"/>
  <c r="EC116" i="13"/>
  <c r="DU116" i="13"/>
  <c r="DM116" i="13"/>
  <c r="DE116" i="13"/>
  <c r="CW116" i="13"/>
  <c r="CO116" i="13"/>
  <c r="CG116" i="13"/>
  <c r="BY116" i="13"/>
  <c r="FF116" i="13"/>
  <c r="EL116" i="13"/>
  <c r="DQ116" i="13"/>
  <c r="DA116" i="13"/>
  <c r="CK116" i="13"/>
  <c r="FC116" i="13"/>
  <c r="EH116" i="13"/>
  <c r="DO116" i="13"/>
  <c r="CY116" i="13"/>
  <c r="CI116" i="13"/>
  <c r="FV116" i="13"/>
  <c r="FB116" i="13"/>
  <c r="EE116" i="13"/>
  <c r="DN116" i="13"/>
  <c r="CX116" i="13"/>
  <c r="CH116" i="13"/>
  <c r="FS116" i="13"/>
  <c r="EX116" i="13"/>
  <c r="ED116" i="13"/>
  <c r="DJ116" i="13"/>
  <c r="CT116" i="13"/>
  <c r="CD116" i="13"/>
  <c r="FR116" i="13"/>
  <c r="EU116" i="13"/>
  <c r="DZ116" i="13"/>
  <c r="DI116" i="13"/>
  <c r="CS116" i="13"/>
  <c r="CC116" i="13"/>
  <c r="FN116" i="13"/>
  <c r="ET116" i="13"/>
  <c r="DW116" i="13"/>
  <c r="DG116" i="13"/>
  <c r="CQ116" i="13"/>
  <c r="CA116" i="13"/>
  <c r="FK116" i="13"/>
  <c r="EP116" i="13"/>
  <c r="DV116" i="13"/>
  <c r="DF116" i="13"/>
  <c r="CP116" i="13"/>
  <c r="BZ116" i="13"/>
  <c r="FJ116" i="13"/>
  <c r="EM116" i="13"/>
  <c r="DR116" i="13"/>
  <c r="DB116" i="13"/>
  <c r="CL116" i="13"/>
  <c r="A118" i="13" l="1"/>
  <c r="FP117" i="13"/>
  <c r="FH117" i="13"/>
  <c r="EZ117" i="13"/>
  <c r="ER117" i="13"/>
  <c r="EJ117" i="13"/>
  <c r="EB117" i="13"/>
  <c r="DT117" i="13"/>
  <c r="DL117" i="13"/>
  <c r="DD117" i="13"/>
  <c r="CV117" i="13"/>
  <c r="CN117" i="13"/>
  <c r="CF117" i="13"/>
  <c r="BX117" i="13"/>
  <c r="FO117" i="13"/>
  <c r="FG117" i="13"/>
  <c r="EY117" i="13"/>
  <c r="EQ117" i="13"/>
  <c r="EI117" i="13"/>
  <c r="EA117" i="13"/>
  <c r="DS117" i="13"/>
  <c r="DK117" i="13"/>
  <c r="DC117" i="13"/>
  <c r="CU117" i="13"/>
  <c r="CM117" i="13"/>
  <c r="CE117" i="13"/>
  <c r="BW117" i="13"/>
  <c r="FU117" i="13"/>
  <c r="FM117" i="13"/>
  <c r="FE117" i="13"/>
  <c r="EW117" i="13"/>
  <c r="EO117" i="13"/>
  <c r="EG117" i="13"/>
  <c r="DY117" i="13"/>
  <c r="DQ117" i="13"/>
  <c r="DI117" i="13"/>
  <c r="DA117" i="13"/>
  <c r="CS117" i="13"/>
  <c r="CK117" i="13"/>
  <c r="CC117" i="13"/>
  <c r="FT117" i="13"/>
  <c r="FL117" i="13"/>
  <c r="FD117" i="13"/>
  <c r="EV117" i="13"/>
  <c r="EN117" i="13"/>
  <c r="EF117" i="13"/>
  <c r="DX117" i="13"/>
  <c r="DP117" i="13"/>
  <c r="DH117" i="13"/>
  <c r="CZ117" i="13"/>
  <c r="CR117" i="13"/>
  <c r="CJ117" i="13"/>
  <c r="CB117" i="13"/>
  <c r="FQ117" i="13"/>
  <c r="FI117" i="13"/>
  <c r="FA117" i="13"/>
  <c r="ES117" i="13"/>
  <c r="EK117" i="13"/>
  <c r="EC117" i="13"/>
  <c r="DU117" i="13"/>
  <c r="DM117" i="13"/>
  <c r="DE117" i="13"/>
  <c r="CW117" i="13"/>
  <c r="CO117" i="13"/>
  <c r="CG117" i="13"/>
  <c r="BY117" i="13"/>
  <c r="FJ117" i="13"/>
  <c r="EM117" i="13"/>
  <c r="DR117" i="13"/>
  <c r="CX117" i="13"/>
  <c r="CA117" i="13"/>
  <c r="FF117" i="13"/>
  <c r="EL117" i="13"/>
  <c r="DO117" i="13"/>
  <c r="CT117" i="13"/>
  <c r="BZ117" i="13"/>
  <c r="FC117" i="13"/>
  <c r="EH117" i="13"/>
  <c r="DN117" i="13"/>
  <c r="CQ117" i="13"/>
  <c r="FV117" i="13"/>
  <c r="FB117" i="13"/>
  <c r="EE117" i="13"/>
  <c r="DJ117" i="13"/>
  <c r="CP117" i="13"/>
  <c r="FS117" i="13"/>
  <c r="EX117" i="13"/>
  <c r="ED117" i="13"/>
  <c r="DG117" i="13"/>
  <c r="CL117" i="13"/>
  <c r="FR117" i="13"/>
  <c r="EU117" i="13"/>
  <c r="DZ117" i="13"/>
  <c r="DF117" i="13"/>
  <c r="CI117" i="13"/>
  <c r="FN117" i="13"/>
  <c r="ET117" i="13"/>
  <c r="DW117" i="13"/>
  <c r="DB117" i="13"/>
  <c r="CH117" i="13"/>
  <c r="FK117" i="13"/>
  <c r="EP117" i="13"/>
  <c r="DV117" i="13"/>
  <c r="CY117" i="13"/>
  <c r="CD117" i="13"/>
  <c r="A119" i="13" l="1"/>
  <c r="FP118" i="13"/>
  <c r="FH118" i="13"/>
  <c r="EZ118" i="13"/>
  <c r="ER118" i="13"/>
  <c r="EJ118" i="13"/>
  <c r="EB118" i="13"/>
  <c r="DT118" i="13"/>
  <c r="DL118" i="13"/>
  <c r="DD118" i="13"/>
  <c r="CV118" i="13"/>
  <c r="CN118" i="13"/>
  <c r="CF118" i="13"/>
  <c r="BX118" i="13"/>
  <c r="FO118" i="13"/>
  <c r="FG118" i="13"/>
  <c r="EY118" i="13"/>
  <c r="EQ118" i="13"/>
  <c r="EI118" i="13"/>
  <c r="EA118" i="13"/>
  <c r="DS118" i="13"/>
  <c r="DK118" i="13"/>
  <c r="DC118" i="13"/>
  <c r="CU118" i="13"/>
  <c r="CM118" i="13"/>
  <c r="CE118" i="13"/>
  <c r="BW118" i="13"/>
  <c r="FV118" i="13"/>
  <c r="FN118" i="13"/>
  <c r="FF118" i="13"/>
  <c r="EX118" i="13"/>
  <c r="EP118" i="13"/>
  <c r="EH118" i="13"/>
  <c r="DZ118" i="13"/>
  <c r="DR118" i="13"/>
  <c r="DJ118" i="13"/>
  <c r="DB118" i="13"/>
  <c r="CT118" i="13"/>
  <c r="CL118" i="13"/>
  <c r="FU118" i="13"/>
  <c r="FM118" i="13"/>
  <c r="FE118" i="13"/>
  <c r="EW118" i="13"/>
  <c r="EO118" i="13"/>
  <c r="EG118" i="13"/>
  <c r="DY118" i="13"/>
  <c r="DQ118" i="13"/>
  <c r="DI118" i="13"/>
  <c r="DA118" i="13"/>
  <c r="CS118" i="13"/>
  <c r="CK118" i="13"/>
  <c r="CC118" i="13"/>
  <c r="FT118" i="13"/>
  <c r="FL118" i="13"/>
  <c r="FD118" i="13"/>
  <c r="EV118" i="13"/>
  <c r="EN118" i="13"/>
  <c r="EF118" i="13"/>
  <c r="DX118" i="13"/>
  <c r="DP118" i="13"/>
  <c r="DH118" i="13"/>
  <c r="CZ118" i="13"/>
  <c r="CR118" i="13"/>
  <c r="CJ118" i="13"/>
  <c r="CB118" i="13"/>
  <c r="FR118" i="13"/>
  <c r="FJ118" i="13"/>
  <c r="FB118" i="13"/>
  <c r="ET118" i="13"/>
  <c r="EL118" i="13"/>
  <c r="ED118" i="13"/>
  <c r="FQ118" i="13"/>
  <c r="FI118" i="13"/>
  <c r="FA118" i="13"/>
  <c r="ES118" i="13"/>
  <c r="EK118" i="13"/>
  <c r="EC118" i="13"/>
  <c r="DU118" i="13"/>
  <c r="DM118" i="13"/>
  <c r="DE118" i="13"/>
  <c r="CW118" i="13"/>
  <c r="CO118" i="13"/>
  <c r="CG118" i="13"/>
  <c r="BY118" i="13"/>
  <c r="FC118" i="13"/>
  <c r="DG118" i="13"/>
  <c r="CD118" i="13"/>
  <c r="EU118" i="13"/>
  <c r="DF118" i="13"/>
  <c r="CA118" i="13"/>
  <c r="EM118" i="13"/>
  <c r="CY118" i="13"/>
  <c r="BZ118" i="13"/>
  <c r="EE118" i="13"/>
  <c r="CX118" i="13"/>
  <c r="DW118" i="13"/>
  <c r="CQ118" i="13"/>
  <c r="DV118" i="13"/>
  <c r="CP118" i="13"/>
  <c r="FS118" i="13"/>
  <c r="DO118" i="13"/>
  <c r="CI118" i="13"/>
  <c r="FK118" i="13"/>
  <c r="DN118" i="13"/>
  <c r="CH118" i="13"/>
  <c r="A120" i="13" l="1"/>
  <c r="FP119" i="13"/>
  <c r="FH119" i="13"/>
  <c r="EZ119" i="13"/>
  <c r="ER119" i="13"/>
  <c r="EJ119" i="13"/>
  <c r="EB119" i="13"/>
  <c r="DT119" i="13"/>
  <c r="DL119" i="13"/>
  <c r="DD119" i="13"/>
  <c r="CV119" i="13"/>
  <c r="CN119" i="13"/>
  <c r="CF119" i="13"/>
  <c r="BX119" i="13"/>
  <c r="FO119" i="13"/>
  <c r="FG119" i="13"/>
  <c r="EY119" i="13"/>
  <c r="EQ119" i="13"/>
  <c r="EI119" i="13"/>
  <c r="EA119" i="13"/>
  <c r="DS119" i="13"/>
  <c r="DK119" i="13"/>
  <c r="DC119" i="13"/>
  <c r="CU119" i="13"/>
  <c r="CM119" i="13"/>
  <c r="CE119" i="13"/>
  <c r="BW119" i="13"/>
  <c r="FV119" i="13"/>
  <c r="FN119" i="13"/>
  <c r="FF119" i="13"/>
  <c r="EX119" i="13"/>
  <c r="EP119" i="13"/>
  <c r="EH119" i="13"/>
  <c r="DZ119" i="13"/>
  <c r="DR119" i="13"/>
  <c r="DJ119" i="13"/>
  <c r="DB119" i="13"/>
  <c r="CT119" i="13"/>
  <c r="CL119" i="13"/>
  <c r="CD119" i="13"/>
  <c r="FU119" i="13"/>
  <c r="FM119" i="13"/>
  <c r="FE119" i="13"/>
  <c r="EW119" i="13"/>
  <c r="EO119" i="13"/>
  <c r="EG119" i="13"/>
  <c r="DY119" i="13"/>
  <c r="DQ119" i="13"/>
  <c r="DI119" i="13"/>
  <c r="DA119" i="13"/>
  <c r="CS119" i="13"/>
  <c r="CK119" i="13"/>
  <c r="CC119" i="13"/>
  <c r="FT119" i="13"/>
  <c r="FL119" i="13"/>
  <c r="FD119" i="13"/>
  <c r="EV119" i="13"/>
  <c r="EN119" i="13"/>
  <c r="EF119" i="13"/>
  <c r="DX119" i="13"/>
  <c r="DP119" i="13"/>
  <c r="DH119" i="13"/>
  <c r="CZ119" i="13"/>
  <c r="CR119" i="13"/>
  <c r="CJ119" i="13"/>
  <c r="CB119" i="13"/>
  <c r="FS119" i="13"/>
  <c r="FK119" i="13"/>
  <c r="FC119" i="13"/>
  <c r="EU119" i="13"/>
  <c r="FR119" i="13"/>
  <c r="FJ119" i="13"/>
  <c r="FB119" i="13"/>
  <c r="ET119" i="13"/>
  <c r="EL119" i="13"/>
  <c r="ED119" i="13"/>
  <c r="DV119" i="13"/>
  <c r="DN119" i="13"/>
  <c r="DF119" i="13"/>
  <c r="CX119" i="13"/>
  <c r="CP119" i="13"/>
  <c r="CH119" i="13"/>
  <c r="BZ119" i="13"/>
  <c r="FQ119" i="13"/>
  <c r="FI119" i="13"/>
  <c r="FA119" i="13"/>
  <c r="ES119" i="13"/>
  <c r="EK119" i="13"/>
  <c r="EC119" i="13"/>
  <c r="DU119" i="13"/>
  <c r="DM119" i="13"/>
  <c r="DE119" i="13"/>
  <c r="CW119" i="13"/>
  <c r="CO119" i="13"/>
  <c r="CG119" i="13"/>
  <c r="BY119" i="13"/>
  <c r="DO119" i="13"/>
  <c r="DG119" i="13"/>
  <c r="CY119" i="13"/>
  <c r="CQ119" i="13"/>
  <c r="CI119" i="13"/>
  <c r="EM119" i="13"/>
  <c r="CA119" i="13"/>
  <c r="EE119" i="13"/>
  <c r="DW119" i="13"/>
  <c r="A121" i="13" l="1"/>
  <c r="FP120" i="13"/>
  <c r="FH120" i="13"/>
  <c r="EZ120" i="13"/>
  <c r="ER120" i="13"/>
  <c r="EJ120" i="13"/>
  <c r="EB120" i="13"/>
  <c r="DT120" i="13"/>
  <c r="DL120" i="13"/>
  <c r="DD120" i="13"/>
  <c r="CV120" i="13"/>
  <c r="CN120" i="13"/>
  <c r="CF120" i="13"/>
  <c r="BX120" i="13"/>
  <c r="FO120" i="13"/>
  <c r="FG120" i="13"/>
  <c r="EY120" i="13"/>
  <c r="EQ120" i="13"/>
  <c r="EI120" i="13"/>
  <c r="EA120" i="13"/>
  <c r="DS120" i="13"/>
  <c r="DK120" i="13"/>
  <c r="DC120" i="13"/>
  <c r="CU120" i="13"/>
  <c r="CM120" i="13"/>
  <c r="CE120" i="13"/>
  <c r="BW120" i="13"/>
  <c r="FV120" i="13"/>
  <c r="FN120" i="13"/>
  <c r="FF120" i="13"/>
  <c r="EX120" i="13"/>
  <c r="EP120" i="13"/>
  <c r="EH120" i="13"/>
  <c r="DZ120" i="13"/>
  <c r="DR120" i="13"/>
  <c r="DJ120" i="13"/>
  <c r="DB120" i="13"/>
  <c r="CT120" i="13"/>
  <c r="CL120" i="13"/>
  <c r="CD120" i="13"/>
  <c r="FU120" i="13"/>
  <c r="FM120" i="13"/>
  <c r="FE120" i="13"/>
  <c r="EW120" i="13"/>
  <c r="EO120" i="13"/>
  <c r="EG120" i="13"/>
  <c r="DY120" i="13"/>
  <c r="DQ120" i="13"/>
  <c r="DI120" i="13"/>
  <c r="DA120" i="13"/>
  <c r="CS120" i="13"/>
  <c r="CK120" i="13"/>
  <c r="CC120" i="13"/>
  <c r="FT120" i="13"/>
  <c r="FL120" i="13"/>
  <c r="FD120" i="13"/>
  <c r="EV120" i="13"/>
  <c r="EN120" i="13"/>
  <c r="EF120" i="13"/>
  <c r="DX120" i="13"/>
  <c r="DP120" i="13"/>
  <c r="DH120" i="13"/>
  <c r="CZ120" i="13"/>
  <c r="CR120" i="13"/>
  <c r="CJ120" i="13"/>
  <c r="CB120" i="13"/>
  <c r="FS120" i="13"/>
  <c r="FK120" i="13"/>
  <c r="FC120" i="13"/>
  <c r="EU120" i="13"/>
  <c r="EM120" i="13"/>
  <c r="EE120" i="13"/>
  <c r="DW120" i="13"/>
  <c r="DO120" i="13"/>
  <c r="DG120" i="13"/>
  <c r="CY120" i="13"/>
  <c r="CQ120" i="13"/>
  <c r="CI120" i="13"/>
  <c r="CA120" i="13"/>
  <c r="FR120" i="13"/>
  <c r="FJ120" i="13"/>
  <c r="FB120" i="13"/>
  <c r="ET120" i="13"/>
  <c r="EL120" i="13"/>
  <c r="ED120" i="13"/>
  <c r="DV120" i="13"/>
  <c r="DN120" i="13"/>
  <c r="DF120" i="13"/>
  <c r="CX120" i="13"/>
  <c r="CP120" i="13"/>
  <c r="CH120" i="13"/>
  <c r="BZ120" i="13"/>
  <c r="FQ120" i="13"/>
  <c r="FI120" i="13"/>
  <c r="FA120" i="13"/>
  <c r="ES120" i="13"/>
  <c r="EK120" i="13"/>
  <c r="EC120" i="13"/>
  <c r="DU120" i="13"/>
  <c r="DM120" i="13"/>
  <c r="DE120" i="13"/>
  <c r="CW120" i="13"/>
  <c r="CO120" i="13"/>
  <c r="CG120" i="13"/>
  <c r="BY120" i="13"/>
  <c r="A122" i="13" l="1"/>
  <c r="FP121" i="13"/>
  <c r="FH121" i="13"/>
  <c r="EZ121" i="13"/>
  <c r="ER121" i="13"/>
  <c r="EJ121" i="13"/>
  <c r="EB121" i="13"/>
  <c r="DT121" i="13"/>
  <c r="DL121" i="13"/>
  <c r="DD121" i="13"/>
  <c r="CV121" i="13"/>
  <c r="CN121" i="13"/>
  <c r="CF121" i="13"/>
  <c r="BX121" i="13"/>
  <c r="FO121" i="13"/>
  <c r="FG121" i="13"/>
  <c r="EY121" i="13"/>
  <c r="EQ121" i="13"/>
  <c r="EI121" i="13"/>
  <c r="EA121" i="13"/>
  <c r="DS121" i="13"/>
  <c r="DK121" i="13"/>
  <c r="DC121" i="13"/>
  <c r="CU121" i="13"/>
  <c r="CM121" i="13"/>
  <c r="CE121" i="13"/>
  <c r="BW121" i="13"/>
  <c r="FV121" i="13"/>
  <c r="FN121" i="13"/>
  <c r="FF121" i="13"/>
  <c r="EX121" i="13"/>
  <c r="EP121" i="13"/>
  <c r="EH121" i="13"/>
  <c r="DZ121" i="13"/>
  <c r="DR121" i="13"/>
  <c r="DJ121" i="13"/>
  <c r="DB121" i="13"/>
  <c r="CT121" i="13"/>
  <c r="CL121" i="13"/>
  <c r="CD121" i="13"/>
  <c r="FU121" i="13"/>
  <c r="FM121" i="13"/>
  <c r="FE121" i="13"/>
  <c r="EW121" i="13"/>
  <c r="EO121" i="13"/>
  <c r="EG121" i="13"/>
  <c r="DY121" i="13"/>
  <c r="DQ121" i="13"/>
  <c r="DI121" i="13"/>
  <c r="DA121" i="13"/>
  <c r="CS121" i="13"/>
  <c r="CK121" i="13"/>
  <c r="CC121" i="13"/>
  <c r="FT121" i="13"/>
  <c r="FL121" i="13"/>
  <c r="FD121" i="13"/>
  <c r="EV121" i="13"/>
  <c r="EN121" i="13"/>
  <c r="EF121" i="13"/>
  <c r="DX121" i="13"/>
  <c r="DP121" i="13"/>
  <c r="DH121" i="13"/>
  <c r="CZ121" i="13"/>
  <c r="CR121" i="13"/>
  <c r="CJ121" i="13"/>
  <c r="CB121" i="13"/>
  <c r="FS121" i="13"/>
  <c r="FK121" i="13"/>
  <c r="FC121" i="13"/>
  <c r="EU121" i="13"/>
  <c r="EM121" i="13"/>
  <c r="EE121" i="13"/>
  <c r="DW121" i="13"/>
  <c r="DO121" i="13"/>
  <c r="DG121" i="13"/>
  <c r="CY121" i="13"/>
  <c r="CQ121" i="13"/>
  <c r="CI121" i="13"/>
  <c r="CA121" i="13"/>
  <c r="FR121" i="13"/>
  <c r="FJ121" i="13"/>
  <c r="FB121" i="13"/>
  <c r="ET121" i="13"/>
  <c r="EL121" i="13"/>
  <c r="ED121" i="13"/>
  <c r="DV121" i="13"/>
  <c r="DN121" i="13"/>
  <c r="DF121" i="13"/>
  <c r="CX121" i="13"/>
  <c r="CP121" i="13"/>
  <c r="CH121" i="13"/>
  <c r="BZ121" i="13"/>
  <c r="FQ121" i="13"/>
  <c r="FI121" i="13"/>
  <c r="FA121" i="13"/>
  <c r="ES121" i="13"/>
  <c r="EK121" i="13"/>
  <c r="EC121" i="13"/>
  <c r="DU121" i="13"/>
  <c r="DM121" i="13"/>
  <c r="DE121" i="13"/>
  <c r="CW121" i="13"/>
  <c r="CO121" i="13"/>
  <c r="CG121" i="13"/>
  <c r="BY121" i="13"/>
  <c r="A123" i="13" l="1"/>
  <c r="FP122" i="13"/>
  <c r="FH122" i="13"/>
  <c r="EZ122" i="13"/>
  <c r="ER122" i="13"/>
  <c r="EJ122" i="13"/>
  <c r="EB122" i="13"/>
  <c r="DT122" i="13"/>
  <c r="DL122" i="13"/>
  <c r="DD122" i="13"/>
  <c r="CV122" i="13"/>
  <c r="CN122" i="13"/>
  <c r="CF122" i="13"/>
  <c r="BX122" i="13"/>
  <c r="FO122" i="13"/>
  <c r="FG122" i="13"/>
  <c r="EY122" i="13"/>
  <c r="EQ122" i="13"/>
  <c r="EI122" i="13"/>
  <c r="EA122" i="13"/>
  <c r="DS122" i="13"/>
  <c r="DK122" i="13"/>
  <c r="DC122" i="13"/>
  <c r="CU122" i="13"/>
  <c r="CM122" i="13"/>
  <c r="CE122" i="13"/>
  <c r="BW122" i="13"/>
  <c r="FV122" i="13"/>
  <c r="FN122" i="13"/>
  <c r="FF122" i="13"/>
  <c r="EX122" i="13"/>
  <c r="EP122" i="13"/>
  <c r="EH122" i="13"/>
  <c r="DZ122" i="13"/>
  <c r="DR122" i="13"/>
  <c r="DJ122" i="13"/>
  <c r="DB122" i="13"/>
  <c r="CT122" i="13"/>
  <c r="CL122" i="13"/>
  <c r="CD122" i="13"/>
  <c r="FU122" i="13"/>
  <c r="FM122" i="13"/>
  <c r="FE122" i="13"/>
  <c r="EW122" i="13"/>
  <c r="EO122" i="13"/>
  <c r="EG122" i="13"/>
  <c r="DY122" i="13"/>
  <c r="DQ122" i="13"/>
  <c r="DI122" i="13"/>
  <c r="DA122" i="13"/>
  <c r="CS122" i="13"/>
  <c r="CK122" i="13"/>
  <c r="CC122" i="13"/>
  <c r="FT122" i="13"/>
  <c r="FL122" i="13"/>
  <c r="FD122" i="13"/>
  <c r="EV122" i="13"/>
  <c r="EN122" i="13"/>
  <c r="EF122" i="13"/>
  <c r="DX122" i="13"/>
  <c r="DP122" i="13"/>
  <c r="DH122" i="13"/>
  <c r="CZ122" i="13"/>
  <c r="CR122" i="13"/>
  <c r="CJ122" i="13"/>
  <c r="CB122" i="13"/>
  <c r="FS122" i="13"/>
  <c r="FK122" i="13"/>
  <c r="FC122" i="13"/>
  <c r="EU122" i="13"/>
  <c r="EM122" i="13"/>
  <c r="EE122" i="13"/>
  <c r="DW122" i="13"/>
  <c r="DO122" i="13"/>
  <c r="DG122" i="13"/>
  <c r="CY122" i="13"/>
  <c r="CQ122" i="13"/>
  <c r="CI122" i="13"/>
  <c r="CA122" i="13"/>
  <c r="FR122" i="13"/>
  <c r="FJ122" i="13"/>
  <c r="FB122" i="13"/>
  <c r="ET122" i="13"/>
  <c r="EL122" i="13"/>
  <c r="ED122" i="13"/>
  <c r="DV122" i="13"/>
  <c r="DN122" i="13"/>
  <c r="DF122" i="13"/>
  <c r="CX122" i="13"/>
  <c r="CP122" i="13"/>
  <c r="CH122" i="13"/>
  <c r="BZ122" i="13"/>
  <c r="FQ122" i="13"/>
  <c r="FI122" i="13"/>
  <c r="FA122" i="13"/>
  <c r="ES122" i="13"/>
  <c r="EK122" i="13"/>
  <c r="EC122" i="13"/>
  <c r="DU122" i="13"/>
  <c r="DM122" i="13"/>
  <c r="DE122" i="13"/>
  <c r="CW122" i="13"/>
  <c r="CO122" i="13"/>
  <c r="CG122" i="13"/>
  <c r="BY122" i="13"/>
  <c r="A124" i="13" l="1"/>
  <c r="FP123" i="13"/>
  <c r="FH123" i="13"/>
  <c r="EZ123" i="13"/>
  <c r="ER123" i="13"/>
  <c r="EJ123" i="13"/>
  <c r="EB123" i="13"/>
  <c r="DT123" i="13"/>
  <c r="DL123" i="13"/>
  <c r="DD123" i="13"/>
  <c r="CV123" i="13"/>
  <c r="CN123" i="13"/>
  <c r="CF123" i="13"/>
  <c r="BX123" i="13"/>
  <c r="FO123" i="13"/>
  <c r="FG123" i="13"/>
  <c r="EY123" i="13"/>
  <c r="EQ123" i="13"/>
  <c r="EI123" i="13"/>
  <c r="EA123" i="13"/>
  <c r="DS123" i="13"/>
  <c r="DK123" i="13"/>
  <c r="DC123" i="13"/>
  <c r="CU123" i="13"/>
  <c r="CM123" i="13"/>
  <c r="CE123" i="13"/>
  <c r="BW123" i="13"/>
  <c r="FV123" i="13"/>
  <c r="FN123" i="13"/>
  <c r="FF123" i="13"/>
  <c r="EX123" i="13"/>
  <c r="EP123" i="13"/>
  <c r="EH123" i="13"/>
  <c r="DZ123" i="13"/>
  <c r="DR123" i="13"/>
  <c r="DJ123" i="13"/>
  <c r="DB123" i="13"/>
  <c r="CT123" i="13"/>
  <c r="CL123" i="13"/>
  <c r="CD123" i="13"/>
  <c r="FU123" i="13"/>
  <c r="FM123" i="13"/>
  <c r="FE123" i="13"/>
  <c r="EW123" i="13"/>
  <c r="EO123" i="13"/>
  <c r="EG123" i="13"/>
  <c r="DY123" i="13"/>
  <c r="DQ123" i="13"/>
  <c r="DI123" i="13"/>
  <c r="DA123" i="13"/>
  <c r="CS123" i="13"/>
  <c r="CK123" i="13"/>
  <c r="CC123" i="13"/>
  <c r="FT123" i="13"/>
  <c r="FL123" i="13"/>
  <c r="FD123" i="13"/>
  <c r="EV123" i="13"/>
  <c r="EN123" i="13"/>
  <c r="EF123" i="13"/>
  <c r="DX123" i="13"/>
  <c r="DP123" i="13"/>
  <c r="DH123" i="13"/>
  <c r="CZ123" i="13"/>
  <c r="CR123" i="13"/>
  <c r="CJ123" i="13"/>
  <c r="CB123" i="13"/>
  <c r="FS123" i="13"/>
  <c r="FK123" i="13"/>
  <c r="FC123" i="13"/>
  <c r="EU123" i="13"/>
  <c r="EM123" i="13"/>
  <c r="EE123" i="13"/>
  <c r="DW123" i="13"/>
  <c r="DO123" i="13"/>
  <c r="DG123" i="13"/>
  <c r="CY123" i="13"/>
  <c r="CQ123" i="13"/>
  <c r="CI123" i="13"/>
  <c r="CA123" i="13"/>
  <c r="FR123" i="13"/>
  <c r="FJ123" i="13"/>
  <c r="FB123" i="13"/>
  <c r="ET123" i="13"/>
  <c r="EL123" i="13"/>
  <c r="ED123" i="13"/>
  <c r="DV123" i="13"/>
  <c r="DN123" i="13"/>
  <c r="DF123" i="13"/>
  <c r="CX123" i="13"/>
  <c r="CP123" i="13"/>
  <c r="CH123" i="13"/>
  <c r="BZ123" i="13"/>
  <c r="FQ123" i="13"/>
  <c r="FI123" i="13"/>
  <c r="FA123" i="13"/>
  <c r="ES123" i="13"/>
  <c r="EK123" i="13"/>
  <c r="EC123" i="13"/>
  <c r="DU123" i="13"/>
  <c r="DM123" i="13"/>
  <c r="DE123" i="13"/>
  <c r="CW123" i="13"/>
  <c r="CO123" i="13"/>
  <c r="CG123" i="13"/>
  <c r="BY123" i="13"/>
  <c r="A125" i="13" l="1"/>
  <c r="FP124" i="13"/>
  <c r="FH124" i="13"/>
  <c r="EZ124" i="13"/>
  <c r="ER124" i="13"/>
  <c r="EJ124" i="13"/>
  <c r="EB124" i="13"/>
  <c r="DT124" i="13"/>
  <c r="DL124" i="13"/>
  <c r="DD124" i="13"/>
  <c r="CV124" i="13"/>
  <c r="CN124" i="13"/>
  <c r="CF124" i="13"/>
  <c r="BX124" i="13"/>
  <c r="FO124" i="13"/>
  <c r="FG124" i="13"/>
  <c r="EY124" i="13"/>
  <c r="EQ124" i="13"/>
  <c r="EI124" i="13"/>
  <c r="EA124" i="13"/>
  <c r="DS124" i="13"/>
  <c r="DK124" i="13"/>
  <c r="DC124" i="13"/>
  <c r="CU124" i="13"/>
  <c r="CM124" i="13"/>
  <c r="CE124" i="13"/>
  <c r="BW124" i="13"/>
  <c r="FV124" i="13"/>
  <c r="FN124" i="13"/>
  <c r="FF124" i="13"/>
  <c r="EX124" i="13"/>
  <c r="EP124" i="13"/>
  <c r="EH124" i="13"/>
  <c r="DZ124" i="13"/>
  <c r="DR124" i="13"/>
  <c r="DJ124" i="13"/>
  <c r="DB124" i="13"/>
  <c r="CT124" i="13"/>
  <c r="CL124" i="13"/>
  <c r="CD124" i="13"/>
  <c r="FU124" i="13"/>
  <c r="FM124" i="13"/>
  <c r="FE124" i="13"/>
  <c r="EW124" i="13"/>
  <c r="EO124" i="13"/>
  <c r="EG124" i="13"/>
  <c r="DY124" i="13"/>
  <c r="DQ124" i="13"/>
  <c r="DI124" i="13"/>
  <c r="DA124" i="13"/>
  <c r="CS124" i="13"/>
  <c r="CK124" i="13"/>
  <c r="CC124" i="13"/>
  <c r="FT124" i="13"/>
  <c r="FL124" i="13"/>
  <c r="FD124" i="13"/>
  <c r="EV124" i="13"/>
  <c r="EN124" i="13"/>
  <c r="EF124" i="13"/>
  <c r="DX124" i="13"/>
  <c r="DP124" i="13"/>
  <c r="DH124" i="13"/>
  <c r="CZ124" i="13"/>
  <c r="CR124" i="13"/>
  <c r="CJ124" i="13"/>
  <c r="CB124" i="13"/>
  <c r="FS124" i="13"/>
  <c r="FK124" i="13"/>
  <c r="FC124" i="13"/>
  <c r="EU124" i="13"/>
  <c r="EM124" i="13"/>
  <c r="EE124" i="13"/>
  <c r="DW124" i="13"/>
  <c r="DO124" i="13"/>
  <c r="DG124" i="13"/>
  <c r="CY124" i="13"/>
  <c r="CQ124" i="13"/>
  <c r="CI124" i="13"/>
  <c r="CA124" i="13"/>
  <c r="FR124" i="13"/>
  <c r="FJ124" i="13"/>
  <c r="FB124" i="13"/>
  <c r="ET124" i="13"/>
  <c r="EL124" i="13"/>
  <c r="ED124" i="13"/>
  <c r="DV124" i="13"/>
  <c r="DN124" i="13"/>
  <c r="DF124" i="13"/>
  <c r="CX124" i="13"/>
  <c r="CP124" i="13"/>
  <c r="CH124" i="13"/>
  <c r="BZ124" i="13"/>
  <c r="FQ124" i="13"/>
  <c r="FI124" i="13"/>
  <c r="FA124" i="13"/>
  <c r="ES124" i="13"/>
  <c r="EK124" i="13"/>
  <c r="EC124" i="13"/>
  <c r="DU124" i="13"/>
  <c r="DM124" i="13"/>
  <c r="DE124" i="13"/>
  <c r="CW124" i="13"/>
  <c r="CO124" i="13"/>
  <c r="CG124" i="13"/>
  <c r="BY124" i="13"/>
  <c r="A126" i="13" l="1"/>
  <c r="FP125" i="13"/>
  <c r="FH125" i="13"/>
  <c r="EZ125" i="13"/>
  <c r="ER125" i="13"/>
  <c r="EJ125" i="13"/>
  <c r="EB125" i="13"/>
  <c r="DT125" i="13"/>
  <c r="DL125" i="13"/>
  <c r="DD125" i="13"/>
  <c r="CV125" i="13"/>
  <c r="CN125" i="13"/>
  <c r="CF125" i="13"/>
  <c r="BX125" i="13"/>
  <c r="FO125" i="13"/>
  <c r="FG125" i="13"/>
  <c r="EY125" i="13"/>
  <c r="EQ125" i="13"/>
  <c r="EI125" i="13"/>
  <c r="EA125" i="13"/>
  <c r="DS125" i="13"/>
  <c r="DK125" i="13"/>
  <c r="DC125" i="13"/>
  <c r="CU125" i="13"/>
  <c r="CM125" i="13"/>
  <c r="CE125" i="13"/>
  <c r="BW125" i="13"/>
  <c r="FV125" i="13"/>
  <c r="FN125" i="13"/>
  <c r="FF125" i="13"/>
  <c r="EX125" i="13"/>
  <c r="EP125" i="13"/>
  <c r="EH125" i="13"/>
  <c r="DZ125" i="13"/>
  <c r="DR125" i="13"/>
  <c r="DJ125" i="13"/>
  <c r="DB125" i="13"/>
  <c r="CT125" i="13"/>
  <c r="CL125" i="13"/>
  <c r="CD125" i="13"/>
  <c r="FU125" i="13"/>
  <c r="FM125" i="13"/>
  <c r="FE125" i="13"/>
  <c r="EW125" i="13"/>
  <c r="EO125" i="13"/>
  <c r="EG125" i="13"/>
  <c r="DY125" i="13"/>
  <c r="DQ125" i="13"/>
  <c r="DI125" i="13"/>
  <c r="DA125" i="13"/>
  <c r="CS125" i="13"/>
  <c r="CK125" i="13"/>
  <c r="CC125" i="13"/>
  <c r="FT125" i="13"/>
  <c r="FL125" i="13"/>
  <c r="FD125" i="13"/>
  <c r="EV125" i="13"/>
  <c r="EN125" i="13"/>
  <c r="EF125" i="13"/>
  <c r="DX125" i="13"/>
  <c r="DP125" i="13"/>
  <c r="DH125" i="13"/>
  <c r="CZ125" i="13"/>
  <c r="CR125" i="13"/>
  <c r="CJ125" i="13"/>
  <c r="CB125" i="13"/>
  <c r="FS125" i="13"/>
  <c r="FK125" i="13"/>
  <c r="FC125" i="13"/>
  <c r="EU125" i="13"/>
  <c r="EM125" i="13"/>
  <c r="EE125" i="13"/>
  <c r="DW125" i="13"/>
  <c r="DO125" i="13"/>
  <c r="DG125" i="13"/>
  <c r="CY125" i="13"/>
  <c r="CQ125" i="13"/>
  <c r="CI125" i="13"/>
  <c r="CA125" i="13"/>
  <c r="FR125" i="13"/>
  <c r="FJ125" i="13"/>
  <c r="FB125" i="13"/>
  <c r="ET125" i="13"/>
  <c r="EL125" i="13"/>
  <c r="ED125" i="13"/>
  <c r="DV125" i="13"/>
  <c r="DN125" i="13"/>
  <c r="DF125" i="13"/>
  <c r="CX125" i="13"/>
  <c r="CP125" i="13"/>
  <c r="CH125" i="13"/>
  <c r="BZ125" i="13"/>
  <c r="FQ125" i="13"/>
  <c r="FI125" i="13"/>
  <c r="FA125" i="13"/>
  <c r="ES125" i="13"/>
  <c r="EK125" i="13"/>
  <c r="EC125" i="13"/>
  <c r="DU125" i="13"/>
  <c r="DM125" i="13"/>
  <c r="DE125" i="13"/>
  <c r="CW125" i="13"/>
  <c r="CO125" i="13"/>
  <c r="CG125" i="13"/>
  <c r="BY125" i="13"/>
  <c r="A127" i="13" l="1"/>
  <c r="FP126" i="13"/>
  <c r="FH126" i="13"/>
  <c r="EZ126" i="13"/>
  <c r="ER126" i="13"/>
  <c r="EJ126" i="13"/>
  <c r="EB126" i="13"/>
  <c r="DT126" i="13"/>
  <c r="DL126" i="13"/>
  <c r="DD126" i="13"/>
  <c r="CV126" i="13"/>
  <c r="CN126" i="13"/>
  <c r="CF126" i="13"/>
  <c r="BX126" i="13"/>
  <c r="FO126" i="13"/>
  <c r="FG126" i="13"/>
  <c r="EY126" i="13"/>
  <c r="EQ126" i="13"/>
  <c r="EI126" i="13"/>
  <c r="EA126" i="13"/>
  <c r="DS126" i="13"/>
  <c r="DK126" i="13"/>
  <c r="DC126" i="13"/>
  <c r="CU126" i="13"/>
  <c r="CM126" i="13"/>
  <c r="CE126" i="13"/>
  <c r="BW126" i="13"/>
  <c r="FV126" i="13"/>
  <c r="FN126" i="13"/>
  <c r="FF126" i="13"/>
  <c r="EX126" i="13"/>
  <c r="EP126" i="13"/>
  <c r="EH126" i="13"/>
  <c r="DZ126" i="13"/>
  <c r="DR126" i="13"/>
  <c r="DJ126" i="13"/>
  <c r="DB126" i="13"/>
  <c r="CT126" i="13"/>
  <c r="CL126" i="13"/>
  <c r="CD126" i="13"/>
  <c r="FU126" i="13"/>
  <c r="FM126" i="13"/>
  <c r="FE126" i="13"/>
  <c r="EW126" i="13"/>
  <c r="EO126" i="13"/>
  <c r="EG126" i="13"/>
  <c r="DY126" i="13"/>
  <c r="DQ126" i="13"/>
  <c r="DI126" i="13"/>
  <c r="DA126" i="13"/>
  <c r="CS126" i="13"/>
  <c r="CK126" i="13"/>
  <c r="CC126" i="13"/>
  <c r="FT126" i="13"/>
  <c r="FL126" i="13"/>
  <c r="FD126" i="13"/>
  <c r="EV126" i="13"/>
  <c r="EN126" i="13"/>
  <c r="EF126" i="13"/>
  <c r="DX126" i="13"/>
  <c r="DP126" i="13"/>
  <c r="DH126" i="13"/>
  <c r="CZ126" i="13"/>
  <c r="CR126" i="13"/>
  <c r="CJ126" i="13"/>
  <c r="CB126" i="13"/>
  <c r="FS126" i="13"/>
  <c r="FK126" i="13"/>
  <c r="FC126" i="13"/>
  <c r="EU126" i="13"/>
  <c r="EM126" i="13"/>
  <c r="EE126" i="13"/>
  <c r="DW126" i="13"/>
  <c r="DO126" i="13"/>
  <c r="DG126" i="13"/>
  <c r="CY126" i="13"/>
  <c r="CQ126" i="13"/>
  <c r="CI126" i="13"/>
  <c r="CA126" i="13"/>
  <c r="FR126" i="13"/>
  <c r="FJ126" i="13"/>
  <c r="FB126" i="13"/>
  <c r="ET126" i="13"/>
  <c r="EL126" i="13"/>
  <c r="ED126" i="13"/>
  <c r="DV126" i="13"/>
  <c r="DN126" i="13"/>
  <c r="DF126" i="13"/>
  <c r="CX126" i="13"/>
  <c r="CP126" i="13"/>
  <c r="CH126" i="13"/>
  <c r="BZ126" i="13"/>
  <c r="FQ126" i="13"/>
  <c r="FI126" i="13"/>
  <c r="FA126" i="13"/>
  <c r="ES126" i="13"/>
  <c r="EK126" i="13"/>
  <c r="EC126" i="13"/>
  <c r="DU126" i="13"/>
  <c r="DM126" i="13"/>
  <c r="DE126" i="13"/>
  <c r="CW126" i="13"/>
  <c r="CO126" i="13"/>
  <c r="CG126" i="13"/>
  <c r="BY126" i="13"/>
  <c r="A128" i="13" l="1"/>
  <c r="FP127" i="13"/>
  <c r="FH127" i="13"/>
  <c r="EZ127" i="13"/>
  <c r="ER127" i="13"/>
  <c r="EJ127" i="13"/>
  <c r="EB127" i="13"/>
  <c r="DT127" i="13"/>
  <c r="DL127" i="13"/>
  <c r="DD127" i="13"/>
  <c r="CV127" i="13"/>
  <c r="CN127" i="13"/>
  <c r="CF127" i="13"/>
  <c r="BX127" i="13"/>
  <c r="FO127" i="13"/>
  <c r="FG127" i="13"/>
  <c r="EY127" i="13"/>
  <c r="EQ127" i="13"/>
  <c r="EI127" i="13"/>
  <c r="EA127" i="13"/>
  <c r="DS127" i="13"/>
  <c r="DK127" i="13"/>
  <c r="DC127" i="13"/>
  <c r="CU127" i="13"/>
  <c r="CM127" i="13"/>
  <c r="CE127" i="13"/>
  <c r="BW127" i="13"/>
  <c r="FV127" i="13"/>
  <c r="FN127" i="13"/>
  <c r="FF127" i="13"/>
  <c r="EX127" i="13"/>
  <c r="EP127" i="13"/>
  <c r="EH127" i="13"/>
  <c r="DZ127" i="13"/>
  <c r="DR127" i="13"/>
  <c r="DJ127" i="13"/>
  <c r="DB127" i="13"/>
  <c r="CT127" i="13"/>
  <c r="CL127" i="13"/>
  <c r="CD127" i="13"/>
  <c r="FU127" i="13"/>
  <c r="FM127" i="13"/>
  <c r="FE127" i="13"/>
  <c r="EW127" i="13"/>
  <c r="EO127" i="13"/>
  <c r="EG127" i="13"/>
  <c r="DY127" i="13"/>
  <c r="DQ127" i="13"/>
  <c r="DI127" i="13"/>
  <c r="DA127" i="13"/>
  <c r="CS127" i="13"/>
  <c r="CK127" i="13"/>
  <c r="CC127" i="13"/>
  <c r="FT127" i="13"/>
  <c r="FL127" i="13"/>
  <c r="FD127" i="13"/>
  <c r="EV127" i="13"/>
  <c r="EN127" i="13"/>
  <c r="EF127" i="13"/>
  <c r="DX127" i="13"/>
  <c r="DP127" i="13"/>
  <c r="DH127" i="13"/>
  <c r="CZ127" i="13"/>
  <c r="CR127" i="13"/>
  <c r="CJ127" i="13"/>
  <c r="CB127" i="13"/>
  <c r="FS127" i="13"/>
  <c r="FK127" i="13"/>
  <c r="FC127" i="13"/>
  <c r="EU127" i="13"/>
  <c r="EM127" i="13"/>
  <c r="EE127" i="13"/>
  <c r="DW127" i="13"/>
  <c r="DO127" i="13"/>
  <c r="DG127" i="13"/>
  <c r="CY127" i="13"/>
  <c r="CQ127" i="13"/>
  <c r="CI127" i="13"/>
  <c r="CA127" i="13"/>
  <c r="FR127" i="13"/>
  <c r="FJ127" i="13"/>
  <c r="FB127" i="13"/>
  <c r="ET127" i="13"/>
  <c r="EL127" i="13"/>
  <c r="ED127" i="13"/>
  <c r="DV127" i="13"/>
  <c r="DN127" i="13"/>
  <c r="DF127" i="13"/>
  <c r="CX127" i="13"/>
  <c r="CP127" i="13"/>
  <c r="CH127" i="13"/>
  <c r="BZ127" i="13"/>
  <c r="FQ127" i="13"/>
  <c r="FI127" i="13"/>
  <c r="FA127" i="13"/>
  <c r="ES127" i="13"/>
  <c r="EK127" i="13"/>
  <c r="EC127" i="13"/>
  <c r="DU127" i="13"/>
  <c r="DM127" i="13"/>
  <c r="DE127" i="13"/>
  <c r="CW127" i="13"/>
  <c r="CO127" i="13"/>
  <c r="CG127" i="13"/>
  <c r="BY127" i="13"/>
  <c r="A129" i="13" l="1"/>
  <c r="FP128" i="13"/>
  <c r="FH128" i="13"/>
  <c r="EZ128" i="13"/>
  <c r="ER128" i="13"/>
  <c r="EJ128" i="13"/>
  <c r="EB128" i="13"/>
  <c r="DT128" i="13"/>
  <c r="DL128" i="13"/>
  <c r="DD128" i="13"/>
  <c r="CV128" i="13"/>
  <c r="CN128" i="13"/>
  <c r="CF128" i="13"/>
  <c r="BX128" i="13"/>
  <c r="FO128" i="13"/>
  <c r="FG128" i="13"/>
  <c r="EY128" i="13"/>
  <c r="EQ128" i="13"/>
  <c r="EI128" i="13"/>
  <c r="EA128" i="13"/>
  <c r="DS128" i="13"/>
  <c r="DK128" i="13"/>
  <c r="DC128" i="13"/>
  <c r="CU128" i="13"/>
  <c r="CM128" i="13"/>
  <c r="CE128" i="13"/>
  <c r="BW128" i="13"/>
  <c r="FV128" i="13"/>
  <c r="FN128" i="13"/>
  <c r="FF128" i="13"/>
  <c r="EX128" i="13"/>
  <c r="EP128" i="13"/>
  <c r="EH128" i="13"/>
  <c r="DZ128" i="13"/>
  <c r="DR128" i="13"/>
  <c r="DJ128" i="13"/>
  <c r="DB128" i="13"/>
  <c r="CT128" i="13"/>
  <c r="CL128" i="13"/>
  <c r="CD128" i="13"/>
  <c r="FU128" i="13"/>
  <c r="FM128" i="13"/>
  <c r="FE128" i="13"/>
  <c r="EW128" i="13"/>
  <c r="EO128" i="13"/>
  <c r="EG128" i="13"/>
  <c r="DY128" i="13"/>
  <c r="DQ128" i="13"/>
  <c r="DI128" i="13"/>
  <c r="DA128" i="13"/>
  <c r="CS128" i="13"/>
  <c r="CK128" i="13"/>
  <c r="CC128" i="13"/>
  <c r="FT128" i="13"/>
  <c r="FL128" i="13"/>
  <c r="FD128" i="13"/>
  <c r="EV128" i="13"/>
  <c r="EN128" i="13"/>
  <c r="EF128" i="13"/>
  <c r="DX128" i="13"/>
  <c r="DP128" i="13"/>
  <c r="DH128" i="13"/>
  <c r="CZ128" i="13"/>
  <c r="CR128" i="13"/>
  <c r="CJ128" i="13"/>
  <c r="CB128" i="13"/>
  <c r="FS128" i="13"/>
  <c r="FK128" i="13"/>
  <c r="FC128" i="13"/>
  <c r="EU128" i="13"/>
  <c r="EM128" i="13"/>
  <c r="EE128" i="13"/>
  <c r="DW128" i="13"/>
  <c r="DO128" i="13"/>
  <c r="DG128" i="13"/>
  <c r="CY128" i="13"/>
  <c r="CQ128" i="13"/>
  <c r="CI128" i="13"/>
  <c r="CA128" i="13"/>
  <c r="FR128" i="13"/>
  <c r="FJ128" i="13"/>
  <c r="FB128" i="13"/>
  <c r="ET128" i="13"/>
  <c r="EL128" i="13"/>
  <c r="ED128" i="13"/>
  <c r="DV128" i="13"/>
  <c r="DN128" i="13"/>
  <c r="DF128" i="13"/>
  <c r="CX128" i="13"/>
  <c r="CP128" i="13"/>
  <c r="CH128" i="13"/>
  <c r="BZ128" i="13"/>
  <c r="FQ128" i="13"/>
  <c r="FI128" i="13"/>
  <c r="FA128" i="13"/>
  <c r="ES128" i="13"/>
  <c r="EK128" i="13"/>
  <c r="EC128" i="13"/>
  <c r="DU128" i="13"/>
  <c r="DM128" i="13"/>
  <c r="DE128" i="13"/>
  <c r="CW128" i="13"/>
  <c r="CO128" i="13"/>
  <c r="CG128" i="13"/>
  <c r="BY128" i="13"/>
  <c r="A130" i="13" l="1"/>
  <c r="FP129" i="13"/>
  <c r="FH129" i="13"/>
  <c r="EZ129" i="13"/>
  <c r="ER129" i="13"/>
  <c r="EJ129" i="13"/>
  <c r="EB129" i="13"/>
  <c r="DT129" i="13"/>
  <c r="DL129" i="13"/>
  <c r="DD129" i="13"/>
  <c r="CV129" i="13"/>
  <c r="CN129" i="13"/>
  <c r="CF129" i="13"/>
  <c r="BX129" i="13"/>
  <c r="FO129" i="13"/>
  <c r="FG129" i="13"/>
  <c r="EY129" i="13"/>
  <c r="EQ129" i="13"/>
  <c r="EI129" i="13"/>
  <c r="EA129" i="13"/>
  <c r="DS129" i="13"/>
  <c r="DK129" i="13"/>
  <c r="DC129" i="13"/>
  <c r="CU129" i="13"/>
  <c r="CM129" i="13"/>
  <c r="CE129" i="13"/>
  <c r="BW129" i="13"/>
  <c r="FV129" i="13"/>
  <c r="FN129" i="13"/>
  <c r="FF129" i="13"/>
  <c r="EX129" i="13"/>
  <c r="EP129" i="13"/>
  <c r="EH129" i="13"/>
  <c r="DZ129" i="13"/>
  <c r="DR129" i="13"/>
  <c r="DJ129" i="13"/>
  <c r="DB129" i="13"/>
  <c r="CT129" i="13"/>
  <c r="CL129" i="13"/>
  <c r="CD129" i="13"/>
  <c r="FU129" i="13"/>
  <c r="FM129" i="13"/>
  <c r="FE129" i="13"/>
  <c r="EW129" i="13"/>
  <c r="EO129" i="13"/>
  <c r="EG129" i="13"/>
  <c r="DY129" i="13"/>
  <c r="DQ129" i="13"/>
  <c r="DI129" i="13"/>
  <c r="DA129" i="13"/>
  <c r="CS129" i="13"/>
  <c r="CK129" i="13"/>
  <c r="CC129" i="13"/>
  <c r="FT129" i="13"/>
  <c r="FL129" i="13"/>
  <c r="FD129" i="13"/>
  <c r="EV129" i="13"/>
  <c r="EN129" i="13"/>
  <c r="EF129" i="13"/>
  <c r="DX129" i="13"/>
  <c r="DP129" i="13"/>
  <c r="DH129" i="13"/>
  <c r="CZ129" i="13"/>
  <c r="CR129" i="13"/>
  <c r="CJ129" i="13"/>
  <c r="CB129" i="13"/>
  <c r="FS129" i="13"/>
  <c r="FK129" i="13"/>
  <c r="FC129" i="13"/>
  <c r="EU129" i="13"/>
  <c r="EM129" i="13"/>
  <c r="EE129" i="13"/>
  <c r="DW129" i="13"/>
  <c r="DO129" i="13"/>
  <c r="DG129" i="13"/>
  <c r="CY129" i="13"/>
  <c r="CQ129" i="13"/>
  <c r="CI129" i="13"/>
  <c r="CA129" i="13"/>
  <c r="FR129" i="13"/>
  <c r="FJ129" i="13"/>
  <c r="FB129" i="13"/>
  <c r="ET129" i="13"/>
  <c r="EL129" i="13"/>
  <c r="ED129" i="13"/>
  <c r="DV129" i="13"/>
  <c r="DN129" i="13"/>
  <c r="DF129" i="13"/>
  <c r="CX129" i="13"/>
  <c r="CP129" i="13"/>
  <c r="CH129" i="13"/>
  <c r="BZ129" i="13"/>
  <c r="FQ129" i="13"/>
  <c r="FI129" i="13"/>
  <c r="FA129" i="13"/>
  <c r="ES129" i="13"/>
  <c r="EK129" i="13"/>
  <c r="EC129" i="13"/>
  <c r="DU129" i="13"/>
  <c r="DM129" i="13"/>
  <c r="DE129" i="13"/>
  <c r="CW129" i="13"/>
  <c r="CO129" i="13"/>
  <c r="CG129" i="13"/>
  <c r="BY129" i="13"/>
  <c r="A131" i="13" l="1"/>
  <c r="FU130" i="13"/>
  <c r="FP130" i="13"/>
  <c r="FH130" i="13"/>
  <c r="EZ130" i="13"/>
  <c r="ER130" i="13"/>
  <c r="EJ130" i="13"/>
  <c r="EB130" i="13"/>
  <c r="DT130" i="13"/>
  <c r="DL130" i="13"/>
  <c r="DD130" i="13"/>
  <c r="CV130" i="13"/>
  <c r="CN130" i="13"/>
  <c r="CF130" i="13"/>
  <c r="BX130" i="13"/>
  <c r="FO130" i="13"/>
  <c r="FG130" i="13"/>
  <c r="EY130" i="13"/>
  <c r="EQ130" i="13"/>
  <c r="EI130" i="13"/>
  <c r="EA130" i="13"/>
  <c r="DS130" i="13"/>
  <c r="DK130" i="13"/>
  <c r="DC130" i="13"/>
  <c r="CU130" i="13"/>
  <c r="CM130" i="13"/>
  <c r="CE130" i="13"/>
  <c r="BW130" i="13"/>
  <c r="FN130" i="13"/>
  <c r="FF130" i="13"/>
  <c r="EX130" i="13"/>
  <c r="EP130" i="13"/>
  <c r="EH130" i="13"/>
  <c r="DZ130" i="13"/>
  <c r="DR130" i="13"/>
  <c r="DJ130" i="13"/>
  <c r="DB130" i="13"/>
  <c r="CT130" i="13"/>
  <c r="CL130" i="13"/>
  <c r="CD130" i="13"/>
  <c r="FV130" i="13"/>
  <c r="FM130" i="13"/>
  <c r="FE130" i="13"/>
  <c r="EW130" i="13"/>
  <c r="EO130" i="13"/>
  <c r="EG130" i="13"/>
  <c r="DY130" i="13"/>
  <c r="DQ130" i="13"/>
  <c r="DI130" i="13"/>
  <c r="DA130" i="13"/>
  <c r="CS130" i="13"/>
  <c r="CK130" i="13"/>
  <c r="CC130" i="13"/>
  <c r="FT130" i="13"/>
  <c r="FL130" i="13"/>
  <c r="FD130" i="13"/>
  <c r="EV130" i="13"/>
  <c r="EN130" i="13"/>
  <c r="EF130" i="13"/>
  <c r="DX130" i="13"/>
  <c r="DP130" i="13"/>
  <c r="DH130" i="13"/>
  <c r="CZ130" i="13"/>
  <c r="CR130" i="13"/>
  <c r="CJ130" i="13"/>
  <c r="CB130" i="13"/>
  <c r="FS130" i="13"/>
  <c r="FK130" i="13"/>
  <c r="FC130" i="13"/>
  <c r="EU130" i="13"/>
  <c r="EM130" i="13"/>
  <c r="EE130" i="13"/>
  <c r="DW130" i="13"/>
  <c r="DO130" i="13"/>
  <c r="DG130" i="13"/>
  <c r="CY130" i="13"/>
  <c r="CQ130" i="13"/>
  <c r="CI130" i="13"/>
  <c r="CA130" i="13"/>
  <c r="FR130" i="13"/>
  <c r="FJ130" i="13"/>
  <c r="FB130" i="13"/>
  <c r="ET130" i="13"/>
  <c r="EL130" i="13"/>
  <c r="ED130" i="13"/>
  <c r="DV130" i="13"/>
  <c r="DN130" i="13"/>
  <c r="DF130" i="13"/>
  <c r="CX130" i="13"/>
  <c r="CP130" i="13"/>
  <c r="CH130" i="13"/>
  <c r="BZ130" i="13"/>
  <c r="FQ130" i="13"/>
  <c r="FI130" i="13"/>
  <c r="FA130" i="13"/>
  <c r="ES130" i="13"/>
  <c r="EK130" i="13"/>
  <c r="EC130" i="13"/>
  <c r="DU130" i="13"/>
  <c r="DM130" i="13"/>
  <c r="DE130" i="13"/>
  <c r="CW130" i="13"/>
  <c r="CO130" i="13"/>
  <c r="CG130" i="13"/>
  <c r="BY130" i="13"/>
  <c r="A132" i="13" l="1"/>
  <c r="FU131" i="13"/>
  <c r="FM131" i="13"/>
  <c r="FE131" i="13"/>
  <c r="EW131" i="13"/>
  <c r="EO131" i="13"/>
  <c r="EG131" i="13"/>
  <c r="DY131" i="13"/>
  <c r="DQ131" i="13"/>
  <c r="DI131" i="13"/>
  <c r="DA131" i="13"/>
  <c r="CS131" i="13"/>
  <c r="CK131" i="13"/>
  <c r="CC131" i="13"/>
  <c r="FV131" i="13"/>
  <c r="FL131" i="13"/>
  <c r="FC131" i="13"/>
  <c r="ET131" i="13"/>
  <c r="EK131" i="13"/>
  <c r="EB131" i="13"/>
  <c r="DS131" i="13"/>
  <c r="DJ131" i="13"/>
  <c r="CZ131" i="13"/>
  <c r="CQ131" i="13"/>
  <c r="CH131" i="13"/>
  <c r="BY131" i="13"/>
  <c r="FT131" i="13"/>
  <c r="FK131" i="13"/>
  <c r="FB131" i="13"/>
  <c r="ES131" i="13"/>
  <c r="EJ131" i="13"/>
  <c r="EA131" i="13"/>
  <c r="DR131" i="13"/>
  <c r="DH131" i="13"/>
  <c r="CY131" i="13"/>
  <c r="CP131" i="13"/>
  <c r="CG131" i="13"/>
  <c r="BX131" i="13"/>
  <c r="FS131" i="13"/>
  <c r="FJ131" i="13"/>
  <c r="FA131" i="13"/>
  <c r="ER131" i="13"/>
  <c r="EI131" i="13"/>
  <c r="DZ131" i="13"/>
  <c r="DP131" i="13"/>
  <c r="DG131" i="13"/>
  <c r="CX131" i="13"/>
  <c r="CO131" i="13"/>
  <c r="CF131" i="13"/>
  <c r="BW131" i="13"/>
  <c r="FR131" i="13"/>
  <c r="FI131" i="13"/>
  <c r="EZ131" i="13"/>
  <c r="EQ131" i="13"/>
  <c r="EH131" i="13"/>
  <c r="DX131" i="13"/>
  <c r="DO131" i="13"/>
  <c r="DF131" i="13"/>
  <c r="CW131" i="13"/>
  <c r="CN131" i="13"/>
  <c r="CE131" i="13"/>
  <c r="FQ131" i="13"/>
  <c r="FH131" i="13"/>
  <c r="EY131" i="13"/>
  <c r="EP131" i="13"/>
  <c r="EF131" i="13"/>
  <c r="DW131" i="13"/>
  <c r="DN131" i="13"/>
  <c r="DE131" i="13"/>
  <c r="CV131" i="13"/>
  <c r="CM131" i="13"/>
  <c r="CD131" i="13"/>
  <c r="FP131" i="13"/>
  <c r="FG131" i="13"/>
  <c r="EX131" i="13"/>
  <c r="EN131" i="13"/>
  <c r="EE131" i="13"/>
  <c r="DV131" i="13"/>
  <c r="DM131" i="13"/>
  <c r="DD131" i="13"/>
  <c r="CU131" i="13"/>
  <c r="CL131" i="13"/>
  <c r="CB131" i="13"/>
  <c r="FO131" i="13"/>
  <c r="FF131" i="13"/>
  <c r="EV131" i="13"/>
  <c r="EM131" i="13"/>
  <c r="ED131" i="13"/>
  <c r="DU131" i="13"/>
  <c r="DL131" i="13"/>
  <c r="DC131" i="13"/>
  <c r="CT131" i="13"/>
  <c r="CJ131" i="13"/>
  <c r="CA131" i="13"/>
  <c r="FN131" i="13"/>
  <c r="FD131" i="13"/>
  <c r="EU131" i="13"/>
  <c r="EL131" i="13"/>
  <c r="EC131" i="13"/>
  <c r="DT131" i="13"/>
  <c r="DK131" i="13"/>
  <c r="DB131" i="13"/>
  <c r="CR131" i="13"/>
  <c r="CI131" i="13"/>
  <c r="BZ131" i="13"/>
  <c r="A133" i="13" l="1"/>
  <c r="FU132" i="13"/>
  <c r="FM132" i="13"/>
  <c r="FE132" i="13"/>
  <c r="EW132" i="13"/>
  <c r="EO132" i="13"/>
  <c r="EG132" i="13"/>
  <c r="DY132" i="13"/>
  <c r="DQ132" i="13"/>
  <c r="DI132" i="13"/>
  <c r="DA132" i="13"/>
  <c r="CS132" i="13"/>
  <c r="CK132" i="13"/>
  <c r="CC132" i="13"/>
  <c r="FR132" i="13"/>
  <c r="FI132" i="13"/>
  <c r="EZ132" i="13"/>
  <c r="EQ132" i="13"/>
  <c r="EH132" i="13"/>
  <c r="DX132" i="13"/>
  <c r="DO132" i="13"/>
  <c r="DF132" i="13"/>
  <c r="CW132" i="13"/>
  <c r="CN132" i="13"/>
  <c r="CE132" i="13"/>
  <c r="FQ132" i="13"/>
  <c r="FH132" i="13"/>
  <c r="EY132" i="13"/>
  <c r="EP132" i="13"/>
  <c r="EF132" i="13"/>
  <c r="DW132" i="13"/>
  <c r="DN132" i="13"/>
  <c r="DE132" i="13"/>
  <c r="CV132" i="13"/>
  <c r="CM132" i="13"/>
  <c r="CD132" i="13"/>
  <c r="FP132" i="13"/>
  <c r="FG132" i="13"/>
  <c r="EX132" i="13"/>
  <c r="EN132" i="13"/>
  <c r="EE132" i="13"/>
  <c r="DV132" i="13"/>
  <c r="DM132" i="13"/>
  <c r="DD132" i="13"/>
  <c r="CU132" i="13"/>
  <c r="CL132" i="13"/>
  <c r="CB132" i="13"/>
  <c r="FO132" i="13"/>
  <c r="FF132" i="13"/>
  <c r="EV132" i="13"/>
  <c r="EM132" i="13"/>
  <c r="ED132" i="13"/>
  <c r="DU132" i="13"/>
  <c r="DL132" i="13"/>
  <c r="DC132" i="13"/>
  <c r="CT132" i="13"/>
  <c r="CJ132" i="13"/>
  <c r="CA132" i="13"/>
  <c r="FN132" i="13"/>
  <c r="FD132" i="13"/>
  <c r="EU132" i="13"/>
  <c r="EL132" i="13"/>
  <c r="EC132" i="13"/>
  <c r="DT132" i="13"/>
  <c r="DK132" i="13"/>
  <c r="DB132" i="13"/>
  <c r="CR132" i="13"/>
  <c r="CI132" i="13"/>
  <c r="BZ132" i="13"/>
  <c r="FV132" i="13"/>
  <c r="FL132" i="13"/>
  <c r="FC132" i="13"/>
  <c r="ET132" i="13"/>
  <c r="EK132" i="13"/>
  <c r="EB132" i="13"/>
  <c r="DS132" i="13"/>
  <c r="DJ132" i="13"/>
  <c r="CZ132" i="13"/>
  <c r="CQ132" i="13"/>
  <c r="CH132" i="13"/>
  <c r="BY132" i="13"/>
  <c r="FT132" i="13"/>
  <c r="FK132" i="13"/>
  <c r="FB132" i="13"/>
  <c r="ES132" i="13"/>
  <c r="EJ132" i="13"/>
  <c r="EA132" i="13"/>
  <c r="DR132" i="13"/>
  <c r="DH132" i="13"/>
  <c r="CY132" i="13"/>
  <c r="CP132" i="13"/>
  <c r="CG132" i="13"/>
  <c r="BX132" i="13"/>
  <c r="FS132" i="13"/>
  <c r="FJ132" i="13"/>
  <c r="FA132" i="13"/>
  <c r="ER132" i="13"/>
  <c r="EI132" i="13"/>
  <c r="DZ132" i="13"/>
  <c r="DP132" i="13"/>
  <c r="DG132" i="13"/>
  <c r="CX132" i="13"/>
  <c r="CO132" i="13"/>
  <c r="CF132" i="13"/>
  <c r="BW132" i="13"/>
  <c r="A134" i="13" l="1"/>
  <c r="FU133" i="13"/>
  <c r="FM133" i="13"/>
  <c r="FE133" i="13"/>
  <c r="EW133" i="13"/>
  <c r="EO133" i="13"/>
  <c r="EG133" i="13"/>
  <c r="DY133" i="13"/>
  <c r="DQ133" i="13"/>
  <c r="DI133" i="13"/>
  <c r="DA133" i="13"/>
  <c r="CS133" i="13"/>
  <c r="CK133" i="13"/>
  <c r="CC133" i="13"/>
  <c r="FO133" i="13"/>
  <c r="FF133" i="13"/>
  <c r="EV133" i="13"/>
  <c r="EM133" i="13"/>
  <c r="ED133" i="13"/>
  <c r="DU133" i="13"/>
  <c r="DL133" i="13"/>
  <c r="DC133" i="13"/>
  <c r="CT133" i="13"/>
  <c r="CJ133" i="13"/>
  <c r="CA133" i="13"/>
  <c r="FN133" i="13"/>
  <c r="FD133" i="13"/>
  <c r="EU133" i="13"/>
  <c r="EL133" i="13"/>
  <c r="EC133" i="13"/>
  <c r="DT133" i="13"/>
  <c r="DK133" i="13"/>
  <c r="DB133" i="13"/>
  <c r="CR133" i="13"/>
  <c r="CI133" i="13"/>
  <c r="BZ133" i="13"/>
  <c r="FV133" i="13"/>
  <c r="FL133" i="13"/>
  <c r="FC133" i="13"/>
  <c r="ET133" i="13"/>
  <c r="EK133" i="13"/>
  <c r="EB133" i="13"/>
  <c r="DS133" i="13"/>
  <c r="DJ133" i="13"/>
  <c r="CZ133" i="13"/>
  <c r="CQ133" i="13"/>
  <c r="CH133" i="13"/>
  <c r="BY133" i="13"/>
  <c r="FT133" i="13"/>
  <c r="FK133" i="13"/>
  <c r="FB133" i="13"/>
  <c r="ES133" i="13"/>
  <c r="EJ133" i="13"/>
  <c r="EA133" i="13"/>
  <c r="DR133" i="13"/>
  <c r="DH133" i="13"/>
  <c r="CY133" i="13"/>
  <c r="CP133" i="13"/>
  <c r="CG133" i="13"/>
  <c r="BX133" i="13"/>
  <c r="FS133" i="13"/>
  <c r="FJ133" i="13"/>
  <c r="FA133" i="13"/>
  <c r="ER133" i="13"/>
  <c r="EI133" i="13"/>
  <c r="DZ133" i="13"/>
  <c r="DP133" i="13"/>
  <c r="DG133" i="13"/>
  <c r="CX133" i="13"/>
  <c r="CO133" i="13"/>
  <c r="CF133" i="13"/>
  <c r="BW133" i="13"/>
  <c r="FR133" i="13"/>
  <c r="FI133" i="13"/>
  <c r="EZ133" i="13"/>
  <c r="EQ133" i="13"/>
  <c r="EH133" i="13"/>
  <c r="DX133" i="13"/>
  <c r="DO133" i="13"/>
  <c r="DF133" i="13"/>
  <c r="CW133" i="13"/>
  <c r="CN133" i="13"/>
  <c r="CE133" i="13"/>
  <c r="FQ133" i="13"/>
  <c r="FH133" i="13"/>
  <c r="EY133" i="13"/>
  <c r="EP133" i="13"/>
  <c r="EF133" i="13"/>
  <c r="DW133" i="13"/>
  <c r="DN133" i="13"/>
  <c r="DE133" i="13"/>
  <c r="CV133" i="13"/>
  <c r="CM133" i="13"/>
  <c r="CD133" i="13"/>
  <c r="FP133" i="13"/>
  <c r="FG133" i="13"/>
  <c r="EX133" i="13"/>
  <c r="EN133" i="13"/>
  <c r="EE133" i="13"/>
  <c r="DV133" i="13"/>
  <c r="DM133" i="13"/>
  <c r="DD133" i="13"/>
  <c r="CU133" i="13"/>
  <c r="CL133" i="13"/>
  <c r="CB133" i="13"/>
  <c r="A135" i="13" l="1"/>
  <c r="FU134" i="13"/>
  <c r="FM134" i="13"/>
  <c r="FE134" i="13"/>
  <c r="EW134" i="13"/>
  <c r="EO134" i="13"/>
  <c r="EG134" i="13"/>
  <c r="DY134" i="13"/>
  <c r="DQ134" i="13"/>
  <c r="DI134" i="13"/>
  <c r="DA134" i="13"/>
  <c r="CS134" i="13"/>
  <c r="CK134" i="13"/>
  <c r="CC134" i="13"/>
  <c r="FT134" i="13"/>
  <c r="FK134" i="13"/>
  <c r="FB134" i="13"/>
  <c r="ES134" i="13"/>
  <c r="EJ134" i="13"/>
  <c r="EA134" i="13"/>
  <c r="DR134" i="13"/>
  <c r="DH134" i="13"/>
  <c r="CY134" i="13"/>
  <c r="CP134" i="13"/>
  <c r="CG134" i="13"/>
  <c r="BX134" i="13"/>
  <c r="FS134" i="13"/>
  <c r="FJ134" i="13"/>
  <c r="FA134" i="13"/>
  <c r="ER134" i="13"/>
  <c r="EI134" i="13"/>
  <c r="DZ134" i="13"/>
  <c r="DP134" i="13"/>
  <c r="DG134" i="13"/>
  <c r="CX134" i="13"/>
  <c r="CO134" i="13"/>
  <c r="CF134" i="13"/>
  <c r="BW134" i="13"/>
  <c r="FR134" i="13"/>
  <c r="FI134" i="13"/>
  <c r="EZ134" i="13"/>
  <c r="EQ134" i="13"/>
  <c r="EH134" i="13"/>
  <c r="DX134" i="13"/>
  <c r="DO134" i="13"/>
  <c r="DF134" i="13"/>
  <c r="CW134" i="13"/>
  <c r="CN134" i="13"/>
  <c r="CE134" i="13"/>
  <c r="FQ134" i="13"/>
  <c r="FH134" i="13"/>
  <c r="EY134" i="13"/>
  <c r="EP134" i="13"/>
  <c r="EF134" i="13"/>
  <c r="DW134" i="13"/>
  <c r="DN134" i="13"/>
  <c r="DE134" i="13"/>
  <c r="CV134" i="13"/>
  <c r="CM134" i="13"/>
  <c r="CD134" i="13"/>
  <c r="FP134" i="13"/>
  <c r="FG134" i="13"/>
  <c r="EX134" i="13"/>
  <c r="EN134" i="13"/>
  <c r="EE134" i="13"/>
  <c r="DV134" i="13"/>
  <c r="DM134" i="13"/>
  <c r="DD134" i="13"/>
  <c r="CU134" i="13"/>
  <c r="CL134" i="13"/>
  <c r="CB134" i="13"/>
  <c r="FO134" i="13"/>
  <c r="FF134" i="13"/>
  <c r="EV134" i="13"/>
  <c r="EM134" i="13"/>
  <c r="ED134" i="13"/>
  <c r="DU134" i="13"/>
  <c r="DL134" i="13"/>
  <c r="DC134" i="13"/>
  <c r="CT134" i="13"/>
  <c r="CJ134" i="13"/>
  <c r="CA134" i="13"/>
  <c r="FN134" i="13"/>
  <c r="FD134" i="13"/>
  <c r="EU134" i="13"/>
  <c r="EL134" i="13"/>
  <c r="EC134" i="13"/>
  <c r="DT134" i="13"/>
  <c r="DK134" i="13"/>
  <c r="DB134" i="13"/>
  <c r="CR134" i="13"/>
  <c r="CI134" i="13"/>
  <c r="BZ134" i="13"/>
  <c r="FV134" i="13"/>
  <c r="FL134" i="13"/>
  <c r="FC134" i="13"/>
  <c r="ET134" i="13"/>
  <c r="EK134" i="13"/>
  <c r="EB134" i="13"/>
  <c r="DS134" i="13"/>
  <c r="DJ134" i="13"/>
  <c r="CZ134" i="13"/>
  <c r="CQ134" i="13"/>
  <c r="CH134" i="13"/>
  <c r="BY134" i="13"/>
  <c r="A136" i="13" l="1"/>
  <c r="FU135" i="13"/>
  <c r="FM135" i="13"/>
  <c r="FE135" i="13"/>
  <c r="EW135" i="13"/>
  <c r="EO135" i="13"/>
  <c r="EG135" i="13"/>
  <c r="DY135" i="13"/>
  <c r="DQ135" i="13"/>
  <c r="DI135" i="13"/>
  <c r="DA135" i="13"/>
  <c r="CS135" i="13"/>
  <c r="CK135" i="13"/>
  <c r="CC135" i="13"/>
  <c r="FQ135" i="13"/>
  <c r="FH135" i="13"/>
  <c r="EY135" i="13"/>
  <c r="EP135" i="13"/>
  <c r="EF135" i="13"/>
  <c r="DW135" i="13"/>
  <c r="DN135" i="13"/>
  <c r="DE135" i="13"/>
  <c r="CV135" i="13"/>
  <c r="CM135" i="13"/>
  <c r="CD135" i="13"/>
  <c r="FP135" i="13"/>
  <c r="FG135" i="13"/>
  <c r="EX135" i="13"/>
  <c r="EN135" i="13"/>
  <c r="EE135" i="13"/>
  <c r="DV135" i="13"/>
  <c r="DM135" i="13"/>
  <c r="DD135" i="13"/>
  <c r="CU135" i="13"/>
  <c r="CL135" i="13"/>
  <c r="CB135" i="13"/>
  <c r="FO135" i="13"/>
  <c r="FF135" i="13"/>
  <c r="EV135" i="13"/>
  <c r="EM135" i="13"/>
  <c r="ED135" i="13"/>
  <c r="DU135" i="13"/>
  <c r="DL135" i="13"/>
  <c r="DC135" i="13"/>
  <c r="CT135" i="13"/>
  <c r="CJ135" i="13"/>
  <c r="CA135" i="13"/>
  <c r="FN135" i="13"/>
  <c r="FD135" i="13"/>
  <c r="EU135" i="13"/>
  <c r="EL135" i="13"/>
  <c r="EC135" i="13"/>
  <c r="DT135" i="13"/>
  <c r="DK135" i="13"/>
  <c r="DB135" i="13"/>
  <c r="CR135" i="13"/>
  <c r="CI135" i="13"/>
  <c r="BZ135" i="13"/>
  <c r="FV135" i="13"/>
  <c r="FL135" i="13"/>
  <c r="FC135" i="13"/>
  <c r="ET135" i="13"/>
  <c r="EK135" i="13"/>
  <c r="EB135" i="13"/>
  <c r="DS135" i="13"/>
  <c r="DJ135" i="13"/>
  <c r="CZ135" i="13"/>
  <c r="CQ135" i="13"/>
  <c r="CH135" i="13"/>
  <c r="BY135" i="13"/>
  <c r="FT135" i="13"/>
  <c r="FK135" i="13"/>
  <c r="FB135" i="13"/>
  <c r="ES135" i="13"/>
  <c r="EJ135" i="13"/>
  <c r="EA135" i="13"/>
  <c r="DR135" i="13"/>
  <c r="DH135" i="13"/>
  <c r="CY135" i="13"/>
  <c r="CP135" i="13"/>
  <c r="CG135" i="13"/>
  <c r="BX135" i="13"/>
  <c r="FS135" i="13"/>
  <c r="FJ135" i="13"/>
  <c r="FA135" i="13"/>
  <c r="ER135" i="13"/>
  <c r="EI135" i="13"/>
  <c r="DZ135" i="13"/>
  <c r="DP135" i="13"/>
  <c r="DG135" i="13"/>
  <c r="CX135" i="13"/>
  <c r="CO135" i="13"/>
  <c r="CF135" i="13"/>
  <c r="BW135" i="13"/>
  <c r="FR135" i="13"/>
  <c r="FI135" i="13"/>
  <c r="EZ135" i="13"/>
  <c r="EQ135" i="13"/>
  <c r="EH135" i="13"/>
  <c r="DX135" i="13"/>
  <c r="DO135" i="13"/>
  <c r="DF135" i="13"/>
  <c r="CW135" i="13"/>
  <c r="CN135" i="13"/>
  <c r="CE135" i="13"/>
  <c r="A137" i="13" l="1"/>
  <c r="FU136" i="13"/>
  <c r="FM136" i="13"/>
  <c r="FE136" i="13"/>
  <c r="EW136" i="13"/>
  <c r="EO136" i="13"/>
  <c r="EG136" i="13"/>
  <c r="DY136" i="13"/>
  <c r="DQ136" i="13"/>
  <c r="DI136" i="13"/>
  <c r="DA136" i="13"/>
  <c r="CS136" i="13"/>
  <c r="CK136" i="13"/>
  <c r="CC136" i="13"/>
  <c r="FN136" i="13"/>
  <c r="FD136" i="13"/>
  <c r="EU136" i="13"/>
  <c r="EL136" i="13"/>
  <c r="EC136" i="13"/>
  <c r="DT136" i="13"/>
  <c r="DK136" i="13"/>
  <c r="DB136" i="13"/>
  <c r="CR136" i="13"/>
  <c r="CI136" i="13"/>
  <c r="BZ136" i="13"/>
  <c r="FV136" i="13"/>
  <c r="FL136" i="13"/>
  <c r="FC136" i="13"/>
  <c r="ET136" i="13"/>
  <c r="EK136" i="13"/>
  <c r="EB136" i="13"/>
  <c r="DS136" i="13"/>
  <c r="DJ136" i="13"/>
  <c r="CZ136" i="13"/>
  <c r="CQ136" i="13"/>
  <c r="CH136" i="13"/>
  <c r="BY136" i="13"/>
  <c r="FT136" i="13"/>
  <c r="FK136" i="13"/>
  <c r="FB136" i="13"/>
  <c r="ES136" i="13"/>
  <c r="EJ136" i="13"/>
  <c r="EA136" i="13"/>
  <c r="DR136" i="13"/>
  <c r="DH136" i="13"/>
  <c r="CY136" i="13"/>
  <c r="CP136" i="13"/>
  <c r="CG136" i="13"/>
  <c r="BX136" i="13"/>
  <c r="FS136" i="13"/>
  <c r="FJ136" i="13"/>
  <c r="FA136" i="13"/>
  <c r="ER136" i="13"/>
  <c r="EI136" i="13"/>
  <c r="DZ136" i="13"/>
  <c r="DP136" i="13"/>
  <c r="DG136" i="13"/>
  <c r="CX136" i="13"/>
  <c r="CO136" i="13"/>
  <c r="CF136" i="13"/>
  <c r="BW136" i="13"/>
  <c r="FR136" i="13"/>
  <c r="FI136" i="13"/>
  <c r="EZ136" i="13"/>
  <c r="EQ136" i="13"/>
  <c r="EH136" i="13"/>
  <c r="DX136" i="13"/>
  <c r="DO136" i="13"/>
  <c r="DF136" i="13"/>
  <c r="CW136" i="13"/>
  <c r="CN136" i="13"/>
  <c r="CE136" i="13"/>
  <c r="FQ136" i="13"/>
  <c r="FH136" i="13"/>
  <c r="EY136" i="13"/>
  <c r="EP136" i="13"/>
  <c r="EF136" i="13"/>
  <c r="DW136" i="13"/>
  <c r="DN136" i="13"/>
  <c r="DE136" i="13"/>
  <c r="CV136" i="13"/>
  <c r="CM136" i="13"/>
  <c r="CD136" i="13"/>
  <c r="FP136" i="13"/>
  <c r="FG136" i="13"/>
  <c r="EX136" i="13"/>
  <c r="EN136" i="13"/>
  <c r="EE136" i="13"/>
  <c r="DV136" i="13"/>
  <c r="DM136" i="13"/>
  <c r="DD136" i="13"/>
  <c r="CU136" i="13"/>
  <c r="CL136" i="13"/>
  <c r="CB136" i="13"/>
  <c r="FO136" i="13"/>
  <c r="FF136" i="13"/>
  <c r="EV136" i="13"/>
  <c r="EM136" i="13"/>
  <c r="ED136" i="13"/>
  <c r="DU136" i="13"/>
  <c r="DL136" i="13"/>
  <c r="DC136" i="13"/>
  <c r="CT136" i="13"/>
  <c r="CJ136" i="13"/>
  <c r="CA136" i="13"/>
  <c r="A138" i="13" l="1"/>
  <c r="FU137" i="13"/>
  <c r="FM137" i="13"/>
  <c r="FE137" i="13"/>
  <c r="EW137" i="13"/>
  <c r="EO137" i="13"/>
  <c r="EG137" i="13"/>
  <c r="DY137" i="13"/>
  <c r="DQ137" i="13"/>
  <c r="DI137" i="13"/>
  <c r="DA137" i="13"/>
  <c r="CS137" i="13"/>
  <c r="CK137" i="13"/>
  <c r="CC137" i="13"/>
  <c r="FS137" i="13"/>
  <c r="FJ137" i="13"/>
  <c r="FA137" i="13"/>
  <c r="ER137" i="13"/>
  <c r="EI137" i="13"/>
  <c r="DZ137" i="13"/>
  <c r="DP137" i="13"/>
  <c r="DG137" i="13"/>
  <c r="CX137" i="13"/>
  <c r="CO137" i="13"/>
  <c r="CF137" i="13"/>
  <c r="BW137" i="13"/>
  <c r="FR137" i="13"/>
  <c r="FI137" i="13"/>
  <c r="EZ137" i="13"/>
  <c r="EQ137" i="13"/>
  <c r="EH137" i="13"/>
  <c r="DX137" i="13"/>
  <c r="DO137" i="13"/>
  <c r="DF137" i="13"/>
  <c r="CW137" i="13"/>
  <c r="CN137" i="13"/>
  <c r="CE137" i="13"/>
  <c r="FQ137" i="13"/>
  <c r="FH137" i="13"/>
  <c r="EY137" i="13"/>
  <c r="EP137" i="13"/>
  <c r="EF137" i="13"/>
  <c r="DW137" i="13"/>
  <c r="DN137" i="13"/>
  <c r="DE137" i="13"/>
  <c r="CV137" i="13"/>
  <c r="CM137" i="13"/>
  <c r="CD137" i="13"/>
  <c r="FP137" i="13"/>
  <c r="FG137" i="13"/>
  <c r="EX137" i="13"/>
  <c r="EN137" i="13"/>
  <c r="EE137" i="13"/>
  <c r="DV137" i="13"/>
  <c r="DM137" i="13"/>
  <c r="DD137" i="13"/>
  <c r="CU137" i="13"/>
  <c r="CL137" i="13"/>
  <c r="CB137" i="13"/>
  <c r="FO137" i="13"/>
  <c r="FF137" i="13"/>
  <c r="EV137" i="13"/>
  <c r="EM137" i="13"/>
  <c r="ED137" i="13"/>
  <c r="DU137" i="13"/>
  <c r="DL137" i="13"/>
  <c r="DC137" i="13"/>
  <c r="CT137" i="13"/>
  <c r="CJ137" i="13"/>
  <c r="CA137" i="13"/>
  <c r="FN137" i="13"/>
  <c r="FD137" i="13"/>
  <c r="EU137" i="13"/>
  <c r="EL137" i="13"/>
  <c r="EC137" i="13"/>
  <c r="DT137" i="13"/>
  <c r="DK137" i="13"/>
  <c r="DB137" i="13"/>
  <c r="CR137" i="13"/>
  <c r="CI137" i="13"/>
  <c r="BZ137" i="13"/>
  <c r="FV137" i="13"/>
  <c r="FL137" i="13"/>
  <c r="FC137" i="13"/>
  <c r="ET137" i="13"/>
  <c r="EK137" i="13"/>
  <c r="EB137" i="13"/>
  <c r="DS137" i="13"/>
  <c r="DJ137" i="13"/>
  <c r="CZ137" i="13"/>
  <c r="CQ137" i="13"/>
  <c r="CH137" i="13"/>
  <c r="BY137" i="13"/>
  <c r="FT137" i="13"/>
  <c r="FK137" i="13"/>
  <c r="FB137" i="13"/>
  <c r="ES137" i="13"/>
  <c r="EJ137" i="13"/>
  <c r="EA137" i="13"/>
  <c r="DR137" i="13"/>
  <c r="DH137" i="13"/>
  <c r="CY137" i="13"/>
  <c r="CP137" i="13"/>
  <c r="CG137" i="13"/>
  <c r="BX137" i="13"/>
  <c r="A139" i="13" l="1"/>
  <c r="FU138" i="13"/>
  <c r="FM138" i="13"/>
  <c r="FE138" i="13"/>
  <c r="EW138" i="13"/>
  <c r="EO138" i="13"/>
  <c r="EG138" i="13"/>
  <c r="DY138" i="13"/>
  <c r="DQ138" i="13"/>
  <c r="DI138" i="13"/>
  <c r="DA138" i="13"/>
  <c r="CS138" i="13"/>
  <c r="CK138" i="13"/>
  <c r="CC138" i="13"/>
  <c r="FV138" i="13"/>
  <c r="FN138" i="13"/>
  <c r="FF138" i="13"/>
  <c r="EX138" i="13"/>
  <c r="EP138" i="13"/>
  <c r="EH138" i="13"/>
  <c r="DZ138" i="13"/>
  <c r="FL138" i="13"/>
  <c r="FB138" i="13"/>
  <c r="ER138" i="13"/>
  <c r="EF138" i="13"/>
  <c r="DV138" i="13"/>
  <c r="DM138" i="13"/>
  <c r="DD138" i="13"/>
  <c r="CU138" i="13"/>
  <c r="CL138" i="13"/>
  <c r="CB138" i="13"/>
  <c r="FK138" i="13"/>
  <c r="FA138" i="13"/>
  <c r="EQ138" i="13"/>
  <c r="EE138" i="13"/>
  <c r="DU138" i="13"/>
  <c r="DL138" i="13"/>
  <c r="DC138" i="13"/>
  <c r="CT138" i="13"/>
  <c r="CJ138" i="13"/>
  <c r="CA138" i="13"/>
  <c r="FT138" i="13"/>
  <c r="FJ138" i="13"/>
  <c r="EZ138" i="13"/>
  <c r="EN138" i="13"/>
  <c r="ED138" i="13"/>
  <c r="DT138" i="13"/>
  <c r="DK138" i="13"/>
  <c r="DB138" i="13"/>
  <c r="CR138" i="13"/>
  <c r="CI138" i="13"/>
  <c r="BZ138" i="13"/>
  <c r="FS138" i="13"/>
  <c r="FI138" i="13"/>
  <c r="EY138" i="13"/>
  <c r="EM138" i="13"/>
  <c r="EC138" i="13"/>
  <c r="DS138" i="13"/>
  <c r="DJ138" i="13"/>
  <c r="CZ138" i="13"/>
  <c r="CQ138" i="13"/>
  <c r="CH138" i="13"/>
  <c r="BY138" i="13"/>
  <c r="FR138" i="13"/>
  <c r="FH138" i="13"/>
  <c r="EV138" i="13"/>
  <c r="EL138" i="13"/>
  <c r="EB138" i="13"/>
  <c r="DR138" i="13"/>
  <c r="DH138" i="13"/>
  <c r="CY138" i="13"/>
  <c r="CP138" i="13"/>
  <c r="CG138" i="13"/>
  <c r="BX138" i="13"/>
  <c r="FQ138" i="13"/>
  <c r="FG138" i="13"/>
  <c r="EU138" i="13"/>
  <c r="EK138" i="13"/>
  <c r="EA138" i="13"/>
  <c r="DP138" i="13"/>
  <c r="DG138" i="13"/>
  <c r="CX138" i="13"/>
  <c r="CO138" i="13"/>
  <c r="CF138" i="13"/>
  <c r="BW138" i="13"/>
  <c r="FP138" i="13"/>
  <c r="FD138" i="13"/>
  <c r="ET138" i="13"/>
  <c r="EJ138" i="13"/>
  <c r="DX138" i="13"/>
  <c r="DO138" i="13"/>
  <c r="DF138" i="13"/>
  <c r="CW138" i="13"/>
  <c r="CN138" i="13"/>
  <c r="CE138" i="13"/>
  <c r="FO138" i="13"/>
  <c r="FC138" i="13"/>
  <c r="ES138" i="13"/>
  <c r="EI138" i="13"/>
  <c r="DW138" i="13"/>
  <c r="DN138" i="13"/>
  <c r="DE138" i="13"/>
  <c r="CV138" i="13"/>
  <c r="CM138" i="13"/>
  <c r="CD138" i="13"/>
  <c r="A140" i="13" l="1"/>
  <c r="FU139" i="13"/>
  <c r="FM139" i="13"/>
  <c r="FE139" i="13"/>
  <c r="EW139" i="13"/>
  <c r="EO139" i="13"/>
  <c r="EG139" i="13"/>
  <c r="DY139" i="13"/>
  <c r="DQ139" i="13"/>
  <c r="DI139" i="13"/>
  <c r="DA139" i="13"/>
  <c r="CS139" i="13"/>
  <c r="CK139" i="13"/>
  <c r="CC139" i="13"/>
  <c r="FV139" i="13"/>
  <c r="FN139" i="13"/>
  <c r="FF139" i="13"/>
  <c r="EX139" i="13"/>
  <c r="EP139" i="13"/>
  <c r="EH139" i="13"/>
  <c r="DZ139" i="13"/>
  <c r="DR139" i="13"/>
  <c r="DJ139" i="13"/>
  <c r="DB139" i="13"/>
  <c r="CT139" i="13"/>
  <c r="CL139" i="13"/>
  <c r="CD139" i="13"/>
  <c r="FP139" i="13"/>
  <c r="FD139" i="13"/>
  <c r="ET139" i="13"/>
  <c r="EJ139" i="13"/>
  <c r="DX139" i="13"/>
  <c r="DN139" i="13"/>
  <c r="DD139" i="13"/>
  <c r="CR139" i="13"/>
  <c r="CH139" i="13"/>
  <c r="BX139" i="13"/>
  <c r="FO139" i="13"/>
  <c r="FC139" i="13"/>
  <c r="ES139" i="13"/>
  <c r="EI139" i="13"/>
  <c r="DW139" i="13"/>
  <c r="DM139" i="13"/>
  <c r="DC139" i="13"/>
  <c r="CQ139" i="13"/>
  <c r="CG139" i="13"/>
  <c r="BW139" i="13"/>
  <c r="FL139" i="13"/>
  <c r="FB139" i="13"/>
  <c r="ER139" i="13"/>
  <c r="EF139" i="13"/>
  <c r="DV139" i="13"/>
  <c r="DL139" i="13"/>
  <c r="CZ139" i="13"/>
  <c r="CP139" i="13"/>
  <c r="CF139" i="13"/>
  <c r="FK139" i="13"/>
  <c r="FA139" i="13"/>
  <c r="EQ139" i="13"/>
  <c r="EE139" i="13"/>
  <c r="DU139" i="13"/>
  <c r="DK139" i="13"/>
  <c r="CY139" i="13"/>
  <c r="CO139" i="13"/>
  <c r="CE139" i="13"/>
  <c r="FT139" i="13"/>
  <c r="FJ139" i="13"/>
  <c r="EZ139" i="13"/>
  <c r="EN139" i="13"/>
  <c r="ED139" i="13"/>
  <c r="DT139" i="13"/>
  <c r="DH139" i="13"/>
  <c r="CX139" i="13"/>
  <c r="CN139" i="13"/>
  <c r="CB139" i="13"/>
  <c r="FS139" i="13"/>
  <c r="FI139" i="13"/>
  <c r="EY139" i="13"/>
  <c r="EM139" i="13"/>
  <c r="EC139" i="13"/>
  <c r="DS139" i="13"/>
  <c r="DG139" i="13"/>
  <c r="CW139" i="13"/>
  <c r="CM139" i="13"/>
  <c r="CA139" i="13"/>
  <c r="FR139" i="13"/>
  <c r="FH139" i="13"/>
  <c r="EV139" i="13"/>
  <c r="EL139" i="13"/>
  <c r="EB139" i="13"/>
  <c r="DP139" i="13"/>
  <c r="DF139" i="13"/>
  <c r="CV139" i="13"/>
  <c r="CJ139" i="13"/>
  <c r="BZ139" i="13"/>
  <c r="FQ139" i="13"/>
  <c r="FG139" i="13"/>
  <c r="EU139" i="13"/>
  <c r="EK139" i="13"/>
  <c r="EA139" i="13"/>
  <c r="DO139" i="13"/>
  <c r="DE139" i="13"/>
  <c r="CU139" i="13"/>
  <c r="CI139" i="13"/>
  <c r="BY139" i="13"/>
  <c r="A141" i="13" l="1"/>
  <c r="FU140" i="13"/>
  <c r="FM140" i="13"/>
  <c r="FE140" i="13"/>
  <c r="EW140" i="13"/>
  <c r="EO140" i="13"/>
  <c r="EG140" i="13"/>
  <c r="DY140" i="13"/>
  <c r="DQ140" i="13"/>
  <c r="DI140" i="13"/>
  <c r="DA140" i="13"/>
  <c r="CS140" i="13"/>
  <c r="CK140" i="13"/>
  <c r="CC140" i="13"/>
  <c r="FV140" i="13"/>
  <c r="FN140" i="13"/>
  <c r="FF140" i="13"/>
  <c r="EX140" i="13"/>
  <c r="EP140" i="13"/>
  <c r="EH140" i="13"/>
  <c r="DZ140" i="13"/>
  <c r="DR140" i="13"/>
  <c r="DJ140" i="13"/>
  <c r="DB140" i="13"/>
  <c r="CT140" i="13"/>
  <c r="CL140" i="13"/>
  <c r="CD140" i="13"/>
  <c r="FR140" i="13"/>
  <c r="FH140" i="13"/>
  <c r="EV140" i="13"/>
  <c r="EL140" i="13"/>
  <c r="EB140" i="13"/>
  <c r="DP140" i="13"/>
  <c r="DF140" i="13"/>
  <c r="CV140" i="13"/>
  <c r="CJ140" i="13"/>
  <c r="BZ140" i="13"/>
  <c r="FQ140" i="13"/>
  <c r="FG140" i="13"/>
  <c r="EU140" i="13"/>
  <c r="EK140" i="13"/>
  <c r="EA140" i="13"/>
  <c r="DO140" i="13"/>
  <c r="DE140" i="13"/>
  <c r="CU140" i="13"/>
  <c r="CI140" i="13"/>
  <c r="BY140" i="13"/>
  <c r="FP140" i="13"/>
  <c r="FD140" i="13"/>
  <c r="ET140" i="13"/>
  <c r="EJ140" i="13"/>
  <c r="DX140" i="13"/>
  <c r="DN140" i="13"/>
  <c r="DD140" i="13"/>
  <c r="CR140" i="13"/>
  <c r="CH140" i="13"/>
  <c r="BX140" i="13"/>
  <c r="FO140" i="13"/>
  <c r="FC140" i="13"/>
  <c r="ES140" i="13"/>
  <c r="EI140" i="13"/>
  <c r="DW140" i="13"/>
  <c r="DM140" i="13"/>
  <c r="DC140" i="13"/>
  <c r="CQ140" i="13"/>
  <c r="CG140" i="13"/>
  <c r="BW140" i="13"/>
  <c r="FL140" i="13"/>
  <c r="FB140" i="13"/>
  <c r="ER140" i="13"/>
  <c r="EF140" i="13"/>
  <c r="DV140" i="13"/>
  <c r="DL140" i="13"/>
  <c r="CZ140" i="13"/>
  <c r="CP140" i="13"/>
  <c r="CF140" i="13"/>
  <c r="FK140" i="13"/>
  <c r="FA140" i="13"/>
  <c r="EQ140" i="13"/>
  <c r="EE140" i="13"/>
  <c r="DU140" i="13"/>
  <c r="DK140" i="13"/>
  <c r="CY140" i="13"/>
  <c r="CO140" i="13"/>
  <c r="CE140" i="13"/>
  <c r="FT140" i="13"/>
  <c r="FJ140" i="13"/>
  <c r="EZ140" i="13"/>
  <c r="EN140" i="13"/>
  <c r="ED140" i="13"/>
  <c r="DT140" i="13"/>
  <c r="DH140" i="13"/>
  <c r="CX140" i="13"/>
  <c r="CN140" i="13"/>
  <c r="CB140" i="13"/>
  <c r="FS140" i="13"/>
  <c r="FI140" i="13"/>
  <c r="EY140" i="13"/>
  <c r="EM140" i="13"/>
  <c r="EC140" i="13"/>
  <c r="DS140" i="13"/>
  <c r="DG140" i="13"/>
  <c r="CW140" i="13"/>
  <c r="CM140" i="13"/>
  <c r="CA140" i="13"/>
  <c r="A142" i="13" l="1"/>
  <c r="FU141" i="13"/>
  <c r="FM141" i="13"/>
  <c r="FE141" i="13"/>
  <c r="EW141" i="13"/>
  <c r="EO141" i="13"/>
  <c r="EG141" i="13"/>
  <c r="DY141" i="13"/>
  <c r="DQ141" i="13"/>
  <c r="DI141" i="13"/>
  <c r="DA141" i="13"/>
  <c r="CS141" i="13"/>
  <c r="CK141" i="13"/>
  <c r="CC141" i="13"/>
  <c r="FV141" i="13"/>
  <c r="FN141" i="13"/>
  <c r="FF141" i="13"/>
  <c r="EX141" i="13"/>
  <c r="EP141" i="13"/>
  <c r="EH141" i="13"/>
  <c r="DZ141" i="13"/>
  <c r="DR141" i="13"/>
  <c r="DJ141" i="13"/>
  <c r="DB141" i="13"/>
  <c r="CT141" i="13"/>
  <c r="CL141" i="13"/>
  <c r="CD141" i="13"/>
  <c r="FT141" i="13"/>
  <c r="FJ141" i="13"/>
  <c r="EZ141" i="13"/>
  <c r="EN141" i="13"/>
  <c r="ED141" i="13"/>
  <c r="DT141" i="13"/>
  <c r="DH141" i="13"/>
  <c r="CX141" i="13"/>
  <c r="CN141" i="13"/>
  <c r="CB141" i="13"/>
  <c r="FS141" i="13"/>
  <c r="FI141" i="13"/>
  <c r="EY141" i="13"/>
  <c r="EM141" i="13"/>
  <c r="EC141" i="13"/>
  <c r="DS141" i="13"/>
  <c r="DG141" i="13"/>
  <c r="CW141" i="13"/>
  <c r="CM141" i="13"/>
  <c r="CA141" i="13"/>
  <c r="FR141" i="13"/>
  <c r="FH141" i="13"/>
  <c r="EV141" i="13"/>
  <c r="EL141" i="13"/>
  <c r="EB141" i="13"/>
  <c r="DP141" i="13"/>
  <c r="DF141" i="13"/>
  <c r="CV141" i="13"/>
  <c r="CJ141" i="13"/>
  <c r="BZ141" i="13"/>
  <c r="FQ141" i="13"/>
  <c r="FG141" i="13"/>
  <c r="EU141" i="13"/>
  <c r="EK141" i="13"/>
  <c r="EA141" i="13"/>
  <c r="DO141" i="13"/>
  <c r="DE141" i="13"/>
  <c r="CU141" i="13"/>
  <c r="CI141" i="13"/>
  <c r="BY141" i="13"/>
  <c r="FP141" i="13"/>
  <c r="FD141" i="13"/>
  <c r="ET141" i="13"/>
  <c r="EJ141" i="13"/>
  <c r="DX141" i="13"/>
  <c r="DN141" i="13"/>
  <c r="DD141" i="13"/>
  <c r="CR141" i="13"/>
  <c r="CH141" i="13"/>
  <c r="BX141" i="13"/>
  <c r="FO141" i="13"/>
  <c r="FC141" i="13"/>
  <c r="ES141" i="13"/>
  <c r="EI141" i="13"/>
  <c r="DW141" i="13"/>
  <c r="DM141" i="13"/>
  <c r="DC141" i="13"/>
  <c r="CQ141" i="13"/>
  <c r="CG141" i="13"/>
  <c r="BW141" i="13"/>
  <c r="FL141" i="13"/>
  <c r="FB141" i="13"/>
  <c r="ER141" i="13"/>
  <c r="EF141" i="13"/>
  <c r="DV141" i="13"/>
  <c r="DL141" i="13"/>
  <c r="CZ141" i="13"/>
  <c r="CP141" i="13"/>
  <c r="CF141" i="13"/>
  <c r="FK141" i="13"/>
  <c r="FA141" i="13"/>
  <c r="EQ141" i="13"/>
  <c r="EE141" i="13"/>
  <c r="DU141" i="13"/>
  <c r="DK141" i="13"/>
  <c r="CY141" i="13"/>
  <c r="CO141" i="13"/>
  <c r="CE141" i="13"/>
  <c r="A143" i="13" l="1"/>
  <c r="FU142" i="13"/>
  <c r="FM142" i="13"/>
  <c r="FE142" i="13"/>
  <c r="EW142" i="13"/>
  <c r="EO142" i="13"/>
  <c r="EG142" i="13"/>
  <c r="DY142" i="13"/>
  <c r="DQ142" i="13"/>
  <c r="DI142" i="13"/>
  <c r="DA142" i="13"/>
  <c r="CS142" i="13"/>
  <c r="CK142" i="13"/>
  <c r="CC142" i="13"/>
  <c r="FV142" i="13"/>
  <c r="FN142" i="13"/>
  <c r="FF142" i="13"/>
  <c r="EX142" i="13"/>
  <c r="EP142" i="13"/>
  <c r="EH142" i="13"/>
  <c r="DZ142" i="13"/>
  <c r="DR142" i="13"/>
  <c r="DJ142" i="13"/>
  <c r="DB142" i="13"/>
  <c r="CT142" i="13"/>
  <c r="CL142" i="13"/>
  <c r="CD142" i="13"/>
  <c r="FL142" i="13"/>
  <c r="FB142" i="13"/>
  <c r="ER142" i="13"/>
  <c r="EF142" i="13"/>
  <c r="DV142" i="13"/>
  <c r="DL142" i="13"/>
  <c r="CZ142" i="13"/>
  <c r="CP142" i="13"/>
  <c r="CF142" i="13"/>
  <c r="FK142" i="13"/>
  <c r="FA142" i="13"/>
  <c r="EQ142" i="13"/>
  <c r="EE142" i="13"/>
  <c r="DU142" i="13"/>
  <c r="DK142" i="13"/>
  <c r="CY142" i="13"/>
  <c r="CO142" i="13"/>
  <c r="CE142" i="13"/>
  <c r="FT142" i="13"/>
  <c r="FJ142" i="13"/>
  <c r="EZ142" i="13"/>
  <c r="EN142" i="13"/>
  <c r="ED142" i="13"/>
  <c r="DT142" i="13"/>
  <c r="DH142" i="13"/>
  <c r="CX142" i="13"/>
  <c r="CN142" i="13"/>
  <c r="CB142" i="13"/>
  <c r="FS142" i="13"/>
  <c r="FI142" i="13"/>
  <c r="EY142" i="13"/>
  <c r="EM142" i="13"/>
  <c r="EC142" i="13"/>
  <c r="DS142" i="13"/>
  <c r="DG142" i="13"/>
  <c r="CW142" i="13"/>
  <c r="CM142" i="13"/>
  <c r="CA142" i="13"/>
  <c r="FR142" i="13"/>
  <c r="FH142" i="13"/>
  <c r="EV142" i="13"/>
  <c r="EL142" i="13"/>
  <c r="EB142" i="13"/>
  <c r="DP142" i="13"/>
  <c r="DF142" i="13"/>
  <c r="CV142" i="13"/>
  <c r="CJ142" i="13"/>
  <c r="BZ142" i="13"/>
  <c r="FQ142" i="13"/>
  <c r="FG142" i="13"/>
  <c r="EU142" i="13"/>
  <c r="EK142" i="13"/>
  <c r="EA142" i="13"/>
  <c r="DO142" i="13"/>
  <c r="DE142" i="13"/>
  <c r="CU142" i="13"/>
  <c r="CI142" i="13"/>
  <c r="BY142" i="13"/>
  <c r="FP142" i="13"/>
  <c r="FD142" i="13"/>
  <c r="ET142" i="13"/>
  <c r="EJ142" i="13"/>
  <c r="DX142" i="13"/>
  <c r="DN142" i="13"/>
  <c r="DD142" i="13"/>
  <c r="CR142" i="13"/>
  <c r="CH142" i="13"/>
  <c r="BX142" i="13"/>
  <c r="FO142" i="13"/>
  <c r="FC142" i="13"/>
  <c r="ES142" i="13"/>
  <c r="EI142" i="13"/>
  <c r="DW142" i="13"/>
  <c r="DM142" i="13"/>
  <c r="DC142" i="13"/>
  <c r="CQ142" i="13"/>
  <c r="CG142" i="13"/>
  <c r="BW142" i="13"/>
  <c r="A144" i="13" l="1"/>
  <c r="FU143" i="13"/>
  <c r="FM143" i="13"/>
  <c r="FE143" i="13"/>
  <c r="EW143" i="13"/>
  <c r="EO143" i="13"/>
  <c r="EG143" i="13"/>
  <c r="DY143" i="13"/>
  <c r="DQ143" i="13"/>
  <c r="DI143" i="13"/>
  <c r="DA143" i="13"/>
  <c r="CS143" i="13"/>
  <c r="CK143" i="13"/>
  <c r="CC143" i="13"/>
  <c r="FV143" i="13"/>
  <c r="FN143" i="13"/>
  <c r="FF143" i="13"/>
  <c r="EX143" i="13"/>
  <c r="EP143" i="13"/>
  <c r="EH143" i="13"/>
  <c r="DZ143" i="13"/>
  <c r="DR143" i="13"/>
  <c r="DJ143" i="13"/>
  <c r="DB143" i="13"/>
  <c r="CT143" i="13"/>
  <c r="CL143" i="13"/>
  <c r="CD143" i="13"/>
  <c r="FP143" i="13"/>
  <c r="FD143" i="13"/>
  <c r="ET143" i="13"/>
  <c r="EJ143" i="13"/>
  <c r="DX143" i="13"/>
  <c r="DN143" i="13"/>
  <c r="DD143" i="13"/>
  <c r="CR143" i="13"/>
  <c r="CH143" i="13"/>
  <c r="BX143" i="13"/>
  <c r="FO143" i="13"/>
  <c r="FC143" i="13"/>
  <c r="ES143" i="13"/>
  <c r="EI143" i="13"/>
  <c r="DW143" i="13"/>
  <c r="DM143" i="13"/>
  <c r="DC143" i="13"/>
  <c r="CQ143" i="13"/>
  <c r="CG143" i="13"/>
  <c r="BW143" i="13"/>
  <c r="FL143" i="13"/>
  <c r="FB143" i="13"/>
  <c r="ER143" i="13"/>
  <c r="EF143" i="13"/>
  <c r="DV143" i="13"/>
  <c r="DL143" i="13"/>
  <c r="CZ143" i="13"/>
  <c r="CP143" i="13"/>
  <c r="CF143" i="13"/>
  <c r="FK143" i="13"/>
  <c r="FA143" i="13"/>
  <c r="EQ143" i="13"/>
  <c r="EE143" i="13"/>
  <c r="DU143" i="13"/>
  <c r="DK143" i="13"/>
  <c r="CY143" i="13"/>
  <c r="CO143" i="13"/>
  <c r="CE143" i="13"/>
  <c r="FT143" i="13"/>
  <c r="FJ143" i="13"/>
  <c r="EZ143" i="13"/>
  <c r="EN143" i="13"/>
  <c r="ED143" i="13"/>
  <c r="DT143" i="13"/>
  <c r="DH143" i="13"/>
  <c r="CX143" i="13"/>
  <c r="CN143" i="13"/>
  <c r="CB143" i="13"/>
  <c r="FS143" i="13"/>
  <c r="FI143" i="13"/>
  <c r="EY143" i="13"/>
  <c r="EM143" i="13"/>
  <c r="EC143" i="13"/>
  <c r="DS143" i="13"/>
  <c r="DG143" i="13"/>
  <c r="CW143" i="13"/>
  <c r="CM143" i="13"/>
  <c r="CA143" i="13"/>
  <c r="FR143" i="13"/>
  <c r="FH143" i="13"/>
  <c r="EV143" i="13"/>
  <c r="EL143" i="13"/>
  <c r="EB143" i="13"/>
  <c r="DP143" i="13"/>
  <c r="DF143" i="13"/>
  <c r="CV143" i="13"/>
  <c r="CJ143" i="13"/>
  <c r="BZ143" i="13"/>
  <c r="FQ143" i="13"/>
  <c r="FG143" i="13"/>
  <c r="EU143" i="13"/>
  <c r="EK143" i="13"/>
  <c r="EA143" i="13"/>
  <c r="DO143" i="13"/>
  <c r="DE143" i="13"/>
  <c r="CU143" i="13"/>
  <c r="CI143" i="13"/>
  <c r="BY143" i="13"/>
  <c r="A145" i="13" l="1"/>
  <c r="FU144" i="13"/>
  <c r="FM144" i="13"/>
  <c r="FE144" i="13"/>
  <c r="EW144" i="13"/>
  <c r="EO144" i="13"/>
  <c r="EG144" i="13"/>
  <c r="DY144" i="13"/>
  <c r="DQ144" i="13"/>
  <c r="DI144" i="13"/>
  <c r="DA144" i="13"/>
  <c r="CS144" i="13"/>
  <c r="CK144" i="13"/>
  <c r="CC144" i="13"/>
  <c r="FV144" i="13"/>
  <c r="FN144" i="13"/>
  <c r="FF144" i="13"/>
  <c r="EX144" i="13"/>
  <c r="EP144" i="13"/>
  <c r="EH144" i="13"/>
  <c r="DZ144" i="13"/>
  <c r="DR144" i="13"/>
  <c r="DJ144" i="13"/>
  <c r="DB144" i="13"/>
  <c r="CT144" i="13"/>
  <c r="CL144" i="13"/>
  <c r="CD144" i="13"/>
  <c r="FR144" i="13"/>
  <c r="FH144" i="13"/>
  <c r="EV144" i="13"/>
  <c r="EL144" i="13"/>
  <c r="EB144" i="13"/>
  <c r="DP144" i="13"/>
  <c r="DF144" i="13"/>
  <c r="CV144" i="13"/>
  <c r="CJ144" i="13"/>
  <c r="BZ144" i="13"/>
  <c r="FQ144" i="13"/>
  <c r="FG144" i="13"/>
  <c r="EU144" i="13"/>
  <c r="EK144" i="13"/>
  <c r="EA144" i="13"/>
  <c r="DO144" i="13"/>
  <c r="DE144" i="13"/>
  <c r="CU144" i="13"/>
  <c r="CI144" i="13"/>
  <c r="BY144" i="13"/>
  <c r="FP144" i="13"/>
  <c r="FD144" i="13"/>
  <c r="ET144" i="13"/>
  <c r="EJ144" i="13"/>
  <c r="DX144" i="13"/>
  <c r="DN144" i="13"/>
  <c r="DD144" i="13"/>
  <c r="CR144" i="13"/>
  <c r="CH144" i="13"/>
  <c r="BX144" i="13"/>
  <c r="FO144" i="13"/>
  <c r="FC144" i="13"/>
  <c r="ES144" i="13"/>
  <c r="EI144" i="13"/>
  <c r="DW144" i="13"/>
  <c r="DM144" i="13"/>
  <c r="DC144" i="13"/>
  <c r="CQ144" i="13"/>
  <c r="CG144" i="13"/>
  <c r="BW144" i="13"/>
  <c r="FL144" i="13"/>
  <c r="FB144" i="13"/>
  <c r="ER144" i="13"/>
  <c r="EF144" i="13"/>
  <c r="DV144" i="13"/>
  <c r="DL144" i="13"/>
  <c r="CZ144" i="13"/>
  <c r="CP144" i="13"/>
  <c r="CF144" i="13"/>
  <c r="FK144" i="13"/>
  <c r="FA144" i="13"/>
  <c r="EQ144" i="13"/>
  <c r="EE144" i="13"/>
  <c r="DU144" i="13"/>
  <c r="DK144" i="13"/>
  <c r="CY144" i="13"/>
  <c r="CO144" i="13"/>
  <c r="CE144" i="13"/>
  <c r="FT144" i="13"/>
  <c r="FJ144" i="13"/>
  <c r="EZ144" i="13"/>
  <c r="EN144" i="13"/>
  <c r="ED144" i="13"/>
  <c r="DT144" i="13"/>
  <c r="DH144" i="13"/>
  <c r="CX144" i="13"/>
  <c r="CN144" i="13"/>
  <c r="CB144" i="13"/>
  <c r="FS144" i="13"/>
  <c r="FI144" i="13"/>
  <c r="EY144" i="13"/>
  <c r="EM144" i="13"/>
  <c r="EC144" i="13"/>
  <c r="DS144" i="13"/>
  <c r="DG144" i="13"/>
  <c r="CW144" i="13"/>
  <c r="CM144" i="13"/>
  <c r="CA144" i="13"/>
  <c r="A146" i="13" l="1"/>
  <c r="FU145" i="13"/>
  <c r="FM145" i="13"/>
  <c r="FE145" i="13"/>
  <c r="EW145" i="13"/>
  <c r="EO145" i="13"/>
  <c r="EG145" i="13"/>
  <c r="DY145" i="13"/>
  <c r="DQ145" i="13"/>
  <c r="DI145" i="13"/>
  <c r="DA145" i="13"/>
  <c r="CS145" i="13"/>
  <c r="CK145" i="13"/>
  <c r="CC145" i="13"/>
  <c r="FT145" i="13"/>
  <c r="FL145" i="13"/>
  <c r="FD145" i="13"/>
  <c r="EV145" i="13"/>
  <c r="EN145" i="13"/>
  <c r="EF145" i="13"/>
  <c r="DX145" i="13"/>
  <c r="DP145" i="13"/>
  <c r="DH145" i="13"/>
  <c r="CZ145" i="13"/>
  <c r="CR145" i="13"/>
  <c r="CJ145" i="13"/>
  <c r="CB145" i="13"/>
  <c r="FV145" i="13"/>
  <c r="FN145" i="13"/>
  <c r="FF145" i="13"/>
  <c r="EX145" i="13"/>
  <c r="EP145" i="13"/>
  <c r="EH145" i="13"/>
  <c r="DZ145" i="13"/>
  <c r="DR145" i="13"/>
  <c r="DJ145" i="13"/>
  <c r="DB145" i="13"/>
  <c r="CT145" i="13"/>
  <c r="CL145" i="13"/>
  <c r="CD145" i="13"/>
  <c r="FP145" i="13"/>
  <c r="FB145" i="13"/>
  <c r="EQ145" i="13"/>
  <c r="EC145" i="13"/>
  <c r="DO145" i="13"/>
  <c r="DD145" i="13"/>
  <c r="CP145" i="13"/>
  <c r="CE145" i="13"/>
  <c r="FO145" i="13"/>
  <c r="FA145" i="13"/>
  <c r="EM145" i="13"/>
  <c r="EB145" i="13"/>
  <c r="DN145" i="13"/>
  <c r="DC145" i="13"/>
  <c r="CO145" i="13"/>
  <c r="CA145" i="13"/>
  <c r="FK145" i="13"/>
  <c r="EZ145" i="13"/>
  <c r="EL145" i="13"/>
  <c r="EA145" i="13"/>
  <c r="DM145" i="13"/>
  <c r="CY145" i="13"/>
  <c r="CN145" i="13"/>
  <c r="BZ145" i="13"/>
  <c r="FJ145" i="13"/>
  <c r="EY145" i="13"/>
  <c r="EK145" i="13"/>
  <c r="DW145" i="13"/>
  <c r="DL145" i="13"/>
  <c r="CX145" i="13"/>
  <c r="CM145" i="13"/>
  <c r="BY145" i="13"/>
  <c r="FI145" i="13"/>
  <c r="EU145" i="13"/>
  <c r="EJ145" i="13"/>
  <c r="DV145" i="13"/>
  <c r="DK145" i="13"/>
  <c r="CW145" i="13"/>
  <c r="CI145" i="13"/>
  <c r="BX145" i="13"/>
  <c r="FS145" i="13"/>
  <c r="FH145" i="13"/>
  <c r="ET145" i="13"/>
  <c r="EI145" i="13"/>
  <c r="DU145" i="13"/>
  <c r="DG145" i="13"/>
  <c r="CV145" i="13"/>
  <c r="CH145" i="13"/>
  <c r="BW145" i="13"/>
  <c r="FR145" i="13"/>
  <c r="FG145" i="13"/>
  <c r="ES145" i="13"/>
  <c r="EE145" i="13"/>
  <c r="DT145" i="13"/>
  <c r="DF145" i="13"/>
  <c r="CU145" i="13"/>
  <c r="CG145" i="13"/>
  <c r="FQ145" i="13"/>
  <c r="FC145" i="13"/>
  <c r="ER145" i="13"/>
  <c r="ED145" i="13"/>
  <c r="DS145" i="13"/>
  <c r="DE145" i="13"/>
  <c r="CQ145" i="13"/>
  <c r="CF145" i="13"/>
  <c r="A147" i="13" l="1"/>
  <c r="FU146" i="13"/>
  <c r="FM146" i="13"/>
  <c r="FE146" i="13"/>
  <c r="EW146" i="13"/>
  <c r="EO146" i="13"/>
  <c r="EG146" i="13"/>
  <c r="DY146" i="13"/>
  <c r="DQ146" i="13"/>
  <c r="DI146" i="13"/>
  <c r="DA146" i="13"/>
  <c r="CS146" i="13"/>
  <c r="CK146" i="13"/>
  <c r="CC146" i="13"/>
  <c r="FT146" i="13"/>
  <c r="FL146" i="13"/>
  <c r="FD146" i="13"/>
  <c r="EV146" i="13"/>
  <c r="EN146" i="13"/>
  <c r="EF146" i="13"/>
  <c r="DX146" i="13"/>
  <c r="DP146" i="13"/>
  <c r="DH146" i="13"/>
  <c r="CZ146" i="13"/>
  <c r="CR146" i="13"/>
  <c r="CJ146" i="13"/>
  <c r="CB146" i="13"/>
  <c r="FQ146" i="13"/>
  <c r="FI146" i="13"/>
  <c r="FA146" i="13"/>
  <c r="ES146" i="13"/>
  <c r="EK146" i="13"/>
  <c r="EC146" i="13"/>
  <c r="DU146" i="13"/>
  <c r="DM146" i="13"/>
  <c r="DE146" i="13"/>
  <c r="FV146" i="13"/>
  <c r="FN146" i="13"/>
  <c r="FF146" i="13"/>
  <c r="EX146" i="13"/>
  <c r="EP146" i="13"/>
  <c r="EH146" i="13"/>
  <c r="DZ146" i="13"/>
  <c r="DR146" i="13"/>
  <c r="DJ146" i="13"/>
  <c r="DB146" i="13"/>
  <c r="CT146" i="13"/>
  <c r="CL146" i="13"/>
  <c r="CD146" i="13"/>
  <c r="FO146" i="13"/>
  <c r="EY146" i="13"/>
  <c r="EI146" i="13"/>
  <c r="DS146" i="13"/>
  <c r="DC146" i="13"/>
  <c r="CO146" i="13"/>
  <c r="CA146" i="13"/>
  <c r="FK146" i="13"/>
  <c r="EU146" i="13"/>
  <c r="EE146" i="13"/>
  <c r="DO146" i="13"/>
  <c r="CY146" i="13"/>
  <c r="CN146" i="13"/>
  <c r="BZ146" i="13"/>
  <c r="FJ146" i="13"/>
  <c r="ET146" i="13"/>
  <c r="ED146" i="13"/>
  <c r="DN146" i="13"/>
  <c r="CX146" i="13"/>
  <c r="CM146" i="13"/>
  <c r="BY146" i="13"/>
  <c r="FH146" i="13"/>
  <c r="ER146" i="13"/>
  <c r="EB146" i="13"/>
  <c r="DL146" i="13"/>
  <c r="CW146" i="13"/>
  <c r="CI146" i="13"/>
  <c r="BX146" i="13"/>
  <c r="FG146" i="13"/>
  <c r="EQ146" i="13"/>
  <c r="EA146" i="13"/>
  <c r="DK146" i="13"/>
  <c r="CV146" i="13"/>
  <c r="CH146" i="13"/>
  <c r="BW146" i="13"/>
  <c r="FS146" i="13"/>
  <c r="FC146" i="13"/>
  <c r="EM146" i="13"/>
  <c r="DW146" i="13"/>
  <c r="DG146" i="13"/>
  <c r="CU146" i="13"/>
  <c r="CG146" i="13"/>
  <c r="FR146" i="13"/>
  <c r="FB146" i="13"/>
  <c r="EL146" i="13"/>
  <c r="DV146" i="13"/>
  <c r="DF146" i="13"/>
  <c r="CQ146" i="13"/>
  <c r="CF146" i="13"/>
  <c r="FP146" i="13"/>
  <c r="EZ146" i="13"/>
  <c r="EJ146" i="13"/>
  <c r="DT146" i="13"/>
  <c r="DD146" i="13"/>
  <c r="CP146" i="13"/>
  <c r="CE146" i="13"/>
  <c r="A148" i="13" l="1"/>
  <c r="FU147" i="13"/>
  <c r="FM147" i="13"/>
  <c r="FE147" i="13"/>
  <c r="EW147" i="13"/>
  <c r="EO147" i="13"/>
  <c r="EG147" i="13"/>
  <c r="DY147" i="13"/>
  <c r="DQ147" i="13"/>
  <c r="DI147" i="13"/>
  <c r="DA147" i="13"/>
  <c r="CS147" i="13"/>
  <c r="CK147" i="13"/>
  <c r="CC147" i="13"/>
  <c r="FT147" i="13"/>
  <c r="FL147" i="13"/>
  <c r="FD147" i="13"/>
  <c r="EV147" i="13"/>
  <c r="EN147" i="13"/>
  <c r="EF147" i="13"/>
  <c r="DX147" i="13"/>
  <c r="DP147" i="13"/>
  <c r="DH147" i="13"/>
  <c r="CZ147" i="13"/>
  <c r="CR147" i="13"/>
  <c r="CJ147" i="13"/>
  <c r="CB147" i="13"/>
  <c r="FQ147" i="13"/>
  <c r="FI147" i="13"/>
  <c r="FA147" i="13"/>
  <c r="ES147" i="13"/>
  <c r="EK147" i="13"/>
  <c r="EC147" i="13"/>
  <c r="DU147" i="13"/>
  <c r="DM147" i="13"/>
  <c r="DE147" i="13"/>
  <c r="CW147" i="13"/>
  <c r="CO147" i="13"/>
  <c r="CG147" i="13"/>
  <c r="BY147" i="13"/>
  <c r="FV147" i="13"/>
  <c r="FN147" i="13"/>
  <c r="FF147" i="13"/>
  <c r="EX147" i="13"/>
  <c r="EP147" i="13"/>
  <c r="EH147" i="13"/>
  <c r="DZ147" i="13"/>
  <c r="DR147" i="13"/>
  <c r="DJ147" i="13"/>
  <c r="DB147" i="13"/>
  <c r="CT147" i="13"/>
  <c r="CL147" i="13"/>
  <c r="CD147" i="13"/>
  <c r="FG147" i="13"/>
  <c r="EQ147" i="13"/>
  <c r="EA147" i="13"/>
  <c r="DK147" i="13"/>
  <c r="CU147" i="13"/>
  <c r="CE147" i="13"/>
  <c r="FS147" i="13"/>
  <c r="FC147" i="13"/>
  <c r="EM147" i="13"/>
  <c r="DW147" i="13"/>
  <c r="DG147" i="13"/>
  <c r="CQ147" i="13"/>
  <c r="CA147" i="13"/>
  <c r="FR147" i="13"/>
  <c r="FB147" i="13"/>
  <c r="EL147" i="13"/>
  <c r="DV147" i="13"/>
  <c r="DF147" i="13"/>
  <c r="CP147" i="13"/>
  <c r="BZ147" i="13"/>
  <c r="FP147" i="13"/>
  <c r="EZ147" i="13"/>
  <c r="EJ147" i="13"/>
  <c r="DT147" i="13"/>
  <c r="DD147" i="13"/>
  <c r="CN147" i="13"/>
  <c r="BX147" i="13"/>
  <c r="FO147" i="13"/>
  <c r="EY147" i="13"/>
  <c r="EI147" i="13"/>
  <c r="DS147" i="13"/>
  <c r="DC147" i="13"/>
  <c r="CM147" i="13"/>
  <c r="BW147" i="13"/>
  <c r="FK147" i="13"/>
  <c r="EU147" i="13"/>
  <c r="EE147" i="13"/>
  <c r="DO147" i="13"/>
  <c r="CY147" i="13"/>
  <c r="CI147" i="13"/>
  <c r="FJ147" i="13"/>
  <c r="ET147" i="13"/>
  <c r="ED147" i="13"/>
  <c r="DN147" i="13"/>
  <c r="CX147" i="13"/>
  <c r="CH147" i="13"/>
  <c r="FH147" i="13"/>
  <c r="ER147" i="13"/>
  <c r="EB147" i="13"/>
  <c r="DL147" i="13"/>
  <c r="CV147" i="13"/>
  <c r="CF147" i="13"/>
  <c r="A149" i="13" l="1"/>
  <c r="FU148" i="13"/>
  <c r="FM148" i="13"/>
  <c r="FE148" i="13"/>
  <c r="EW148" i="13"/>
  <c r="EO148" i="13"/>
  <c r="EG148" i="13"/>
  <c r="DY148" i="13"/>
  <c r="DQ148" i="13"/>
  <c r="DI148" i="13"/>
  <c r="DA148" i="13"/>
  <c r="CS148" i="13"/>
  <c r="CK148" i="13"/>
  <c r="CC148" i="13"/>
  <c r="FT148" i="13"/>
  <c r="FL148" i="13"/>
  <c r="FD148" i="13"/>
  <c r="EV148" i="13"/>
  <c r="EN148" i="13"/>
  <c r="EF148" i="13"/>
  <c r="DX148" i="13"/>
  <c r="DP148" i="13"/>
  <c r="DH148" i="13"/>
  <c r="CZ148" i="13"/>
  <c r="CR148" i="13"/>
  <c r="CJ148" i="13"/>
  <c r="CB148" i="13"/>
  <c r="FQ148" i="13"/>
  <c r="FI148" i="13"/>
  <c r="FA148" i="13"/>
  <c r="ES148" i="13"/>
  <c r="EK148" i="13"/>
  <c r="EC148" i="13"/>
  <c r="DU148" i="13"/>
  <c r="DM148" i="13"/>
  <c r="DE148" i="13"/>
  <c r="CW148" i="13"/>
  <c r="CO148" i="13"/>
  <c r="CG148" i="13"/>
  <c r="BY148" i="13"/>
  <c r="FV148" i="13"/>
  <c r="FN148" i="13"/>
  <c r="FF148" i="13"/>
  <c r="EX148" i="13"/>
  <c r="EP148" i="13"/>
  <c r="EH148" i="13"/>
  <c r="DZ148" i="13"/>
  <c r="DR148" i="13"/>
  <c r="DJ148" i="13"/>
  <c r="DB148" i="13"/>
  <c r="CT148" i="13"/>
  <c r="CL148" i="13"/>
  <c r="CD148" i="13"/>
  <c r="FO148" i="13"/>
  <c r="EY148" i="13"/>
  <c r="EI148" i="13"/>
  <c r="DS148" i="13"/>
  <c r="DC148" i="13"/>
  <c r="CM148" i="13"/>
  <c r="BW148" i="13"/>
  <c r="FK148" i="13"/>
  <c r="EU148" i="13"/>
  <c r="EE148" i="13"/>
  <c r="DO148" i="13"/>
  <c r="CY148" i="13"/>
  <c r="CI148" i="13"/>
  <c r="FJ148" i="13"/>
  <c r="ET148" i="13"/>
  <c r="ED148" i="13"/>
  <c r="DN148" i="13"/>
  <c r="CX148" i="13"/>
  <c r="CH148" i="13"/>
  <c r="FH148" i="13"/>
  <c r="ER148" i="13"/>
  <c r="EB148" i="13"/>
  <c r="DL148" i="13"/>
  <c r="CV148" i="13"/>
  <c r="CF148" i="13"/>
  <c r="FG148" i="13"/>
  <c r="EQ148" i="13"/>
  <c r="EA148" i="13"/>
  <c r="DK148" i="13"/>
  <c r="CU148" i="13"/>
  <c r="CE148" i="13"/>
  <c r="FS148" i="13"/>
  <c r="FC148" i="13"/>
  <c r="EM148" i="13"/>
  <c r="DW148" i="13"/>
  <c r="DG148" i="13"/>
  <c r="CQ148" i="13"/>
  <c r="CA148" i="13"/>
  <c r="FR148" i="13"/>
  <c r="FB148" i="13"/>
  <c r="EL148" i="13"/>
  <c r="DV148" i="13"/>
  <c r="DF148" i="13"/>
  <c r="CP148" i="13"/>
  <c r="BZ148" i="13"/>
  <c r="FP148" i="13"/>
  <c r="EZ148" i="13"/>
  <c r="EJ148" i="13"/>
  <c r="DT148" i="13"/>
  <c r="DD148" i="13"/>
  <c r="CN148" i="13"/>
  <c r="BX148" i="13"/>
  <c r="A150" i="13" l="1"/>
  <c r="FU149" i="13"/>
  <c r="FM149" i="13"/>
  <c r="FE149" i="13"/>
  <c r="EW149" i="13"/>
  <c r="EO149" i="13"/>
  <c r="EG149" i="13"/>
  <c r="DY149" i="13"/>
  <c r="DQ149" i="13"/>
  <c r="DI149" i="13"/>
  <c r="DA149" i="13"/>
  <c r="CS149" i="13"/>
  <c r="CK149" i="13"/>
  <c r="CC149" i="13"/>
  <c r="FT149" i="13"/>
  <c r="FL149" i="13"/>
  <c r="FD149" i="13"/>
  <c r="EV149" i="13"/>
  <c r="EN149" i="13"/>
  <c r="EF149" i="13"/>
  <c r="DX149" i="13"/>
  <c r="DP149" i="13"/>
  <c r="DH149" i="13"/>
  <c r="CZ149" i="13"/>
  <c r="CR149" i="13"/>
  <c r="CJ149" i="13"/>
  <c r="CB149" i="13"/>
  <c r="FQ149" i="13"/>
  <c r="FI149" i="13"/>
  <c r="FA149" i="13"/>
  <c r="ES149" i="13"/>
  <c r="EK149" i="13"/>
  <c r="EC149" i="13"/>
  <c r="DU149" i="13"/>
  <c r="DM149" i="13"/>
  <c r="DE149" i="13"/>
  <c r="CW149" i="13"/>
  <c r="CO149" i="13"/>
  <c r="CG149" i="13"/>
  <c r="BY149" i="13"/>
  <c r="FV149" i="13"/>
  <c r="FN149" i="13"/>
  <c r="FF149" i="13"/>
  <c r="EX149" i="13"/>
  <c r="EP149" i="13"/>
  <c r="EH149" i="13"/>
  <c r="DZ149" i="13"/>
  <c r="DR149" i="13"/>
  <c r="DJ149" i="13"/>
  <c r="DB149" i="13"/>
  <c r="CT149" i="13"/>
  <c r="CL149" i="13"/>
  <c r="CD149" i="13"/>
  <c r="FG149" i="13"/>
  <c r="EQ149" i="13"/>
  <c r="EA149" i="13"/>
  <c r="DK149" i="13"/>
  <c r="CU149" i="13"/>
  <c r="CE149" i="13"/>
  <c r="FS149" i="13"/>
  <c r="FC149" i="13"/>
  <c r="EM149" i="13"/>
  <c r="DW149" i="13"/>
  <c r="DG149" i="13"/>
  <c r="CQ149" i="13"/>
  <c r="CA149" i="13"/>
  <c r="FR149" i="13"/>
  <c r="FB149" i="13"/>
  <c r="EL149" i="13"/>
  <c r="DV149" i="13"/>
  <c r="DF149" i="13"/>
  <c r="CP149" i="13"/>
  <c r="BZ149" i="13"/>
  <c r="FP149" i="13"/>
  <c r="EZ149" i="13"/>
  <c r="EJ149" i="13"/>
  <c r="DT149" i="13"/>
  <c r="DD149" i="13"/>
  <c r="CN149" i="13"/>
  <c r="BX149" i="13"/>
  <c r="FO149" i="13"/>
  <c r="EY149" i="13"/>
  <c r="EI149" i="13"/>
  <c r="DS149" i="13"/>
  <c r="DC149" i="13"/>
  <c r="CM149" i="13"/>
  <c r="BW149" i="13"/>
  <c r="FK149" i="13"/>
  <c r="EU149" i="13"/>
  <c r="EE149" i="13"/>
  <c r="DO149" i="13"/>
  <c r="CY149" i="13"/>
  <c r="CI149" i="13"/>
  <c r="FJ149" i="13"/>
  <c r="ET149" i="13"/>
  <c r="ED149" i="13"/>
  <c r="DN149" i="13"/>
  <c r="CX149" i="13"/>
  <c r="CH149" i="13"/>
  <c r="FH149" i="13"/>
  <c r="ER149" i="13"/>
  <c r="EB149" i="13"/>
  <c r="DL149" i="13"/>
  <c r="CV149" i="13"/>
  <c r="CF149" i="13"/>
  <c r="A151" i="13" l="1"/>
  <c r="FU150" i="13"/>
  <c r="FM150" i="13"/>
  <c r="FE150" i="13"/>
  <c r="EW150" i="13"/>
  <c r="EO150" i="13"/>
  <c r="EG150" i="13"/>
  <c r="DY150" i="13"/>
  <c r="DQ150" i="13"/>
  <c r="DI150" i="13"/>
  <c r="DA150" i="13"/>
  <c r="CS150" i="13"/>
  <c r="CK150" i="13"/>
  <c r="CC150" i="13"/>
  <c r="FT150" i="13"/>
  <c r="FL150" i="13"/>
  <c r="FD150" i="13"/>
  <c r="EV150" i="13"/>
  <c r="EN150" i="13"/>
  <c r="EF150" i="13"/>
  <c r="DX150" i="13"/>
  <c r="DP150" i="13"/>
  <c r="DH150" i="13"/>
  <c r="CZ150" i="13"/>
  <c r="CR150" i="13"/>
  <c r="CJ150" i="13"/>
  <c r="CB150" i="13"/>
  <c r="FR150" i="13"/>
  <c r="FJ150" i="13"/>
  <c r="FB150" i="13"/>
  <c r="ET150" i="13"/>
  <c r="EL150" i="13"/>
  <c r="ED150" i="13"/>
  <c r="DV150" i="13"/>
  <c r="DN150" i="13"/>
  <c r="DF150" i="13"/>
  <c r="CX150" i="13"/>
  <c r="CP150" i="13"/>
  <c r="CH150" i="13"/>
  <c r="BZ150" i="13"/>
  <c r="FQ150" i="13"/>
  <c r="FI150" i="13"/>
  <c r="FA150" i="13"/>
  <c r="ES150" i="13"/>
  <c r="EK150" i="13"/>
  <c r="EC150" i="13"/>
  <c r="DU150" i="13"/>
  <c r="DM150" i="13"/>
  <c r="DE150" i="13"/>
  <c r="CW150" i="13"/>
  <c r="CO150" i="13"/>
  <c r="CG150" i="13"/>
  <c r="BY150" i="13"/>
  <c r="FV150" i="13"/>
  <c r="FN150" i="13"/>
  <c r="FF150" i="13"/>
  <c r="EX150" i="13"/>
  <c r="EP150" i="13"/>
  <c r="EH150" i="13"/>
  <c r="DZ150" i="13"/>
  <c r="DR150" i="13"/>
  <c r="DJ150" i="13"/>
  <c r="DB150" i="13"/>
  <c r="CT150" i="13"/>
  <c r="CL150" i="13"/>
  <c r="CD150" i="13"/>
  <c r="FC150" i="13"/>
  <c r="EI150" i="13"/>
  <c r="DL150" i="13"/>
  <c r="CQ150" i="13"/>
  <c r="BW150" i="13"/>
  <c r="EZ150" i="13"/>
  <c r="EE150" i="13"/>
  <c r="DK150" i="13"/>
  <c r="CN150" i="13"/>
  <c r="FS150" i="13"/>
  <c r="EY150" i="13"/>
  <c r="EB150" i="13"/>
  <c r="DG150" i="13"/>
  <c r="CM150" i="13"/>
  <c r="FP150" i="13"/>
  <c r="EU150" i="13"/>
  <c r="EA150" i="13"/>
  <c r="DD150" i="13"/>
  <c r="CI150" i="13"/>
  <c r="FO150" i="13"/>
  <c r="ER150" i="13"/>
  <c r="DW150" i="13"/>
  <c r="DC150" i="13"/>
  <c r="CF150" i="13"/>
  <c r="FK150" i="13"/>
  <c r="EQ150" i="13"/>
  <c r="DT150" i="13"/>
  <c r="CY150" i="13"/>
  <c r="CE150" i="13"/>
  <c r="FH150" i="13"/>
  <c r="EM150" i="13"/>
  <c r="DS150" i="13"/>
  <c r="CV150" i="13"/>
  <c r="CA150" i="13"/>
  <c r="FG150" i="13"/>
  <c r="EJ150" i="13"/>
  <c r="DO150" i="13"/>
  <c r="CU150" i="13"/>
  <c r="BX150" i="13"/>
  <c r="A152" i="13" l="1"/>
  <c r="FU151" i="13"/>
  <c r="FM151" i="13"/>
  <c r="FE151" i="13"/>
  <c r="EW151" i="13"/>
  <c r="EO151" i="13"/>
  <c r="EG151" i="13"/>
  <c r="DY151" i="13"/>
  <c r="DQ151" i="13"/>
  <c r="DI151" i="13"/>
  <c r="DA151" i="13"/>
  <c r="CS151" i="13"/>
  <c r="CK151" i="13"/>
  <c r="CC151" i="13"/>
  <c r="FT151" i="13"/>
  <c r="FL151" i="13"/>
  <c r="FD151" i="13"/>
  <c r="EV151" i="13"/>
  <c r="EN151" i="13"/>
  <c r="EF151" i="13"/>
  <c r="DX151" i="13"/>
  <c r="DP151" i="13"/>
  <c r="DH151" i="13"/>
  <c r="CZ151" i="13"/>
  <c r="CR151" i="13"/>
  <c r="CJ151" i="13"/>
  <c r="CB151" i="13"/>
  <c r="FS151" i="13"/>
  <c r="FK151" i="13"/>
  <c r="FC151" i="13"/>
  <c r="EU151" i="13"/>
  <c r="EM151" i="13"/>
  <c r="EE151" i="13"/>
  <c r="DW151" i="13"/>
  <c r="DO151" i="13"/>
  <c r="DG151" i="13"/>
  <c r="CY151" i="13"/>
  <c r="FR151" i="13"/>
  <c r="FJ151" i="13"/>
  <c r="FB151" i="13"/>
  <c r="ET151" i="13"/>
  <c r="EL151" i="13"/>
  <c r="ED151" i="13"/>
  <c r="DV151" i="13"/>
  <c r="DN151" i="13"/>
  <c r="DF151" i="13"/>
  <c r="CX151" i="13"/>
  <c r="CP151" i="13"/>
  <c r="CH151" i="13"/>
  <c r="BZ151" i="13"/>
  <c r="FQ151" i="13"/>
  <c r="FI151" i="13"/>
  <c r="FA151" i="13"/>
  <c r="ES151" i="13"/>
  <c r="EK151" i="13"/>
  <c r="EC151" i="13"/>
  <c r="DU151" i="13"/>
  <c r="DM151" i="13"/>
  <c r="DE151" i="13"/>
  <c r="CW151" i="13"/>
  <c r="CO151" i="13"/>
  <c r="CG151" i="13"/>
  <c r="BY151" i="13"/>
  <c r="FO151" i="13"/>
  <c r="FG151" i="13"/>
  <c r="EY151" i="13"/>
  <c r="EQ151" i="13"/>
  <c r="FV151" i="13"/>
  <c r="FN151" i="13"/>
  <c r="FF151" i="13"/>
  <c r="EX151" i="13"/>
  <c r="EP151" i="13"/>
  <c r="EH151" i="13"/>
  <c r="DZ151" i="13"/>
  <c r="DR151" i="13"/>
  <c r="DJ151" i="13"/>
  <c r="DB151" i="13"/>
  <c r="CT151" i="13"/>
  <c r="CL151" i="13"/>
  <c r="CD151" i="13"/>
  <c r="EA151" i="13"/>
  <c r="CU151" i="13"/>
  <c r="BX151" i="13"/>
  <c r="FP151" i="13"/>
  <c r="DT151" i="13"/>
  <c r="CQ151" i="13"/>
  <c r="BW151" i="13"/>
  <c r="FH151" i="13"/>
  <c r="DS151" i="13"/>
  <c r="CN151" i="13"/>
  <c r="EZ151" i="13"/>
  <c r="DL151" i="13"/>
  <c r="CM151" i="13"/>
  <c r="ER151" i="13"/>
  <c r="DK151" i="13"/>
  <c r="CI151" i="13"/>
  <c r="EJ151" i="13"/>
  <c r="DD151" i="13"/>
  <c r="CF151" i="13"/>
  <c r="EI151" i="13"/>
  <c r="DC151" i="13"/>
  <c r="CE151" i="13"/>
  <c r="EB151" i="13"/>
  <c r="CV151" i="13"/>
  <c r="CA151" i="13"/>
  <c r="A153" i="13" l="1"/>
  <c r="FU152" i="13"/>
  <c r="FM152" i="13"/>
  <c r="FE152" i="13"/>
  <c r="EW152" i="13"/>
  <c r="EO152" i="13"/>
  <c r="EG152" i="13"/>
  <c r="DY152" i="13"/>
  <c r="DQ152" i="13"/>
  <c r="DI152" i="13"/>
  <c r="DA152" i="13"/>
  <c r="CS152" i="13"/>
  <c r="CK152" i="13"/>
  <c r="CC152" i="13"/>
  <c r="FT152" i="13"/>
  <c r="FL152" i="13"/>
  <c r="FD152" i="13"/>
  <c r="EV152" i="13"/>
  <c r="EN152" i="13"/>
  <c r="EF152" i="13"/>
  <c r="DX152" i="13"/>
  <c r="DP152" i="13"/>
  <c r="DH152" i="13"/>
  <c r="CZ152" i="13"/>
  <c r="CR152" i="13"/>
  <c r="CJ152" i="13"/>
  <c r="CB152" i="13"/>
  <c r="FS152" i="13"/>
  <c r="FK152" i="13"/>
  <c r="FC152" i="13"/>
  <c r="EU152" i="13"/>
  <c r="EM152" i="13"/>
  <c r="EE152" i="13"/>
  <c r="DW152" i="13"/>
  <c r="DO152" i="13"/>
  <c r="DG152" i="13"/>
  <c r="CY152" i="13"/>
  <c r="CQ152" i="13"/>
  <c r="CI152" i="13"/>
  <c r="CA152" i="13"/>
  <c r="FR152" i="13"/>
  <c r="FJ152" i="13"/>
  <c r="FB152" i="13"/>
  <c r="ET152" i="13"/>
  <c r="EL152" i="13"/>
  <c r="ED152" i="13"/>
  <c r="DV152" i="13"/>
  <c r="DN152" i="13"/>
  <c r="DF152" i="13"/>
  <c r="CX152" i="13"/>
  <c r="CP152" i="13"/>
  <c r="CH152" i="13"/>
  <c r="BZ152" i="13"/>
  <c r="FQ152" i="13"/>
  <c r="FI152" i="13"/>
  <c r="FA152" i="13"/>
  <c r="ES152" i="13"/>
  <c r="EK152" i="13"/>
  <c r="EC152" i="13"/>
  <c r="DU152" i="13"/>
  <c r="DM152" i="13"/>
  <c r="DE152" i="13"/>
  <c r="CW152" i="13"/>
  <c r="CO152" i="13"/>
  <c r="CG152" i="13"/>
  <c r="BY152" i="13"/>
  <c r="FO152" i="13"/>
  <c r="FG152" i="13"/>
  <c r="EY152" i="13"/>
  <c r="EQ152" i="13"/>
  <c r="EI152" i="13"/>
  <c r="EA152" i="13"/>
  <c r="DS152" i="13"/>
  <c r="DK152" i="13"/>
  <c r="DC152" i="13"/>
  <c r="CU152" i="13"/>
  <c r="CM152" i="13"/>
  <c r="CE152" i="13"/>
  <c r="BW152" i="13"/>
  <c r="FV152" i="13"/>
  <c r="FN152" i="13"/>
  <c r="FF152" i="13"/>
  <c r="EX152" i="13"/>
  <c r="EP152" i="13"/>
  <c r="EH152" i="13"/>
  <c r="DZ152" i="13"/>
  <c r="DR152" i="13"/>
  <c r="DJ152" i="13"/>
  <c r="DB152" i="13"/>
  <c r="CT152" i="13"/>
  <c r="CL152" i="13"/>
  <c r="CD152" i="13"/>
  <c r="EJ152" i="13"/>
  <c r="BX152" i="13"/>
  <c r="EB152" i="13"/>
  <c r="DT152" i="13"/>
  <c r="DL152" i="13"/>
  <c r="FP152" i="13"/>
  <c r="DD152" i="13"/>
  <c r="FH152" i="13"/>
  <c r="CV152" i="13"/>
  <c r="EZ152" i="13"/>
  <c r="CN152" i="13"/>
  <c r="ER152" i="13"/>
  <c r="CF152" i="13"/>
  <c r="A154" i="13" l="1"/>
  <c r="FU153" i="13"/>
  <c r="FM153" i="13"/>
  <c r="FE153" i="13"/>
  <c r="EW153" i="13"/>
  <c r="EO153" i="13"/>
  <c r="EG153" i="13"/>
  <c r="DY153" i="13"/>
  <c r="DQ153" i="13"/>
  <c r="DI153" i="13"/>
  <c r="DA153" i="13"/>
  <c r="CS153" i="13"/>
  <c r="CK153" i="13"/>
  <c r="CC153" i="13"/>
  <c r="FT153" i="13"/>
  <c r="FL153" i="13"/>
  <c r="FD153" i="13"/>
  <c r="EV153" i="13"/>
  <c r="EN153" i="13"/>
  <c r="EF153" i="13"/>
  <c r="DX153" i="13"/>
  <c r="DP153" i="13"/>
  <c r="DH153" i="13"/>
  <c r="CZ153" i="13"/>
  <c r="CR153" i="13"/>
  <c r="CJ153" i="13"/>
  <c r="CB153" i="13"/>
  <c r="FS153" i="13"/>
  <c r="FK153" i="13"/>
  <c r="FC153" i="13"/>
  <c r="EU153" i="13"/>
  <c r="EM153" i="13"/>
  <c r="EE153" i="13"/>
  <c r="DW153" i="13"/>
  <c r="DO153" i="13"/>
  <c r="DG153" i="13"/>
  <c r="CY153" i="13"/>
  <c r="CQ153" i="13"/>
  <c r="CI153" i="13"/>
  <c r="CA153" i="13"/>
  <c r="FR153" i="13"/>
  <c r="FJ153" i="13"/>
  <c r="FB153" i="13"/>
  <c r="ET153" i="13"/>
  <c r="EL153" i="13"/>
  <c r="ED153" i="13"/>
  <c r="DV153" i="13"/>
  <c r="DN153" i="13"/>
  <c r="DF153" i="13"/>
  <c r="CX153" i="13"/>
  <c r="CP153" i="13"/>
  <c r="CH153" i="13"/>
  <c r="BZ153" i="13"/>
  <c r="FQ153" i="13"/>
  <c r="FI153" i="13"/>
  <c r="FA153" i="13"/>
  <c r="ES153" i="13"/>
  <c r="EK153" i="13"/>
  <c r="EC153" i="13"/>
  <c r="DU153" i="13"/>
  <c r="DM153" i="13"/>
  <c r="DE153" i="13"/>
  <c r="CW153" i="13"/>
  <c r="CO153" i="13"/>
  <c r="CG153" i="13"/>
  <c r="BY153" i="13"/>
  <c r="FP153" i="13"/>
  <c r="FH153" i="13"/>
  <c r="EZ153" i="13"/>
  <c r="ER153" i="13"/>
  <c r="EJ153" i="13"/>
  <c r="EB153" i="13"/>
  <c r="FO153" i="13"/>
  <c r="FG153" i="13"/>
  <c r="EY153" i="13"/>
  <c r="EQ153" i="13"/>
  <c r="EI153" i="13"/>
  <c r="EA153" i="13"/>
  <c r="DS153" i="13"/>
  <c r="DK153" i="13"/>
  <c r="DC153" i="13"/>
  <c r="CU153" i="13"/>
  <c r="CM153" i="13"/>
  <c r="CE153" i="13"/>
  <c r="BW153" i="13"/>
  <c r="FV153" i="13"/>
  <c r="FN153" i="13"/>
  <c r="FF153" i="13"/>
  <c r="EX153" i="13"/>
  <c r="EP153" i="13"/>
  <c r="EH153" i="13"/>
  <c r="DZ153" i="13"/>
  <c r="DR153" i="13"/>
  <c r="DJ153" i="13"/>
  <c r="DB153" i="13"/>
  <c r="CT153" i="13"/>
  <c r="CL153" i="13"/>
  <c r="CD153" i="13"/>
  <c r="CV153" i="13"/>
  <c r="CN153" i="13"/>
  <c r="CF153" i="13"/>
  <c r="BX153" i="13"/>
  <c r="DT153" i="13"/>
  <c r="DL153" i="13"/>
  <c r="DD153" i="13"/>
  <c r="A155" i="13" l="1"/>
  <c r="FU154" i="13"/>
  <c r="FM154" i="13"/>
  <c r="FE154" i="13"/>
  <c r="EW154" i="13"/>
  <c r="EO154" i="13"/>
  <c r="EG154" i="13"/>
  <c r="DY154" i="13"/>
  <c r="DQ154" i="13"/>
  <c r="DI154" i="13"/>
  <c r="DA154" i="13"/>
  <c r="CS154" i="13"/>
  <c r="CK154" i="13"/>
  <c r="CC154" i="13"/>
  <c r="FT154" i="13"/>
  <c r="FL154" i="13"/>
  <c r="FD154" i="13"/>
  <c r="EV154" i="13"/>
  <c r="EN154" i="13"/>
  <c r="EF154" i="13"/>
  <c r="DX154" i="13"/>
  <c r="DP154" i="13"/>
  <c r="DH154" i="13"/>
  <c r="CZ154" i="13"/>
  <c r="CR154" i="13"/>
  <c r="CJ154" i="13"/>
  <c r="CB154" i="13"/>
  <c r="FS154" i="13"/>
  <c r="FK154" i="13"/>
  <c r="FC154" i="13"/>
  <c r="EU154" i="13"/>
  <c r="EM154" i="13"/>
  <c r="EE154" i="13"/>
  <c r="DW154" i="13"/>
  <c r="DO154" i="13"/>
  <c r="DG154" i="13"/>
  <c r="CY154" i="13"/>
  <c r="CQ154" i="13"/>
  <c r="CI154" i="13"/>
  <c r="CA154" i="13"/>
  <c r="FR154" i="13"/>
  <c r="FJ154" i="13"/>
  <c r="FB154" i="13"/>
  <c r="ET154" i="13"/>
  <c r="EL154" i="13"/>
  <c r="ED154" i="13"/>
  <c r="DV154" i="13"/>
  <c r="DN154" i="13"/>
  <c r="DF154" i="13"/>
  <c r="CX154" i="13"/>
  <c r="CP154" i="13"/>
  <c r="CH154" i="13"/>
  <c r="BZ154" i="13"/>
  <c r="FQ154" i="13"/>
  <c r="FI154" i="13"/>
  <c r="FA154" i="13"/>
  <c r="ES154" i="13"/>
  <c r="EK154" i="13"/>
  <c r="EC154" i="13"/>
  <c r="DU154" i="13"/>
  <c r="DM154" i="13"/>
  <c r="DE154" i="13"/>
  <c r="CW154" i="13"/>
  <c r="CO154" i="13"/>
  <c r="CG154" i="13"/>
  <c r="BY154" i="13"/>
  <c r="FP154" i="13"/>
  <c r="FH154" i="13"/>
  <c r="EZ154" i="13"/>
  <c r="ER154" i="13"/>
  <c r="EJ154" i="13"/>
  <c r="EB154" i="13"/>
  <c r="DT154" i="13"/>
  <c r="DL154" i="13"/>
  <c r="DD154" i="13"/>
  <c r="CV154" i="13"/>
  <c r="CN154" i="13"/>
  <c r="CF154" i="13"/>
  <c r="BX154" i="13"/>
  <c r="FO154" i="13"/>
  <c r="FG154" i="13"/>
  <c r="EY154" i="13"/>
  <c r="EQ154" i="13"/>
  <c r="EI154" i="13"/>
  <c r="EA154" i="13"/>
  <c r="DS154" i="13"/>
  <c r="DK154" i="13"/>
  <c r="DC154" i="13"/>
  <c r="CU154" i="13"/>
  <c r="CM154" i="13"/>
  <c r="CE154" i="13"/>
  <c r="BW154" i="13"/>
  <c r="FV154" i="13"/>
  <c r="FN154" i="13"/>
  <c r="FF154" i="13"/>
  <c r="EX154" i="13"/>
  <c r="EP154" i="13"/>
  <c r="EH154" i="13"/>
  <c r="DZ154" i="13"/>
  <c r="DR154" i="13"/>
  <c r="DJ154" i="13"/>
  <c r="DB154" i="13"/>
  <c r="CT154" i="13"/>
  <c r="CL154" i="13"/>
  <c r="CD154" i="13"/>
  <c r="A156" i="13" l="1"/>
  <c r="FU155" i="13"/>
  <c r="FM155" i="13"/>
  <c r="FE155" i="13"/>
  <c r="EW155" i="13"/>
  <c r="EO155" i="13"/>
  <c r="EG155" i="13"/>
  <c r="DY155" i="13"/>
  <c r="DQ155" i="13"/>
  <c r="DI155" i="13"/>
  <c r="DA155" i="13"/>
  <c r="CS155" i="13"/>
  <c r="CK155" i="13"/>
  <c r="CC155" i="13"/>
  <c r="FT155" i="13"/>
  <c r="FL155" i="13"/>
  <c r="FD155" i="13"/>
  <c r="EV155" i="13"/>
  <c r="EN155" i="13"/>
  <c r="EF155" i="13"/>
  <c r="DX155" i="13"/>
  <c r="DP155" i="13"/>
  <c r="DH155" i="13"/>
  <c r="CZ155" i="13"/>
  <c r="CR155" i="13"/>
  <c r="CJ155" i="13"/>
  <c r="CB155" i="13"/>
  <c r="FS155" i="13"/>
  <c r="FK155" i="13"/>
  <c r="FC155" i="13"/>
  <c r="EU155" i="13"/>
  <c r="EM155" i="13"/>
  <c r="EE155" i="13"/>
  <c r="DW155" i="13"/>
  <c r="DO155" i="13"/>
  <c r="DG155" i="13"/>
  <c r="CY155" i="13"/>
  <c r="CQ155" i="13"/>
  <c r="CI155" i="13"/>
  <c r="CA155" i="13"/>
  <c r="FR155" i="13"/>
  <c r="FJ155" i="13"/>
  <c r="FB155" i="13"/>
  <c r="ET155" i="13"/>
  <c r="EL155" i="13"/>
  <c r="ED155" i="13"/>
  <c r="DV155" i="13"/>
  <c r="DN155" i="13"/>
  <c r="DF155" i="13"/>
  <c r="CX155" i="13"/>
  <c r="CP155" i="13"/>
  <c r="CH155" i="13"/>
  <c r="BZ155" i="13"/>
  <c r="FQ155" i="13"/>
  <c r="FI155" i="13"/>
  <c r="FA155" i="13"/>
  <c r="ES155" i="13"/>
  <c r="EK155" i="13"/>
  <c r="EC155" i="13"/>
  <c r="DU155" i="13"/>
  <c r="DM155" i="13"/>
  <c r="DE155" i="13"/>
  <c r="CW155" i="13"/>
  <c r="CO155" i="13"/>
  <c r="CG155" i="13"/>
  <c r="BY155" i="13"/>
  <c r="FP155" i="13"/>
  <c r="FH155" i="13"/>
  <c r="EZ155" i="13"/>
  <c r="ER155" i="13"/>
  <c r="EJ155" i="13"/>
  <c r="EB155" i="13"/>
  <c r="DT155" i="13"/>
  <c r="DL155" i="13"/>
  <c r="DD155" i="13"/>
  <c r="CV155" i="13"/>
  <c r="CN155" i="13"/>
  <c r="CF155" i="13"/>
  <c r="BX155" i="13"/>
  <c r="FO155" i="13"/>
  <c r="FG155" i="13"/>
  <c r="EY155" i="13"/>
  <c r="EQ155" i="13"/>
  <c r="EI155" i="13"/>
  <c r="EA155" i="13"/>
  <c r="DS155" i="13"/>
  <c r="DK155" i="13"/>
  <c r="DC155" i="13"/>
  <c r="CU155" i="13"/>
  <c r="CM155" i="13"/>
  <c r="CE155" i="13"/>
  <c r="BW155" i="13"/>
  <c r="FV155" i="13"/>
  <c r="FN155" i="13"/>
  <c r="FF155" i="13"/>
  <c r="EX155" i="13"/>
  <c r="EP155" i="13"/>
  <c r="EH155" i="13"/>
  <c r="DZ155" i="13"/>
  <c r="DR155" i="13"/>
  <c r="DJ155" i="13"/>
  <c r="DB155" i="13"/>
  <c r="CT155" i="13"/>
  <c r="CL155" i="13"/>
  <c r="CD155" i="13"/>
  <c r="A157" i="13" l="1"/>
  <c r="FU156" i="13"/>
  <c r="FM156" i="13"/>
  <c r="FE156" i="13"/>
  <c r="EW156" i="13"/>
  <c r="EO156" i="13"/>
  <c r="EG156" i="13"/>
  <c r="DY156" i="13"/>
  <c r="DQ156" i="13"/>
  <c r="DI156" i="13"/>
  <c r="DA156" i="13"/>
  <c r="CS156" i="13"/>
  <c r="CK156" i="13"/>
  <c r="CC156" i="13"/>
  <c r="FT156" i="13"/>
  <c r="FL156" i="13"/>
  <c r="FD156" i="13"/>
  <c r="EV156" i="13"/>
  <c r="EN156" i="13"/>
  <c r="EF156" i="13"/>
  <c r="DX156" i="13"/>
  <c r="DP156" i="13"/>
  <c r="DH156" i="13"/>
  <c r="CZ156" i="13"/>
  <c r="CR156" i="13"/>
  <c r="CJ156" i="13"/>
  <c r="CB156" i="13"/>
  <c r="FS156" i="13"/>
  <c r="FK156" i="13"/>
  <c r="FC156" i="13"/>
  <c r="EU156" i="13"/>
  <c r="EM156" i="13"/>
  <c r="EE156" i="13"/>
  <c r="DW156" i="13"/>
  <c r="DO156" i="13"/>
  <c r="DG156" i="13"/>
  <c r="CY156" i="13"/>
  <c r="CQ156" i="13"/>
  <c r="CI156" i="13"/>
  <c r="CA156" i="13"/>
  <c r="FR156" i="13"/>
  <c r="FJ156" i="13"/>
  <c r="FB156" i="13"/>
  <c r="ET156" i="13"/>
  <c r="EL156" i="13"/>
  <c r="ED156" i="13"/>
  <c r="DV156" i="13"/>
  <c r="DN156" i="13"/>
  <c r="DF156" i="13"/>
  <c r="CX156" i="13"/>
  <c r="CP156" i="13"/>
  <c r="CH156" i="13"/>
  <c r="BZ156" i="13"/>
  <c r="FQ156" i="13"/>
  <c r="FI156" i="13"/>
  <c r="FA156" i="13"/>
  <c r="ES156" i="13"/>
  <c r="EK156" i="13"/>
  <c r="EC156" i="13"/>
  <c r="DU156" i="13"/>
  <c r="DM156" i="13"/>
  <c r="DE156" i="13"/>
  <c r="CW156" i="13"/>
  <c r="CO156" i="13"/>
  <c r="CG156" i="13"/>
  <c r="BY156" i="13"/>
  <c r="FP156" i="13"/>
  <c r="FH156" i="13"/>
  <c r="EZ156" i="13"/>
  <c r="ER156" i="13"/>
  <c r="EJ156" i="13"/>
  <c r="EB156" i="13"/>
  <c r="DT156" i="13"/>
  <c r="DL156" i="13"/>
  <c r="DD156" i="13"/>
  <c r="CV156" i="13"/>
  <c r="CN156" i="13"/>
  <c r="CF156" i="13"/>
  <c r="BX156" i="13"/>
  <c r="FO156" i="13"/>
  <c r="FG156" i="13"/>
  <c r="EY156" i="13"/>
  <c r="EQ156" i="13"/>
  <c r="EI156" i="13"/>
  <c r="EA156" i="13"/>
  <c r="DS156" i="13"/>
  <c r="DK156" i="13"/>
  <c r="DC156" i="13"/>
  <c r="CU156" i="13"/>
  <c r="CM156" i="13"/>
  <c r="CE156" i="13"/>
  <c r="BW156" i="13"/>
  <c r="FV156" i="13"/>
  <c r="FN156" i="13"/>
  <c r="FF156" i="13"/>
  <c r="EX156" i="13"/>
  <c r="EP156" i="13"/>
  <c r="EH156" i="13"/>
  <c r="DZ156" i="13"/>
  <c r="DR156" i="13"/>
  <c r="DJ156" i="13"/>
  <c r="DB156" i="13"/>
  <c r="CT156" i="13"/>
  <c r="CL156" i="13"/>
  <c r="CD156" i="13"/>
  <c r="A158" i="13" l="1"/>
  <c r="FU157" i="13"/>
  <c r="FM157" i="13"/>
  <c r="FE157" i="13"/>
  <c r="EW157" i="13"/>
  <c r="EO157" i="13"/>
  <c r="EG157" i="13"/>
  <c r="DY157" i="13"/>
  <c r="DQ157" i="13"/>
  <c r="DI157" i="13"/>
  <c r="DA157" i="13"/>
  <c r="CS157" i="13"/>
  <c r="CK157" i="13"/>
  <c r="CC157" i="13"/>
  <c r="FT157" i="13"/>
  <c r="FL157" i="13"/>
  <c r="FD157" i="13"/>
  <c r="EV157" i="13"/>
  <c r="EN157" i="13"/>
  <c r="EF157" i="13"/>
  <c r="DX157" i="13"/>
  <c r="DP157" i="13"/>
  <c r="DH157" i="13"/>
  <c r="CZ157" i="13"/>
  <c r="CR157" i="13"/>
  <c r="CJ157" i="13"/>
  <c r="CB157" i="13"/>
  <c r="FS157" i="13"/>
  <c r="FK157" i="13"/>
  <c r="FC157" i="13"/>
  <c r="EU157" i="13"/>
  <c r="EM157" i="13"/>
  <c r="EE157" i="13"/>
  <c r="DW157" i="13"/>
  <c r="DO157" i="13"/>
  <c r="DG157" i="13"/>
  <c r="CY157" i="13"/>
  <c r="CQ157" i="13"/>
  <c r="CI157" i="13"/>
  <c r="CA157" i="13"/>
  <c r="FR157" i="13"/>
  <c r="FJ157" i="13"/>
  <c r="FB157" i="13"/>
  <c r="ET157" i="13"/>
  <c r="EL157" i="13"/>
  <c r="ED157" i="13"/>
  <c r="DV157" i="13"/>
  <c r="DN157" i="13"/>
  <c r="DF157" i="13"/>
  <c r="CX157" i="13"/>
  <c r="CP157" i="13"/>
  <c r="CH157" i="13"/>
  <c r="BZ157" i="13"/>
  <c r="FQ157" i="13"/>
  <c r="FI157" i="13"/>
  <c r="FA157" i="13"/>
  <c r="ES157" i="13"/>
  <c r="EK157" i="13"/>
  <c r="EC157" i="13"/>
  <c r="DU157" i="13"/>
  <c r="DM157" i="13"/>
  <c r="DE157" i="13"/>
  <c r="CW157" i="13"/>
  <c r="CO157" i="13"/>
  <c r="CG157" i="13"/>
  <c r="BY157" i="13"/>
  <c r="FP157" i="13"/>
  <c r="FH157" i="13"/>
  <c r="EZ157" i="13"/>
  <c r="ER157" i="13"/>
  <c r="EJ157" i="13"/>
  <c r="EB157" i="13"/>
  <c r="DT157" i="13"/>
  <c r="DL157" i="13"/>
  <c r="DD157" i="13"/>
  <c r="CV157" i="13"/>
  <c r="CN157" i="13"/>
  <c r="CF157" i="13"/>
  <c r="BX157" i="13"/>
  <c r="FO157" i="13"/>
  <c r="FG157" i="13"/>
  <c r="EY157" i="13"/>
  <c r="EQ157" i="13"/>
  <c r="EI157" i="13"/>
  <c r="EA157" i="13"/>
  <c r="DS157" i="13"/>
  <c r="DK157" i="13"/>
  <c r="DC157" i="13"/>
  <c r="CU157" i="13"/>
  <c r="CM157" i="13"/>
  <c r="CE157" i="13"/>
  <c r="BW157" i="13"/>
  <c r="FV157" i="13"/>
  <c r="FN157" i="13"/>
  <c r="FF157" i="13"/>
  <c r="EX157" i="13"/>
  <c r="EP157" i="13"/>
  <c r="EH157" i="13"/>
  <c r="DZ157" i="13"/>
  <c r="DR157" i="13"/>
  <c r="DJ157" i="13"/>
  <c r="DB157" i="13"/>
  <c r="CT157" i="13"/>
  <c r="CL157" i="13"/>
  <c r="CD157" i="13"/>
  <c r="A159" i="13" l="1"/>
  <c r="FU158" i="13"/>
  <c r="FM158" i="13"/>
  <c r="FE158" i="13"/>
  <c r="EW158" i="13"/>
  <c r="EO158" i="13"/>
  <c r="EG158" i="13"/>
  <c r="DY158" i="13"/>
  <c r="DQ158" i="13"/>
  <c r="DI158" i="13"/>
  <c r="DA158" i="13"/>
  <c r="CS158" i="13"/>
  <c r="CK158" i="13"/>
  <c r="CC158" i="13"/>
  <c r="FT158" i="13"/>
  <c r="FL158" i="13"/>
  <c r="FD158" i="13"/>
  <c r="EV158" i="13"/>
  <c r="EN158" i="13"/>
  <c r="EF158" i="13"/>
  <c r="DX158" i="13"/>
  <c r="DP158" i="13"/>
  <c r="DH158" i="13"/>
  <c r="CZ158" i="13"/>
  <c r="CR158" i="13"/>
  <c r="CJ158" i="13"/>
  <c r="CB158" i="13"/>
  <c r="FS158" i="13"/>
  <c r="FK158" i="13"/>
  <c r="FC158" i="13"/>
  <c r="EU158" i="13"/>
  <c r="EM158" i="13"/>
  <c r="EE158" i="13"/>
  <c r="DW158" i="13"/>
  <c r="DO158" i="13"/>
  <c r="DG158" i="13"/>
  <c r="CY158" i="13"/>
  <c r="CQ158" i="13"/>
  <c r="CI158" i="13"/>
  <c r="CA158" i="13"/>
  <c r="FR158" i="13"/>
  <c r="FJ158" i="13"/>
  <c r="FB158" i="13"/>
  <c r="ET158" i="13"/>
  <c r="EL158" i="13"/>
  <c r="ED158" i="13"/>
  <c r="DV158" i="13"/>
  <c r="DN158" i="13"/>
  <c r="DF158" i="13"/>
  <c r="CX158" i="13"/>
  <c r="CP158" i="13"/>
  <c r="CH158" i="13"/>
  <c r="BZ158" i="13"/>
  <c r="FQ158" i="13"/>
  <c r="FI158" i="13"/>
  <c r="FA158" i="13"/>
  <c r="ES158" i="13"/>
  <c r="EK158" i="13"/>
  <c r="EC158" i="13"/>
  <c r="DU158" i="13"/>
  <c r="DM158" i="13"/>
  <c r="DE158" i="13"/>
  <c r="CW158" i="13"/>
  <c r="CO158" i="13"/>
  <c r="CG158" i="13"/>
  <c r="BY158" i="13"/>
  <c r="FP158" i="13"/>
  <c r="FH158" i="13"/>
  <c r="EZ158" i="13"/>
  <c r="ER158" i="13"/>
  <c r="EJ158" i="13"/>
  <c r="EB158" i="13"/>
  <c r="DT158" i="13"/>
  <c r="DL158" i="13"/>
  <c r="DD158" i="13"/>
  <c r="CV158" i="13"/>
  <c r="CN158" i="13"/>
  <c r="CF158" i="13"/>
  <c r="BX158" i="13"/>
  <c r="FO158" i="13"/>
  <c r="FG158" i="13"/>
  <c r="EY158" i="13"/>
  <c r="EQ158" i="13"/>
  <c r="EI158" i="13"/>
  <c r="EA158" i="13"/>
  <c r="DS158" i="13"/>
  <c r="DK158" i="13"/>
  <c r="DC158" i="13"/>
  <c r="CU158" i="13"/>
  <c r="CM158" i="13"/>
  <c r="CE158" i="13"/>
  <c r="BW158" i="13"/>
  <c r="FV158" i="13"/>
  <c r="FN158" i="13"/>
  <c r="FF158" i="13"/>
  <c r="EX158" i="13"/>
  <c r="EP158" i="13"/>
  <c r="EH158" i="13"/>
  <c r="DZ158" i="13"/>
  <c r="DR158" i="13"/>
  <c r="DJ158" i="13"/>
  <c r="DB158" i="13"/>
  <c r="CT158" i="13"/>
  <c r="CL158" i="13"/>
  <c r="CD158" i="13"/>
  <c r="A160" i="13" l="1"/>
  <c r="FU159" i="13"/>
  <c r="FM159" i="13"/>
  <c r="FE159" i="13"/>
  <c r="EW159" i="13"/>
  <c r="EO159" i="13"/>
  <c r="EG159" i="13"/>
  <c r="DY159" i="13"/>
  <c r="DQ159" i="13"/>
  <c r="DI159" i="13"/>
  <c r="DA159" i="13"/>
  <c r="CS159" i="13"/>
  <c r="CK159" i="13"/>
  <c r="CC159" i="13"/>
  <c r="FT159" i="13"/>
  <c r="FL159" i="13"/>
  <c r="FD159" i="13"/>
  <c r="EV159" i="13"/>
  <c r="EN159" i="13"/>
  <c r="EF159" i="13"/>
  <c r="DX159" i="13"/>
  <c r="DP159" i="13"/>
  <c r="DH159" i="13"/>
  <c r="CZ159" i="13"/>
  <c r="CR159" i="13"/>
  <c r="CJ159" i="13"/>
  <c r="CB159" i="13"/>
  <c r="FS159" i="13"/>
  <c r="FK159" i="13"/>
  <c r="FC159" i="13"/>
  <c r="EU159" i="13"/>
  <c r="EM159" i="13"/>
  <c r="EE159" i="13"/>
  <c r="DW159" i="13"/>
  <c r="DO159" i="13"/>
  <c r="DG159" i="13"/>
  <c r="CY159" i="13"/>
  <c r="CQ159" i="13"/>
  <c r="CI159" i="13"/>
  <c r="CA159" i="13"/>
  <c r="FR159" i="13"/>
  <c r="FJ159" i="13"/>
  <c r="FB159" i="13"/>
  <c r="ET159" i="13"/>
  <c r="EL159" i="13"/>
  <c r="ED159" i="13"/>
  <c r="DV159" i="13"/>
  <c r="DN159" i="13"/>
  <c r="DF159" i="13"/>
  <c r="CX159" i="13"/>
  <c r="CP159" i="13"/>
  <c r="CH159" i="13"/>
  <c r="BZ159" i="13"/>
  <c r="FQ159" i="13"/>
  <c r="FI159" i="13"/>
  <c r="FA159" i="13"/>
  <c r="ES159" i="13"/>
  <c r="EK159" i="13"/>
  <c r="EC159" i="13"/>
  <c r="DU159" i="13"/>
  <c r="DM159" i="13"/>
  <c r="DE159" i="13"/>
  <c r="CW159" i="13"/>
  <c r="CO159" i="13"/>
  <c r="CG159" i="13"/>
  <c r="BY159" i="13"/>
  <c r="FP159" i="13"/>
  <c r="FH159" i="13"/>
  <c r="EZ159" i="13"/>
  <c r="ER159" i="13"/>
  <c r="EJ159" i="13"/>
  <c r="EB159" i="13"/>
  <c r="DT159" i="13"/>
  <c r="DL159" i="13"/>
  <c r="DD159" i="13"/>
  <c r="CV159" i="13"/>
  <c r="CN159" i="13"/>
  <c r="CF159" i="13"/>
  <c r="BX159" i="13"/>
  <c r="FO159" i="13"/>
  <c r="FG159" i="13"/>
  <c r="EY159" i="13"/>
  <c r="EQ159" i="13"/>
  <c r="EI159" i="13"/>
  <c r="EA159" i="13"/>
  <c r="DS159" i="13"/>
  <c r="DK159" i="13"/>
  <c r="DC159" i="13"/>
  <c r="CU159" i="13"/>
  <c r="CM159" i="13"/>
  <c r="CE159" i="13"/>
  <c r="BW159" i="13"/>
  <c r="FV159" i="13"/>
  <c r="FN159" i="13"/>
  <c r="FF159" i="13"/>
  <c r="EX159" i="13"/>
  <c r="EP159" i="13"/>
  <c r="EH159" i="13"/>
  <c r="DZ159" i="13"/>
  <c r="DR159" i="13"/>
  <c r="DJ159" i="13"/>
  <c r="DB159" i="13"/>
  <c r="CT159" i="13"/>
  <c r="CL159" i="13"/>
  <c r="CD159" i="13"/>
  <c r="A161" i="13" l="1"/>
  <c r="FU160" i="13"/>
  <c r="FM160" i="13"/>
  <c r="FE160" i="13"/>
  <c r="EW160" i="13"/>
  <c r="EO160" i="13"/>
  <c r="EG160" i="13"/>
  <c r="DY160" i="13"/>
  <c r="DQ160" i="13"/>
  <c r="DI160" i="13"/>
  <c r="DA160" i="13"/>
  <c r="CS160" i="13"/>
  <c r="CK160" i="13"/>
  <c r="CC160" i="13"/>
  <c r="FT160" i="13"/>
  <c r="FL160" i="13"/>
  <c r="FD160" i="13"/>
  <c r="EV160" i="13"/>
  <c r="EN160" i="13"/>
  <c r="EF160" i="13"/>
  <c r="DX160" i="13"/>
  <c r="DP160" i="13"/>
  <c r="DH160" i="13"/>
  <c r="CZ160" i="13"/>
  <c r="CR160" i="13"/>
  <c r="CJ160" i="13"/>
  <c r="CB160" i="13"/>
  <c r="FS160" i="13"/>
  <c r="FK160" i="13"/>
  <c r="FC160" i="13"/>
  <c r="EU160" i="13"/>
  <c r="EM160" i="13"/>
  <c r="EE160" i="13"/>
  <c r="DW160" i="13"/>
  <c r="DO160" i="13"/>
  <c r="DG160" i="13"/>
  <c r="CY160" i="13"/>
  <c r="CQ160" i="13"/>
  <c r="CI160" i="13"/>
  <c r="CA160" i="13"/>
  <c r="FR160" i="13"/>
  <c r="FJ160" i="13"/>
  <c r="FB160" i="13"/>
  <c r="ET160" i="13"/>
  <c r="EL160" i="13"/>
  <c r="ED160" i="13"/>
  <c r="DV160" i="13"/>
  <c r="DN160" i="13"/>
  <c r="DF160" i="13"/>
  <c r="CX160" i="13"/>
  <c r="CP160" i="13"/>
  <c r="CH160" i="13"/>
  <c r="BZ160" i="13"/>
  <c r="FQ160" i="13"/>
  <c r="FI160" i="13"/>
  <c r="FA160" i="13"/>
  <c r="ES160" i="13"/>
  <c r="EK160" i="13"/>
  <c r="EC160" i="13"/>
  <c r="DU160" i="13"/>
  <c r="DM160" i="13"/>
  <c r="DE160" i="13"/>
  <c r="CW160" i="13"/>
  <c r="CO160" i="13"/>
  <c r="CG160" i="13"/>
  <c r="BY160" i="13"/>
  <c r="FP160" i="13"/>
  <c r="FH160" i="13"/>
  <c r="EZ160" i="13"/>
  <c r="ER160" i="13"/>
  <c r="EJ160" i="13"/>
  <c r="EB160" i="13"/>
  <c r="DT160" i="13"/>
  <c r="DL160" i="13"/>
  <c r="DD160" i="13"/>
  <c r="CV160" i="13"/>
  <c r="CN160" i="13"/>
  <c r="CF160" i="13"/>
  <c r="BX160" i="13"/>
  <c r="FO160" i="13"/>
  <c r="FG160" i="13"/>
  <c r="EY160" i="13"/>
  <c r="EQ160" i="13"/>
  <c r="EI160" i="13"/>
  <c r="EA160" i="13"/>
  <c r="DS160" i="13"/>
  <c r="DK160" i="13"/>
  <c r="DC160" i="13"/>
  <c r="CU160" i="13"/>
  <c r="CM160" i="13"/>
  <c r="CE160" i="13"/>
  <c r="BW160" i="13"/>
  <c r="FV160" i="13"/>
  <c r="FN160" i="13"/>
  <c r="FF160" i="13"/>
  <c r="EX160" i="13"/>
  <c r="EP160" i="13"/>
  <c r="EH160" i="13"/>
  <c r="DZ160" i="13"/>
  <c r="DR160" i="13"/>
  <c r="DJ160" i="13"/>
  <c r="DB160" i="13"/>
  <c r="CT160" i="13"/>
  <c r="CL160" i="13"/>
  <c r="CD160" i="13"/>
  <c r="A162" i="13" l="1"/>
  <c r="FU161" i="13"/>
  <c r="FM161" i="13"/>
  <c r="FE161" i="13"/>
  <c r="EW161" i="13"/>
  <c r="EO161" i="13"/>
  <c r="EG161" i="13"/>
  <c r="DY161" i="13"/>
  <c r="DQ161" i="13"/>
  <c r="DI161" i="13"/>
  <c r="DA161" i="13"/>
  <c r="CS161" i="13"/>
  <c r="CK161" i="13"/>
  <c r="CC161" i="13"/>
  <c r="FT161" i="13"/>
  <c r="FL161" i="13"/>
  <c r="FD161" i="13"/>
  <c r="EV161" i="13"/>
  <c r="EN161" i="13"/>
  <c r="EF161" i="13"/>
  <c r="DX161" i="13"/>
  <c r="DP161" i="13"/>
  <c r="DH161" i="13"/>
  <c r="CZ161" i="13"/>
  <c r="CR161" i="13"/>
  <c r="CJ161" i="13"/>
  <c r="CB161" i="13"/>
  <c r="FS161" i="13"/>
  <c r="FK161" i="13"/>
  <c r="FC161" i="13"/>
  <c r="EU161" i="13"/>
  <c r="EM161" i="13"/>
  <c r="EE161" i="13"/>
  <c r="DW161" i="13"/>
  <c r="DO161" i="13"/>
  <c r="DG161" i="13"/>
  <c r="CY161" i="13"/>
  <c r="CQ161" i="13"/>
  <c r="CI161" i="13"/>
  <c r="CA161" i="13"/>
  <c r="FR161" i="13"/>
  <c r="FJ161" i="13"/>
  <c r="FB161" i="13"/>
  <c r="ET161" i="13"/>
  <c r="EL161" i="13"/>
  <c r="ED161" i="13"/>
  <c r="DV161" i="13"/>
  <c r="DN161" i="13"/>
  <c r="DF161" i="13"/>
  <c r="CX161" i="13"/>
  <c r="CP161" i="13"/>
  <c r="CH161" i="13"/>
  <c r="BZ161" i="13"/>
  <c r="FQ161" i="13"/>
  <c r="FI161" i="13"/>
  <c r="FA161" i="13"/>
  <c r="ES161" i="13"/>
  <c r="EK161" i="13"/>
  <c r="EC161" i="13"/>
  <c r="DU161" i="13"/>
  <c r="DM161" i="13"/>
  <c r="DE161" i="13"/>
  <c r="CW161" i="13"/>
  <c r="CO161" i="13"/>
  <c r="CG161" i="13"/>
  <c r="BY161" i="13"/>
  <c r="FP161" i="13"/>
  <c r="FH161" i="13"/>
  <c r="EZ161" i="13"/>
  <c r="ER161" i="13"/>
  <c r="EJ161" i="13"/>
  <c r="EB161" i="13"/>
  <c r="DT161" i="13"/>
  <c r="DL161" i="13"/>
  <c r="DD161" i="13"/>
  <c r="CV161" i="13"/>
  <c r="CN161" i="13"/>
  <c r="CF161" i="13"/>
  <c r="BX161" i="13"/>
  <c r="FO161" i="13"/>
  <c r="FG161" i="13"/>
  <c r="EY161" i="13"/>
  <c r="EQ161" i="13"/>
  <c r="EI161" i="13"/>
  <c r="EA161" i="13"/>
  <c r="DS161" i="13"/>
  <c r="DK161" i="13"/>
  <c r="DC161" i="13"/>
  <c r="CU161" i="13"/>
  <c r="CM161" i="13"/>
  <c r="CE161" i="13"/>
  <c r="BW161" i="13"/>
  <c r="FV161" i="13"/>
  <c r="FN161" i="13"/>
  <c r="FF161" i="13"/>
  <c r="EX161" i="13"/>
  <c r="EP161" i="13"/>
  <c r="EH161" i="13"/>
  <c r="DZ161" i="13"/>
  <c r="DR161" i="13"/>
  <c r="DJ161" i="13"/>
  <c r="DB161" i="13"/>
  <c r="CT161" i="13"/>
  <c r="CL161" i="13"/>
  <c r="CD161" i="13"/>
  <c r="A163" i="13" l="1"/>
  <c r="FU162" i="13"/>
  <c r="FM162" i="13"/>
  <c r="FE162" i="13"/>
  <c r="EW162" i="13"/>
  <c r="EO162" i="13"/>
  <c r="EG162" i="13"/>
  <c r="DY162" i="13"/>
  <c r="DQ162" i="13"/>
  <c r="DI162" i="13"/>
  <c r="DA162" i="13"/>
  <c r="CS162" i="13"/>
  <c r="CK162" i="13"/>
  <c r="CC162" i="13"/>
  <c r="FT162" i="13"/>
  <c r="FL162" i="13"/>
  <c r="FD162" i="13"/>
  <c r="EV162" i="13"/>
  <c r="EN162" i="13"/>
  <c r="EF162" i="13"/>
  <c r="DX162" i="13"/>
  <c r="DP162" i="13"/>
  <c r="DH162" i="13"/>
  <c r="CZ162" i="13"/>
  <c r="CR162" i="13"/>
  <c r="CJ162" i="13"/>
  <c r="CB162" i="13"/>
  <c r="FS162" i="13"/>
  <c r="FK162" i="13"/>
  <c r="FC162" i="13"/>
  <c r="EU162" i="13"/>
  <c r="EM162" i="13"/>
  <c r="EE162" i="13"/>
  <c r="DW162" i="13"/>
  <c r="DO162" i="13"/>
  <c r="DG162" i="13"/>
  <c r="CY162" i="13"/>
  <c r="CQ162" i="13"/>
  <c r="CI162" i="13"/>
  <c r="CA162" i="13"/>
  <c r="FR162" i="13"/>
  <c r="FJ162" i="13"/>
  <c r="FB162" i="13"/>
  <c r="ET162" i="13"/>
  <c r="EL162" i="13"/>
  <c r="ED162" i="13"/>
  <c r="DV162" i="13"/>
  <c r="DN162" i="13"/>
  <c r="DF162" i="13"/>
  <c r="CX162" i="13"/>
  <c r="CP162" i="13"/>
  <c r="CH162" i="13"/>
  <c r="BZ162" i="13"/>
  <c r="FQ162" i="13"/>
  <c r="FI162" i="13"/>
  <c r="FA162" i="13"/>
  <c r="ES162" i="13"/>
  <c r="EK162" i="13"/>
  <c r="EC162" i="13"/>
  <c r="DU162" i="13"/>
  <c r="DM162" i="13"/>
  <c r="DE162" i="13"/>
  <c r="CW162" i="13"/>
  <c r="CO162" i="13"/>
  <c r="CG162" i="13"/>
  <c r="BY162" i="13"/>
  <c r="FP162" i="13"/>
  <c r="FH162" i="13"/>
  <c r="EZ162" i="13"/>
  <c r="ER162" i="13"/>
  <c r="EJ162" i="13"/>
  <c r="EB162" i="13"/>
  <c r="DT162" i="13"/>
  <c r="DL162" i="13"/>
  <c r="DD162" i="13"/>
  <c r="CV162" i="13"/>
  <c r="CN162" i="13"/>
  <c r="CF162" i="13"/>
  <c r="BX162" i="13"/>
  <c r="FO162" i="13"/>
  <c r="FG162" i="13"/>
  <c r="EY162" i="13"/>
  <c r="EQ162" i="13"/>
  <c r="EI162" i="13"/>
  <c r="EA162" i="13"/>
  <c r="DS162" i="13"/>
  <c r="DK162" i="13"/>
  <c r="DC162" i="13"/>
  <c r="CU162" i="13"/>
  <c r="CM162" i="13"/>
  <c r="CE162" i="13"/>
  <c r="BW162" i="13"/>
  <c r="FV162" i="13"/>
  <c r="FN162" i="13"/>
  <c r="FF162" i="13"/>
  <c r="EX162" i="13"/>
  <c r="EP162" i="13"/>
  <c r="EH162" i="13"/>
  <c r="DZ162" i="13"/>
  <c r="DR162" i="13"/>
  <c r="DJ162" i="13"/>
  <c r="DB162" i="13"/>
  <c r="CT162" i="13"/>
  <c r="CL162" i="13"/>
  <c r="CD162" i="13"/>
  <c r="A164" i="13" l="1"/>
  <c r="FU163" i="13"/>
  <c r="FM163" i="13"/>
  <c r="FE163" i="13"/>
  <c r="EW163" i="13"/>
  <c r="EO163" i="13"/>
  <c r="EG163" i="13"/>
  <c r="DY163" i="13"/>
  <c r="DQ163" i="13"/>
  <c r="DI163" i="13"/>
  <c r="DA163" i="13"/>
  <c r="CS163" i="13"/>
  <c r="CK163" i="13"/>
  <c r="CC163" i="13"/>
  <c r="FT163" i="13"/>
  <c r="FL163" i="13"/>
  <c r="FD163" i="13"/>
  <c r="EV163" i="13"/>
  <c r="EN163" i="13"/>
  <c r="EF163" i="13"/>
  <c r="DX163" i="13"/>
  <c r="DP163" i="13"/>
  <c r="DH163" i="13"/>
  <c r="CZ163" i="13"/>
  <c r="CR163" i="13"/>
  <c r="CJ163" i="13"/>
  <c r="CB163" i="13"/>
  <c r="FS163" i="13"/>
  <c r="FK163" i="13"/>
  <c r="FC163" i="13"/>
  <c r="EU163" i="13"/>
  <c r="EM163" i="13"/>
  <c r="EE163" i="13"/>
  <c r="DW163" i="13"/>
  <c r="DO163" i="13"/>
  <c r="DG163" i="13"/>
  <c r="CY163" i="13"/>
  <c r="CQ163" i="13"/>
  <c r="CI163" i="13"/>
  <c r="CA163" i="13"/>
  <c r="FR163" i="13"/>
  <c r="FJ163" i="13"/>
  <c r="FB163" i="13"/>
  <c r="ET163" i="13"/>
  <c r="EL163" i="13"/>
  <c r="ED163" i="13"/>
  <c r="DV163" i="13"/>
  <c r="DN163" i="13"/>
  <c r="DF163" i="13"/>
  <c r="CX163" i="13"/>
  <c r="CP163" i="13"/>
  <c r="CH163" i="13"/>
  <c r="BZ163" i="13"/>
  <c r="FQ163" i="13"/>
  <c r="FI163" i="13"/>
  <c r="FA163" i="13"/>
  <c r="ES163" i="13"/>
  <c r="EK163" i="13"/>
  <c r="EC163" i="13"/>
  <c r="DU163" i="13"/>
  <c r="DM163" i="13"/>
  <c r="DE163" i="13"/>
  <c r="CW163" i="13"/>
  <c r="CO163" i="13"/>
  <c r="CG163" i="13"/>
  <c r="BY163" i="13"/>
  <c r="FP163" i="13"/>
  <c r="FH163" i="13"/>
  <c r="EZ163" i="13"/>
  <c r="ER163" i="13"/>
  <c r="EJ163" i="13"/>
  <c r="EB163" i="13"/>
  <c r="DT163" i="13"/>
  <c r="DL163" i="13"/>
  <c r="DD163" i="13"/>
  <c r="CV163" i="13"/>
  <c r="CN163" i="13"/>
  <c r="CF163" i="13"/>
  <c r="BX163" i="13"/>
  <c r="FO163" i="13"/>
  <c r="FG163" i="13"/>
  <c r="EY163" i="13"/>
  <c r="EQ163" i="13"/>
  <c r="EI163" i="13"/>
  <c r="EA163" i="13"/>
  <c r="DS163" i="13"/>
  <c r="DK163" i="13"/>
  <c r="DC163" i="13"/>
  <c r="CU163" i="13"/>
  <c r="CM163" i="13"/>
  <c r="CE163" i="13"/>
  <c r="BW163" i="13"/>
  <c r="FV163" i="13"/>
  <c r="FN163" i="13"/>
  <c r="FF163" i="13"/>
  <c r="EX163" i="13"/>
  <c r="EP163" i="13"/>
  <c r="EH163" i="13"/>
  <c r="DZ163" i="13"/>
  <c r="DR163" i="13"/>
  <c r="DJ163" i="13"/>
  <c r="DB163" i="13"/>
  <c r="CT163" i="13"/>
  <c r="CL163" i="13"/>
  <c r="CD163" i="13"/>
  <c r="A165" i="13" l="1"/>
  <c r="FU164" i="13"/>
  <c r="FM164" i="13"/>
  <c r="FE164" i="13"/>
  <c r="EW164" i="13"/>
  <c r="EO164" i="13"/>
  <c r="EG164" i="13"/>
  <c r="DY164" i="13"/>
  <c r="DQ164" i="13"/>
  <c r="DI164" i="13"/>
  <c r="DA164" i="13"/>
  <c r="CS164" i="13"/>
  <c r="CK164" i="13"/>
  <c r="CC164" i="13"/>
  <c r="FT164" i="13"/>
  <c r="FL164" i="13"/>
  <c r="FD164" i="13"/>
  <c r="EV164" i="13"/>
  <c r="EN164" i="13"/>
  <c r="EF164" i="13"/>
  <c r="DX164" i="13"/>
  <c r="DP164" i="13"/>
  <c r="DH164" i="13"/>
  <c r="CZ164" i="13"/>
  <c r="CR164" i="13"/>
  <c r="CJ164" i="13"/>
  <c r="CB164" i="13"/>
  <c r="FS164" i="13"/>
  <c r="FK164" i="13"/>
  <c r="FC164" i="13"/>
  <c r="EU164" i="13"/>
  <c r="EM164" i="13"/>
  <c r="EE164" i="13"/>
  <c r="DW164" i="13"/>
  <c r="DO164" i="13"/>
  <c r="DG164" i="13"/>
  <c r="CY164" i="13"/>
  <c r="CQ164" i="13"/>
  <c r="CI164" i="13"/>
  <c r="CA164" i="13"/>
  <c r="FR164" i="13"/>
  <c r="FJ164" i="13"/>
  <c r="FB164" i="13"/>
  <c r="ET164" i="13"/>
  <c r="EL164" i="13"/>
  <c r="ED164" i="13"/>
  <c r="DV164" i="13"/>
  <c r="DN164" i="13"/>
  <c r="DF164" i="13"/>
  <c r="CX164" i="13"/>
  <c r="CP164" i="13"/>
  <c r="CH164" i="13"/>
  <c r="BZ164" i="13"/>
  <c r="FQ164" i="13"/>
  <c r="FI164" i="13"/>
  <c r="FA164" i="13"/>
  <c r="ES164" i="13"/>
  <c r="EK164" i="13"/>
  <c r="EC164" i="13"/>
  <c r="DU164" i="13"/>
  <c r="DM164" i="13"/>
  <c r="DE164" i="13"/>
  <c r="CW164" i="13"/>
  <c r="CO164" i="13"/>
  <c r="CG164" i="13"/>
  <c r="BY164" i="13"/>
  <c r="FP164" i="13"/>
  <c r="FH164" i="13"/>
  <c r="EZ164" i="13"/>
  <c r="ER164" i="13"/>
  <c r="EJ164" i="13"/>
  <c r="EB164" i="13"/>
  <c r="DT164" i="13"/>
  <c r="DL164" i="13"/>
  <c r="DD164" i="13"/>
  <c r="CV164" i="13"/>
  <c r="CN164" i="13"/>
  <c r="CF164" i="13"/>
  <c r="BX164" i="13"/>
  <c r="FO164" i="13"/>
  <c r="FG164" i="13"/>
  <c r="EY164" i="13"/>
  <c r="EQ164" i="13"/>
  <c r="EI164" i="13"/>
  <c r="EA164" i="13"/>
  <c r="DS164" i="13"/>
  <c r="DK164" i="13"/>
  <c r="DC164" i="13"/>
  <c r="CU164" i="13"/>
  <c r="CM164" i="13"/>
  <c r="CE164" i="13"/>
  <c r="BW164" i="13"/>
  <c r="FV164" i="13"/>
  <c r="FN164" i="13"/>
  <c r="FF164" i="13"/>
  <c r="EX164" i="13"/>
  <c r="EP164" i="13"/>
  <c r="EH164" i="13"/>
  <c r="DZ164" i="13"/>
  <c r="DR164" i="13"/>
  <c r="DJ164" i="13"/>
  <c r="DB164" i="13"/>
  <c r="CT164" i="13"/>
  <c r="CL164" i="13"/>
  <c r="CD164" i="13"/>
  <c r="A166" i="13" l="1"/>
  <c r="FV165" i="13"/>
  <c r="FN165" i="13"/>
  <c r="FF165" i="13"/>
  <c r="EX165" i="13"/>
  <c r="EP165" i="13"/>
  <c r="EH165" i="13"/>
  <c r="DZ165" i="13"/>
  <c r="DR165" i="13"/>
  <c r="DJ165" i="13"/>
  <c r="DB165" i="13"/>
  <c r="FM165" i="13"/>
  <c r="FD165" i="13"/>
  <c r="EU165" i="13"/>
  <c r="EL165" i="13"/>
  <c r="EC165" i="13"/>
  <c r="DT165" i="13"/>
  <c r="DK165" i="13"/>
  <c r="DA165" i="13"/>
  <c r="CS165" i="13"/>
  <c r="CK165" i="13"/>
  <c r="CC165" i="13"/>
  <c r="FU165" i="13"/>
  <c r="FL165" i="13"/>
  <c r="FC165" i="13"/>
  <c r="ET165" i="13"/>
  <c r="EK165" i="13"/>
  <c r="EB165" i="13"/>
  <c r="DS165" i="13"/>
  <c r="DI165" i="13"/>
  <c r="CZ165" i="13"/>
  <c r="CR165" i="13"/>
  <c r="CJ165" i="13"/>
  <c r="CB165" i="13"/>
  <c r="FT165" i="13"/>
  <c r="FK165" i="13"/>
  <c r="FB165" i="13"/>
  <c r="ES165" i="13"/>
  <c r="EJ165" i="13"/>
  <c r="EA165" i="13"/>
  <c r="DQ165" i="13"/>
  <c r="DH165" i="13"/>
  <c r="CY165" i="13"/>
  <c r="CQ165" i="13"/>
  <c r="CI165" i="13"/>
  <c r="CA165" i="13"/>
  <c r="FS165" i="13"/>
  <c r="FJ165" i="13"/>
  <c r="FA165" i="13"/>
  <c r="ER165" i="13"/>
  <c r="EI165" i="13"/>
  <c r="DY165" i="13"/>
  <c r="DP165" i="13"/>
  <c r="DG165" i="13"/>
  <c r="CX165" i="13"/>
  <c r="CP165" i="13"/>
  <c r="CH165" i="13"/>
  <c r="BZ165" i="13"/>
  <c r="FR165" i="13"/>
  <c r="FI165" i="13"/>
  <c r="EZ165" i="13"/>
  <c r="EQ165" i="13"/>
  <c r="EG165" i="13"/>
  <c r="DX165" i="13"/>
  <c r="DO165" i="13"/>
  <c r="DF165" i="13"/>
  <c r="CW165" i="13"/>
  <c r="CO165" i="13"/>
  <c r="CG165" i="13"/>
  <c r="BY165" i="13"/>
  <c r="FQ165" i="13"/>
  <c r="FH165" i="13"/>
  <c r="EY165" i="13"/>
  <c r="EO165" i="13"/>
  <c r="EF165" i="13"/>
  <c r="DW165" i="13"/>
  <c r="DN165" i="13"/>
  <c r="DE165" i="13"/>
  <c r="CV165" i="13"/>
  <c r="CN165" i="13"/>
  <c r="CF165" i="13"/>
  <c r="BX165" i="13"/>
  <c r="FP165" i="13"/>
  <c r="FG165" i="13"/>
  <c r="EW165" i="13"/>
  <c r="EN165" i="13"/>
  <c r="EE165" i="13"/>
  <c r="DV165" i="13"/>
  <c r="DM165" i="13"/>
  <c r="DD165" i="13"/>
  <c r="CU165" i="13"/>
  <c r="CM165" i="13"/>
  <c r="CE165" i="13"/>
  <c r="BW165" i="13"/>
  <c r="FO165" i="13"/>
  <c r="FE165" i="13"/>
  <c r="EV165" i="13"/>
  <c r="EM165" i="13"/>
  <c r="ED165" i="13"/>
  <c r="DU165" i="13"/>
  <c r="DL165" i="13"/>
  <c r="DC165" i="13"/>
  <c r="CT165" i="13"/>
  <c r="CL165" i="13"/>
  <c r="CD165" i="13"/>
  <c r="A167" i="13" l="1"/>
  <c r="FV166" i="13"/>
  <c r="FN166" i="13"/>
  <c r="FF166" i="13"/>
  <c r="EX166" i="13"/>
  <c r="EP166" i="13"/>
  <c r="EH166" i="13"/>
  <c r="DZ166" i="13"/>
  <c r="DR166" i="13"/>
  <c r="DJ166" i="13"/>
  <c r="DB166" i="13"/>
  <c r="CT166" i="13"/>
  <c r="CL166" i="13"/>
  <c r="CD166" i="13"/>
  <c r="FS166" i="13"/>
  <c r="FJ166" i="13"/>
  <c r="FA166" i="13"/>
  <c r="ER166" i="13"/>
  <c r="EI166" i="13"/>
  <c r="DY166" i="13"/>
  <c r="DP166" i="13"/>
  <c r="DG166" i="13"/>
  <c r="CX166" i="13"/>
  <c r="CO166" i="13"/>
  <c r="CF166" i="13"/>
  <c r="BW166" i="13"/>
  <c r="FR166" i="13"/>
  <c r="FI166" i="13"/>
  <c r="EZ166" i="13"/>
  <c r="EQ166" i="13"/>
  <c r="EG166" i="13"/>
  <c r="DX166" i="13"/>
  <c r="DO166" i="13"/>
  <c r="DF166" i="13"/>
  <c r="CW166" i="13"/>
  <c r="CN166" i="13"/>
  <c r="CE166" i="13"/>
  <c r="FQ166" i="13"/>
  <c r="FH166" i="13"/>
  <c r="EY166" i="13"/>
  <c r="EO166" i="13"/>
  <c r="EF166" i="13"/>
  <c r="DW166" i="13"/>
  <c r="DN166" i="13"/>
  <c r="DE166" i="13"/>
  <c r="CV166" i="13"/>
  <c r="CM166" i="13"/>
  <c r="CC166" i="13"/>
  <c r="FP166" i="13"/>
  <c r="FG166" i="13"/>
  <c r="EW166" i="13"/>
  <c r="EN166" i="13"/>
  <c r="EE166" i="13"/>
  <c r="DV166" i="13"/>
  <c r="DM166" i="13"/>
  <c r="DD166" i="13"/>
  <c r="CU166" i="13"/>
  <c r="CK166" i="13"/>
  <c r="CB166" i="13"/>
  <c r="FO166" i="13"/>
  <c r="FE166" i="13"/>
  <c r="EV166" i="13"/>
  <c r="EM166" i="13"/>
  <c r="ED166" i="13"/>
  <c r="DU166" i="13"/>
  <c r="DL166" i="13"/>
  <c r="DC166" i="13"/>
  <c r="CS166" i="13"/>
  <c r="CJ166" i="13"/>
  <c r="CA166" i="13"/>
  <c r="FM166" i="13"/>
  <c r="FD166" i="13"/>
  <c r="EU166" i="13"/>
  <c r="EL166" i="13"/>
  <c r="EC166" i="13"/>
  <c r="DT166" i="13"/>
  <c r="DK166" i="13"/>
  <c r="DA166" i="13"/>
  <c r="CR166" i="13"/>
  <c r="CI166" i="13"/>
  <c r="BZ166" i="13"/>
  <c r="FU166" i="13"/>
  <c r="FL166" i="13"/>
  <c r="FC166" i="13"/>
  <c r="ET166" i="13"/>
  <c r="EK166" i="13"/>
  <c r="EB166" i="13"/>
  <c r="DS166" i="13"/>
  <c r="DI166" i="13"/>
  <c r="CZ166" i="13"/>
  <c r="CQ166" i="13"/>
  <c r="CH166" i="13"/>
  <c r="BY166" i="13"/>
  <c r="FT166" i="13"/>
  <c r="FK166" i="13"/>
  <c r="FB166" i="13"/>
  <c r="ES166" i="13"/>
  <c r="EJ166" i="13"/>
  <c r="EA166" i="13"/>
  <c r="DQ166" i="13"/>
  <c r="DH166" i="13"/>
  <c r="CY166" i="13"/>
  <c r="CP166" i="13"/>
  <c r="CG166" i="13"/>
  <c r="BX166" i="13"/>
  <c r="A168" i="13" l="1"/>
  <c r="FV167" i="13"/>
  <c r="FN167" i="13"/>
  <c r="FF167" i="13"/>
  <c r="EX167" i="13"/>
  <c r="EP167" i="13"/>
  <c r="EH167" i="13"/>
  <c r="DZ167" i="13"/>
  <c r="DR167" i="13"/>
  <c r="DJ167" i="13"/>
  <c r="DB167" i="13"/>
  <c r="CT167" i="13"/>
  <c r="CL167" i="13"/>
  <c r="CD167" i="13"/>
  <c r="FP167" i="13"/>
  <c r="FG167" i="13"/>
  <c r="EW167" i="13"/>
  <c r="EN167" i="13"/>
  <c r="EE167" i="13"/>
  <c r="DV167" i="13"/>
  <c r="DM167" i="13"/>
  <c r="DD167" i="13"/>
  <c r="CU167" i="13"/>
  <c r="CK167" i="13"/>
  <c r="CB167" i="13"/>
  <c r="FO167" i="13"/>
  <c r="FE167" i="13"/>
  <c r="EV167" i="13"/>
  <c r="EM167" i="13"/>
  <c r="ED167" i="13"/>
  <c r="DU167" i="13"/>
  <c r="DL167" i="13"/>
  <c r="DC167" i="13"/>
  <c r="CS167" i="13"/>
  <c r="CJ167" i="13"/>
  <c r="CA167" i="13"/>
  <c r="FM167" i="13"/>
  <c r="FD167" i="13"/>
  <c r="EU167" i="13"/>
  <c r="EL167" i="13"/>
  <c r="EC167" i="13"/>
  <c r="DT167" i="13"/>
  <c r="DK167" i="13"/>
  <c r="DA167" i="13"/>
  <c r="CR167" i="13"/>
  <c r="CI167" i="13"/>
  <c r="BZ167" i="13"/>
  <c r="FU167" i="13"/>
  <c r="FL167" i="13"/>
  <c r="FC167" i="13"/>
  <c r="ET167" i="13"/>
  <c r="EK167" i="13"/>
  <c r="EB167" i="13"/>
  <c r="DS167" i="13"/>
  <c r="DI167" i="13"/>
  <c r="CZ167" i="13"/>
  <c r="CQ167" i="13"/>
  <c r="CH167" i="13"/>
  <c r="BY167" i="13"/>
  <c r="FT167" i="13"/>
  <c r="FK167" i="13"/>
  <c r="FB167" i="13"/>
  <c r="ES167" i="13"/>
  <c r="EJ167" i="13"/>
  <c r="EA167" i="13"/>
  <c r="DQ167" i="13"/>
  <c r="DH167" i="13"/>
  <c r="CY167" i="13"/>
  <c r="CP167" i="13"/>
  <c r="CG167" i="13"/>
  <c r="BX167" i="13"/>
  <c r="FS167" i="13"/>
  <c r="FJ167" i="13"/>
  <c r="FA167" i="13"/>
  <c r="ER167" i="13"/>
  <c r="EI167" i="13"/>
  <c r="DY167" i="13"/>
  <c r="DP167" i="13"/>
  <c r="DG167" i="13"/>
  <c r="CX167" i="13"/>
  <c r="CO167" i="13"/>
  <c r="CF167" i="13"/>
  <c r="BW167" i="13"/>
  <c r="FR167" i="13"/>
  <c r="FI167" i="13"/>
  <c r="EZ167" i="13"/>
  <c r="EQ167" i="13"/>
  <c r="EG167" i="13"/>
  <c r="DX167" i="13"/>
  <c r="DO167" i="13"/>
  <c r="DF167" i="13"/>
  <c r="CW167" i="13"/>
  <c r="CN167" i="13"/>
  <c r="CE167" i="13"/>
  <c r="FQ167" i="13"/>
  <c r="FH167" i="13"/>
  <c r="EY167" i="13"/>
  <c r="EO167" i="13"/>
  <c r="EF167" i="13"/>
  <c r="DW167" i="13"/>
  <c r="DN167" i="13"/>
  <c r="DE167" i="13"/>
  <c r="CV167" i="13"/>
  <c r="CM167" i="13"/>
  <c r="CC167" i="13"/>
  <c r="A169" i="13" l="1"/>
  <c r="FV168" i="13"/>
  <c r="FN168" i="13"/>
  <c r="FF168" i="13"/>
  <c r="EX168" i="13"/>
  <c r="EP168" i="13"/>
  <c r="EH168" i="13"/>
  <c r="DZ168" i="13"/>
  <c r="DR168" i="13"/>
  <c r="DJ168" i="13"/>
  <c r="DB168" i="13"/>
  <c r="CT168" i="13"/>
  <c r="CL168" i="13"/>
  <c r="CD168" i="13"/>
  <c r="FU168" i="13"/>
  <c r="FL168" i="13"/>
  <c r="FC168" i="13"/>
  <c r="ET168" i="13"/>
  <c r="EK168" i="13"/>
  <c r="EB168" i="13"/>
  <c r="DS168" i="13"/>
  <c r="DI168" i="13"/>
  <c r="CZ168" i="13"/>
  <c r="CQ168" i="13"/>
  <c r="CH168" i="13"/>
  <c r="BY168" i="13"/>
  <c r="FT168" i="13"/>
  <c r="FK168" i="13"/>
  <c r="FB168" i="13"/>
  <c r="ES168" i="13"/>
  <c r="EJ168" i="13"/>
  <c r="EA168" i="13"/>
  <c r="DQ168" i="13"/>
  <c r="DH168" i="13"/>
  <c r="CY168" i="13"/>
  <c r="CP168" i="13"/>
  <c r="CG168" i="13"/>
  <c r="BX168" i="13"/>
  <c r="FS168" i="13"/>
  <c r="FJ168" i="13"/>
  <c r="FA168" i="13"/>
  <c r="ER168" i="13"/>
  <c r="EI168" i="13"/>
  <c r="DY168" i="13"/>
  <c r="DP168" i="13"/>
  <c r="DG168" i="13"/>
  <c r="CX168" i="13"/>
  <c r="CO168" i="13"/>
  <c r="CF168" i="13"/>
  <c r="BW168" i="13"/>
  <c r="FR168" i="13"/>
  <c r="FI168" i="13"/>
  <c r="EZ168" i="13"/>
  <c r="EQ168" i="13"/>
  <c r="EG168" i="13"/>
  <c r="DX168" i="13"/>
  <c r="DO168" i="13"/>
  <c r="DF168" i="13"/>
  <c r="CW168" i="13"/>
  <c r="CN168" i="13"/>
  <c r="CE168" i="13"/>
  <c r="FQ168" i="13"/>
  <c r="FH168" i="13"/>
  <c r="EY168" i="13"/>
  <c r="EO168" i="13"/>
  <c r="EF168" i="13"/>
  <c r="DW168" i="13"/>
  <c r="DN168" i="13"/>
  <c r="DE168" i="13"/>
  <c r="CV168" i="13"/>
  <c r="CM168" i="13"/>
  <c r="CC168" i="13"/>
  <c r="FP168" i="13"/>
  <c r="FG168" i="13"/>
  <c r="EW168" i="13"/>
  <c r="EN168" i="13"/>
  <c r="EE168" i="13"/>
  <c r="DV168" i="13"/>
  <c r="DM168" i="13"/>
  <c r="DD168" i="13"/>
  <c r="CU168" i="13"/>
  <c r="CK168" i="13"/>
  <c r="CB168" i="13"/>
  <c r="FO168" i="13"/>
  <c r="FE168" i="13"/>
  <c r="EV168" i="13"/>
  <c r="EM168" i="13"/>
  <c r="ED168" i="13"/>
  <c r="DU168" i="13"/>
  <c r="DL168" i="13"/>
  <c r="DC168" i="13"/>
  <c r="CS168" i="13"/>
  <c r="CJ168" i="13"/>
  <c r="CA168" i="13"/>
  <c r="FM168" i="13"/>
  <c r="FD168" i="13"/>
  <c r="EU168" i="13"/>
  <c r="EL168" i="13"/>
  <c r="EC168" i="13"/>
  <c r="DT168" i="13"/>
  <c r="DK168" i="13"/>
  <c r="DA168" i="13"/>
  <c r="CR168" i="13"/>
  <c r="CI168" i="13"/>
  <c r="BZ168" i="13"/>
  <c r="A170" i="13" l="1"/>
  <c r="FV169" i="13"/>
  <c r="FN169" i="13"/>
  <c r="FF169" i="13"/>
  <c r="EX169" i="13"/>
  <c r="EP169" i="13"/>
  <c r="EH169" i="13"/>
  <c r="DZ169" i="13"/>
  <c r="DR169" i="13"/>
  <c r="DJ169" i="13"/>
  <c r="DB169" i="13"/>
  <c r="CT169" i="13"/>
  <c r="CL169" i="13"/>
  <c r="CD169" i="13"/>
  <c r="FO169" i="13"/>
  <c r="FG169" i="13"/>
  <c r="EY169" i="13"/>
  <c r="EQ169" i="13"/>
  <c r="EI169" i="13"/>
  <c r="EA169" i="13"/>
  <c r="DS169" i="13"/>
  <c r="DK169" i="13"/>
  <c r="DC169" i="13"/>
  <c r="CU169" i="13"/>
  <c r="FT169" i="13"/>
  <c r="FJ169" i="13"/>
  <c r="EZ169" i="13"/>
  <c r="EN169" i="13"/>
  <c r="ED169" i="13"/>
  <c r="DT169" i="13"/>
  <c r="DH169" i="13"/>
  <c r="CX169" i="13"/>
  <c r="CN169" i="13"/>
  <c r="CE169" i="13"/>
  <c r="FS169" i="13"/>
  <c r="FI169" i="13"/>
  <c r="EW169" i="13"/>
  <c r="EM169" i="13"/>
  <c r="EC169" i="13"/>
  <c r="DQ169" i="13"/>
  <c r="DG169" i="13"/>
  <c r="CW169" i="13"/>
  <c r="CM169" i="13"/>
  <c r="CC169" i="13"/>
  <c r="FR169" i="13"/>
  <c r="FH169" i="13"/>
  <c r="EV169" i="13"/>
  <c r="EL169" i="13"/>
  <c r="EB169" i="13"/>
  <c r="DP169" i="13"/>
  <c r="DF169" i="13"/>
  <c r="CV169" i="13"/>
  <c r="CK169" i="13"/>
  <c r="CB169" i="13"/>
  <c r="FQ169" i="13"/>
  <c r="FE169" i="13"/>
  <c r="EU169" i="13"/>
  <c r="EK169" i="13"/>
  <c r="DY169" i="13"/>
  <c r="DO169" i="13"/>
  <c r="DE169" i="13"/>
  <c r="CS169" i="13"/>
  <c r="CJ169" i="13"/>
  <c r="CA169" i="13"/>
  <c r="FP169" i="13"/>
  <c r="FD169" i="13"/>
  <c r="ET169" i="13"/>
  <c r="EJ169" i="13"/>
  <c r="DX169" i="13"/>
  <c r="DN169" i="13"/>
  <c r="DD169" i="13"/>
  <c r="CR169" i="13"/>
  <c r="CI169" i="13"/>
  <c r="BZ169" i="13"/>
  <c r="FM169" i="13"/>
  <c r="FC169" i="13"/>
  <c r="ES169" i="13"/>
  <c r="EG169" i="13"/>
  <c r="DW169" i="13"/>
  <c r="DM169" i="13"/>
  <c r="DA169" i="13"/>
  <c r="CQ169" i="13"/>
  <c r="CH169" i="13"/>
  <c r="BY169" i="13"/>
  <c r="FL169" i="13"/>
  <c r="FB169" i="13"/>
  <c r="ER169" i="13"/>
  <c r="EF169" i="13"/>
  <c r="DV169" i="13"/>
  <c r="DL169" i="13"/>
  <c r="CZ169" i="13"/>
  <c r="CP169" i="13"/>
  <c r="CG169" i="13"/>
  <c r="BX169" i="13"/>
  <c r="FU169" i="13"/>
  <c r="FK169" i="13"/>
  <c r="FA169" i="13"/>
  <c r="EO169" i="13"/>
  <c r="EE169" i="13"/>
  <c r="DU169" i="13"/>
  <c r="DI169" i="13"/>
  <c r="CY169" i="13"/>
  <c r="CO169" i="13"/>
  <c r="CF169" i="13"/>
  <c r="BW169" i="13"/>
  <c r="A171" i="13" l="1"/>
  <c r="FV170" i="13"/>
  <c r="FN170" i="13"/>
  <c r="FF170" i="13"/>
  <c r="EX170" i="13"/>
  <c r="EP170" i="13"/>
  <c r="EH170" i="13"/>
  <c r="DZ170" i="13"/>
  <c r="DR170" i="13"/>
  <c r="DJ170" i="13"/>
  <c r="DB170" i="13"/>
  <c r="CT170" i="13"/>
  <c r="CL170" i="13"/>
  <c r="CD170" i="13"/>
  <c r="FO170" i="13"/>
  <c r="FG170" i="13"/>
  <c r="EY170" i="13"/>
  <c r="EQ170" i="13"/>
  <c r="EI170" i="13"/>
  <c r="EA170" i="13"/>
  <c r="DS170" i="13"/>
  <c r="DK170" i="13"/>
  <c r="DC170" i="13"/>
  <c r="CU170" i="13"/>
  <c r="CM170" i="13"/>
  <c r="CE170" i="13"/>
  <c r="BW170" i="13"/>
  <c r="FL170" i="13"/>
  <c r="FB170" i="13"/>
  <c r="ER170" i="13"/>
  <c r="EF170" i="13"/>
  <c r="DV170" i="13"/>
  <c r="DL170" i="13"/>
  <c r="CZ170" i="13"/>
  <c r="CP170" i="13"/>
  <c r="CF170" i="13"/>
  <c r="FU170" i="13"/>
  <c r="FK170" i="13"/>
  <c r="FA170" i="13"/>
  <c r="EO170" i="13"/>
  <c r="EE170" i="13"/>
  <c r="DU170" i="13"/>
  <c r="DI170" i="13"/>
  <c r="CY170" i="13"/>
  <c r="CO170" i="13"/>
  <c r="CC170" i="13"/>
  <c r="FT170" i="13"/>
  <c r="FJ170" i="13"/>
  <c r="EZ170" i="13"/>
  <c r="EN170" i="13"/>
  <c r="ED170" i="13"/>
  <c r="DT170" i="13"/>
  <c r="DH170" i="13"/>
  <c r="CX170" i="13"/>
  <c r="CN170" i="13"/>
  <c r="CB170" i="13"/>
  <c r="FS170" i="13"/>
  <c r="FI170" i="13"/>
  <c r="EW170" i="13"/>
  <c r="EM170" i="13"/>
  <c r="EC170" i="13"/>
  <c r="DQ170" i="13"/>
  <c r="DG170" i="13"/>
  <c r="CW170" i="13"/>
  <c r="CK170" i="13"/>
  <c r="CA170" i="13"/>
  <c r="FR170" i="13"/>
  <c r="FH170" i="13"/>
  <c r="EV170" i="13"/>
  <c r="EL170" i="13"/>
  <c r="EB170" i="13"/>
  <c r="DP170" i="13"/>
  <c r="DF170" i="13"/>
  <c r="CV170" i="13"/>
  <c r="CJ170" i="13"/>
  <c r="BZ170" i="13"/>
  <c r="FQ170" i="13"/>
  <c r="FE170" i="13"/>
  <c r="EU170" i="13"/>
  <c r="EK170" i="13"/>
  <c r="DY170" i="13"/>
  <c r="DO170" i="13"/>
  <c r="DE170" i="13"/>
  <c r="CS170" i="13"/>
  <c r="CI170" i="13"/>
  <c r="BY170" i="13"/>
  <c r="FP170" i="13"/>
  <c r="FD170" i="13"/>
  <c r="ET170" i="13"/>
  <c r="EJ170" i="13"/>
  <c r="DX170" i="13"/>
  <c r="DN170" i="13"/>
  <c r="DD170" i="13"/>
  <c r="CR170" i="13"/>
  <c r="CH170" i="13"/>
  <c r="BX170" i="13"/>
  <c r="FM170" i="13"/>
  <c r="FC170" i="13"/>
  <c r="ES170" i="13"/>
  <c r="EG170" i="13"/>
  <c r="DW170" i="13"/>
  <c r="DM170" i="13"/>
  <c r="DA170" i="13"/>
  <c r="CQ170" i="13"/>
  <c r="CG170" i="13"/>
  <c r="A172" i="13" l="1"/>
  <c r="FV171" i="13"/>
  <c r="FN171" i="13"/>
  <c r="FF171" i="13"/>
  <c r="EX171" i="13"/>
  <c r="EP171" i="13"/>
  <c r="EH171" i="13"/>
  <c r="DZ171" i="13"/>
  <c r="DR171" i="13"/>
  <c r="DJ171" i="13"/>
  <c r="DB171" i="13"/>
  <c r="CT171" i="13"/>
  <c r="CL171" i="13"/>
  <c r="CD171" i="13"/>
  <c r="FO171" i="13"/>
  <c r="FG171" i="13"/>
  <c r="EY171" i="13"/>
  <c r="EQ171" i="13"/>
  <c r="EI171" i="13"/>
  <c r="EA171" i="13"/>
  <c r="DS171" i="13"/>
  <c r="DK171" i="13"/>
  <c r="DC171" i="13"/>
  <c r="CU171" i="13"/>
  <c r="CM171" i="13"/>
  <c r="CE171" i="13"/>
  <c r="BW171" i="13"/>
  <c r="FP171" i="13"/>
  <c r="FD171" i="13"/>
  <c r="ET171" i="13"/>
  <c r="EJ171" i="13"/>
  <c r="DX171" i="13"/>
  <c r="DN171" i="13"/>
  <c r="DD171" i="13"/>
  <c r="CR171" i="13"/>
  <c r="CH171" i="13"/>
  <c r="BX171" i="13"/>
  <c r="FM171" i="13"/>
  <c r="FC171" i="13"/>
  <c r="ES171" i="13"/>
  <c r="EG171" i="13"/>
  <c r="DW171" i="13"/>
  <c r="DM171" i="13"/>
  <c r="DA171" i="13"/>
  <c r="CQ171" i="13"/>
  <c r="CG171" i="13"/>
  <c r="FL171" i="13"/>
  <c r="FB171" i="13"/>
  <c r="ER171" i="13"/>
  <c r="EF171" i="13"/>
  <c r="DV171" i="13"/>
  <c r="DL171" i="13"/>
  <c r="CZ171" i="13"/>
  <c r="CP171" i="13"/>
  <c r="CF171" i="13"/>
  <c r="FU171" i="13"/>
  <c r="FK171" i="13"/>
  <c r="FA171" i="13"/>
  <c r="EO171" i="13"/>
  <c r="EE171" i="13"/>
  <c r="DU171" i="13"/>
  <c r="DI171" i="13"/>
  <c r="CY171" i="13"/>
  <c r="CO171" i="13"/>
  <c r="CC171" i="13"/>
  <c r="FT171" i="13"/>
  <c r="FJ171" i="13"/>
  <c r="EZ171" i="13"/>
  <c r="EN171" i="13"/>
  <c r="ED171" i="13"/>
  <c r="DT171" i="13"/>
  <c r="DH171" i="13"/>
  <c r="CX171" i="13"/>
  <c r="CN171" i="13"/>
  <c r="CB171" i="13"/>
  <c r="FS171" i="13"/>
  <c r="FI171" i="13"/>
  <c r="EW171" i="13"/>
  <c r="EM171" i="13"/>
  <c r="EC171" i="13"/>
  <c r="DQ171" i="13"/>
  <c r="DG171" i="13"/>
  <c r="CW171" i="13"/>
  <c r="CK171" i="13"/>
  <c r="CA171" i="13"/>
  <c r="FR171" i="13"/>
  <c r="FH171" i="13"/>
  <c r="EV171" i="13"/>
  <c r="EL171" i="13"/>
  <c r="EB171" i="13"/>
  <c r="DP171" i="13"/>
  <c r="DF171" i="13"/>
  <c r="CV171" i="13"/>
  <c r="CJ171" i="13"/>
  <c r="BZ171" i="13"/>
  <c r="FQ171" i="13"/>
  <c r="FE171" i="13"/>
  <c r="EU171" i="13"/>
  <c r="EK171" i="13"/>
  <c r="DY171" i="13"/>
  <c r="DO171" i="13"/>
  <c r="DE171" i="13"/>
  <c r="CS171" i="13"/>
  <c r="CI171" i="13"/>
  <c r="BY171" i="13"/>
  <c r="A173" i="13" l="1"/>
  <c r="FV172" i="13"/>
  <c r="FN172" i="13"/>
  <c r="FF172" i="13"/>
  <c r="EX172" i="13"/>
  <c r="EP172" i="13"/>
  <c r="EH172" i="13"/>
  <c r="DZ172" i="13"/>
  <c r="DR172" i="13"/>
  <c r="DJ172" i="13"/>
  <c r="DB172" i="13"/>
  <c r="CT172" i="13"/>
  <c r="CL172" i="13"/>
  <c r="CD172" i="13"/>
  <c r="FO172" i="13"/>
  <c r="FG172" i="13"/>
  <c r="EY172" i="13"/>
  <c r="EQ172" i="13"/>
  <c r="EI172" i="13"/>
  <c r="EA172" i="13"/>
  <c r="DS172" i="13"/>
  <c r="DK172" i="13"/>
  <c r="DC172" i="13"/>
  <c r="CU172" i="13"/>
  <c r="CM172" i="13"/>
  <c r="CE172" i="13"/>
  <c r="BW172" i="13"/>
  <c r="FR172" i="13"/>
  <c r="FH172" i="13"/>
  <c r="EV172" i="13"/>
  <c r="EL172" i="13"/>
  <c r="EB172" i="13"/>
  <c r="DP172" i="13"/>
  <c r="DF172" i="13"/>
  <c r="CV172" i="13"/>
  <c r="CJ172" i="13"/>
  <c r="BZ172" i="13"/>
  <c r="FQ172" i="13"/>
  <c r="FE172" i="13"/>
  <c r="EU172" i="13"/>
  <c r="EK172" i="13"/>
  <c r="DY172" i="13"/>
  <c r="DO172" i="13"/>
  <c r="DE172" i="13"/>
  <c r="CS172" i="13"/>
  <c r="CI172" i="13"/>
  <c r="BY172" i="13"/>
  <c r="FP172" i="13"/>
  <c r="FD172" i="13"/>
  <c r="ET172" i="13"/>
  <c r="EJ172" i="13"/>
  <c r="DX172" i="13"/>
  <c r="DN172" i="13"/>
  <c r="DD172" i="13"/>
  <c r="CR172" i="13"/>
  <c r="CH172" i="13"/>
  <c r="BX172" i="13"/>
  <c r="FM172" i="13"/>
  <c r="FC172" i="13"/>
  <c r="ES172" i="13"/>
  <c r="EG172" i="13"/>
  <c r="DW172" i="13"/>
  <c r="DM172" i="13"/>
  <c r="DA172" i="13"/>
  <c r="CQ172" i="13"/>
  <c r="CG172" i="13"/>
  <c r="FL172" i="13"/>
  <c r="FB172" i="13"/>
  <c r="ER172" i="13"/>
  <c r="EF172" i="13"/>
  <c r="DV172" i="13"/>
  <c r="DL172" i="13"/>
  <c r="CZ172" i="13"/>
  <c r="CP172" i="13"/>
  <c r="CF172" i="13"/>
  <c r="FU172" i="13"/>
  <c r="FK172" i="13"/>
  <c r="FA172" i="13"/>
  <c r="EO172" i="13"/>
  <c r="EE172" i="13"/>
  <c r="DU172" i="13"/>
  <c r="DI172" i="13"/>
  <c r="CY172" i="13"/>
  <c r="CO172" i="13"/>
  <c r="CC172" i="13"/>
  <c r="FT172" i="13"/>
  <c r="FJ172" i="13"/>
  <c r="EZ172" i="13"/>
  <c r="EN172" i="13"/>
  <c r="ED172" i="13"/>
  <c r="DT172" i="13"/>
  <c r="DH172" i="13"/>
  <c r="CX172" i="13"/>
  <c r="CN172" i="13"/>
  <c r="CB172" i="13"/>
  <c r="FS172" i="13"/>
  <c r="FI172" i="13"/>
  <c r="EW172" i="13"/>
  <c r="EM172" i="13"/>
  <c r="EC172" i="13"/>
  <c r="DQ172" i="13"/>
  <c r="DG172" i="13"/>
  <c r="CW172" i="13"/>
  <c r="CK172" i="13"/>
  <c r="CA172" i="13"/>
  <c r="A174" i="13" l="1"/>
  <c r="FV173" i="13"/>
  <c r="FN173" i="13"/>
  <c r="FF173" i="13"/>
  <c r="EX173" i="13"/>
  <c r="EP173" i="13"/>
  <c r="EH173" i="13"/>
  <c r="DZ173" i="13"/>
  <c r="DR173" i="13"/>
  <c r="DJ173" i="13"/>
  <c r="DB173" i="13"/>
  <c r="CT173" i="13"/>
  <c r="CL173" i="13"/>
  <c r="CD173" i="13"/>
  <c r="FO173" i="13"/>
  <c r="FG173" i="13"/>
  <c r="EY173" i="13"/>
  <c r="EQ173" i="13"/>
  <c r="EI173" i="13"/>
  <c r="EA173" i="13"/>
  <c r="DS173" i="13"/>
  <c r="DK173" i="13"/>
  <c r="DC173" i="13"/>
  <c r="CU173" i="13"/>
  <c r="CM173" i="13"/>
  <c r="CE173" i="13"/>
  <c r="BW173" i="13"/>
  <c r="FT173" i="13"/>
  <c r="FJ173" i="13"/>
  <c r="EZ173" i="13"/>
  <c r="EN173" i="13"/>
  <c r="ED173" i="13"/>
  <c r="DT173" i="13"/>
  <c r="DH173" i="13"/>
  <c r="CX173" i="13"/>
  <c r="CN173" i="13"/>
  <c r="CB173" i="13"/>
  <c r="FS173" i="13"/>
  <c r="FI173" i="13"/>
  <c r="EW173" i="13"/>
  <c r="EM173" i="13"/>
  <c r="EC173" i="13"/>
  <c r="DQ173" i="13"/>
  <c r="DG173" i="13"/>
  <c r="CW173" i="13"/>
  <c r="CK173" i="13"/>
  <c r="CA173" i="13"/>
  <c r="FR173" i="13"/>
  <c r="FH173" i="13"/>
  <c r="EV173" i="13"/>
  <c r="EL173" i="13"/>
  <c r="EB173" i="13"/>
  <c r="DP173" i="13"/>
  <c r="DF173" i="13"/>
  <c r="CV173" i="13"/>
  <c r="CJ173" i="13"/>
  <c r="BZ173" i="13"/>
  <c r="FQ173" i="13"/>
  <c r="FE173" i="13"/>
  <c r="EU173" i="13"/>
  <c r="EK173" i="13"/>
  <c r="DY173" i="13"/>
  <c r="DO173" i="13"/>
  <c r="DE173" i="13"/>
  <c r="CS173" i="13"/>
  <c r="CI173" i="13"/>
  <c r="BY173" i="13"/>
  <c r="FP173" i="13"/>
  <c r="FD173" i="13"/>
  <c r="ET173" i="13"/>
  <c r="EJ173" i="13"/>
  <c r="DX173" i="13"/>
  <c r="DN173" i="13"/>
  <c r="DD173" i="13"/>
  <c r="CR173" i="13"/>
  <c r="CH173" i="13"/>
  <c r="BX173" i="13"/>
  <c r="FM173" i="13"/>
  <c r="FC173" i="13"/>
  <c r="ES173" i="13"/>
  <c r="EG173" i="13"/>
  <c r="DW173" i="13"/>
  <c r="DM173" i="13"/>
  <c r="DA173" i="13"/>
  <c r="CQ173" i="13"/>
  <c r="CG173" i="13"/>
  <c r="FL173" i="13"/>
  <c r="FB173" i="13"/>
  <c r="ER173" i="13"/>
  <c r="EF173" i="13"/>
  <c r="DV173" i="13"/>
  <c r="DL173" i="13"/>
  <c r="CZ173" i="13"/>
  <c r="CP173" i="13"/>
  <c r="CF173" i="13"/>
  <c r="FU173" i="13"/>
  <c r="FK173" i="13"/>
  <c r="FA173" i="13"/>
  <c r="EO173" i="13"/>
  <c r="EE173" i="13"/>
  <c r="DU173" i="13"/>
  <c r="DI173" i="13"/>
  <c r="CY173" i="13"/>
  <c r="CO173" i="13"/>
  <c r="CC173" i="13"/>
  <c r="A175" i="13" l="1"/>
  <c r="FV174" i="13"/>
  <c r="FN174" i="13"/>
  <c r="FF174" i="13"/>
  <c r="EX174" i="13"/>
  <c r="EP174" i="13"/>
  <c r="EH174" i="13"/>
  <c r="DZ174" i="13"/>
  <c r="DR174" i="13"/>
  <c r="DJ174" i="13"/>
  <c r="DB174" i="13"/>
  <c r="CT174" i="13"/>
  <c r="CL174" i="13"/>
  <c r="CD174" i="13"/>
  <c r="FO174" i="13"/>
  <c r="FG174" i="13"/>
  <c r="EY174" i="13"/>
  <c r="EQ174" i="13"/>
  <c r="EI174" i="13"/>
  <c r="EA174" i="13"/>
  <c r="DS174" i="13"/>
  <c r="DK174" i="13"/>
  <c r="DC174" i="13"/>
  <c r="CU174" i="13"/>
  <c r="CM174" i="13"/>
  <c r="CE174" i="13"/>
  <c r="BW174" i="13"/>
  <c r="FL174" i="13"/>
  <c r="FB174" i="13"/>
  <c r="ER174" i="13"/>
  <c r="EF174" i="13"/>
  <c r="DV174" i="13"/>
  <c r="DL174" i="13"/>
  <c r="CZ174" i="13"/>
  <c r="CP174" i="13"/>
  <c r="CF174" i="13"/>
  <c r="FU174" i="13"/>
  <c r="FK174" i="13"/>
  <c r="FA174" i="13"/>
  <c r="EO174" i="13"/>
  <c r="EE174" i="13"/>
  <c r="DU174" i="13"/>
  <c r="DI174" i="13"/>
  <c r="CY174" i="13"/>
  <c r="CO174" i="13"/>
  <c r="CC174" i="13"/>
  <c r="FT174" i="13"/>
  <c r="FJ174" i="13"/>
  <c r="EZ174" i="13"/>
  <c r="EN174" i="13"/>
  <c r="ED174" i="13"/>
  <c r="DT174" i="13"/>
  <c r="DH174" i="13"/>
  <c r="CX174" i="13"/>
  <c r="CN174" i="13"/>
  <c r="CB174" i="13"/>
  <c r="FS174" i="13"/>
  <c r="FI174" i="13"/>
  <c r="EW174" i="13"/>
  <c r="EM174" i="13"/>
  <c r="EC174" i="13"/>
  <c r="DQ174" i="13"/>
  <c r="DG174" i="13"/>
  <c r="CW174" i="13"/>
  <c r="CK174" i="13"/>
  <c r="CA174" i="13"/>
  <c r="FR174" i="13"/>
  <c r="FH174" i="13"/>
  <c r="EV174" i="13"/>
  <c r="EL174" i="13"/>
  <c r="EB174" i="13"/>
  <c r="DP174" i="13"/>
  <c r="DF174" i="13"/>
  <c r="CV174" i="13"/>
  <c r="CJ174" i="13"/>
  <c r="BZ174" i="13"/>
  <c r="FQ174" i="13"/>
  <c r="FE174" i="13"/>
  <c r="EU174" i="13"/>
  <c r="EK174" i="13"/>
  <c r="DY174" i="13"/>
  <c r="DO174" i="13"/>
  <c r="DE174" i="13"/>
  <c r="CS174" i="13"/>
  <c r="CI174" i="13"/>
  <c r="BY174" i="13"/>
  <c r="FP174" i="13"/>
  <c r="FD174" i="13"/>
  <c r="ET174" i="13"/>
  <c r="EJ174" i="13"/>
  <c r="DX174" i="13"/>
  <c r="DN174" i="13"/>
  <c r="DD174" i="13"/>
  <c r="CR174" i="13"/>
  <c r="CH174" i="13"/>
  <c r="BX174" i="13"/>
  <c r="FM174" i="13"/>
  <c r="FC174" i="13"/>
  <c r="ES174" i="13"/>
  <c r="EG174" i="13"/>
  <c r="DW174" i="13"/>
  <c r="DM174" i="13"/>
  <c r="DA174" i="13"/>
  <c r="CQ174" i="13"/>
  <c r="CG174" i="13"/>
  <c r="A176" i="13" l="1"/>
  <c r="FV175" i="13"/>
  <c r="FN175" i="13"/>
  <c r="FF175" i="13"/>
  <c r="EX175" i="13"/>
  <c r="EP175" i="13"/>
  <c r="EH175" i="13"/>
  <c r="DZ175" i="13"/>
  <c r="DR175" i="13"/>
  <c r="DJ175" i="13"/>
  <c r="DB175" i="13"/>
  <c r="CT175" i="13"/>
  <c r="CL175" i="13"/>
  <c r="CD175" i="13"/>
  <c r="FO175" i="13"/>
  <c r="FG175" i="13"/>
  <c r="EY175" i="13"/>
  <c r="EQ175" i="13"/>
  <c r="EI175" i="13"/>
  <c r="EA175" i="13"/>
  <c r="DS175" i="13"/>
  <c r="DK175" i="13"/>
  <c r="DC175" i="13"/>
  <c r="CU175" i="13"/>
  <c r="CM175" i="13"/>
  <c r="CE175" i="13"/>
  <c r="BW175" i="13"/>
  <c r="FP175" i="13"/>
  <c r="FD175" i="13"/>
  <c r="ET175" i="13"/>
  <c r="EJ175" i="13"/>
  <c r="DX175" i="13"/>
  <c r="DN175" i="13"/>
  <c r="DD175" i="13"/>
  <c r="CR175" i="13"/>
  <c r="CH175" i="13"/>
  <c r="BX175" i="13"/>
  <c r="FM175" i="13"/>
  <c r="FC175" i="13"/>
  <c r="ES175" i="13"/>
  <c r="EG175" i="13"/>
  <c r="DW175" i="13"/>
  <c r="DM175" i="13"/>
  <c r="DA175" i="13"/>
  <c r="CQ175" i="13"/>
  <c r="CG175" i="13"/>
  <c r="FL175" i="13"/>
  <c r="FB175" i="13"/>
  <c r="ER175" i="13"/>
  <c r="EF175" i="13"/>
  <c r="DV175" i="13"/>
  <c r="DL175" i="13"/>
  <c r="CZ175" i="13"/>
  <c r="CP175" i="13"/>
  <c r="CF175" i="13"/>
  <c r="FU175" i="13"/>
  <c r="FK175" i="13"/>
  <c r="FA175" i="13"/>
  <c r="EO175" i="13"/>
  <c r="EE175" i="13"/>
  <c r="DU175" i="13"/>
  <c r="DI175" i="13"/>
  <c r="CY175" i="13"/>
  <c r="CO175" i="13"/>
  <c r="CC175" i="13"/>
  <c r="FT175" i="13"/>
  <c r="FJ175" i="13"/>
  <c r="EZ175" i="13"/>
  <c r="EN175" i="13"/>
  <c r="ED175" i="13"/>
  <c r="DT175" i="13"/>
  <c r="DH175" i="13"/>
  <c r="CX175" i="13"/>
  <c r="CN175" i="13"/>
  <c r="CB175" i="13"/>
  <c r="FS175" i="13"/>
  <c r="FI175" i="13"/>
  <c r="EW175" i="13"/>
  <c r="EM175" i="13"/>
  <c r="EC175" i="13"/>
  <c r="DQ175" i="13"/>
  <c r="DG175" i="13"/>
  <c r="CW175" i="13"/>
  <c r="CK175" i="13"/>
  <c r="CA175" i="13"/>
  <c r="FR175" i="13"/>
  <c r="FH175" i="13"/>
  <c r="EV175" i="13"/>
  <c r="EL175" i="13"/>
  <c r="EB175" i="13"/>
  <c r="DP175" i="13"/>
  <c r="DF175" i="13"/>
  <c r="CV175" i="13"/>
  <c r="CJ175" i="13"/>
  <c r="BZ175" i="13"/>
  <c r="FQ175" i="13"/>
  <c r="FE175" i="13"/>
  <c r="EU175" i="13"/>
  <c r="EK175" i="13"/>
  <c r="DY175" i="13"/>
  <c r="DO175" i="13"/>
  <c r="DE175" i="13"/>
  <c r="CS175" i="13"/>
  <c r="CI175" i="13"/>
  <c r="BY175" i="13"/>
  <c r="A177" i="13" l="1"/>
  <c r="FV176" i="13"/>
  <c r="FN176" i="13"/>
  <c r="FF176" i="13"/>
  <c r="EX176" i="13"/>
  <c r="EP176" i="13"/>
  <c r="EH176" i="13"/>
  <c r="DZ176" i="13"/>
  <c r="DR176" i="13"/>
  <c r="DJ176" i="13"/>
  <c r="DB176" i="13"/>
  <c r="CT176" i="13"/>
  <c r="CL176" i="13"/>
  <c r="CD176" i="13"/>
  <c r="FO176" i="13"/>
  <c r="FG176" i="13"/>
  <c r="EY176" i="13"/>
  <c r="EQ176" i="13"/>
  <c r="EI176" i="13"/>
  <c r="EA176" i="13"/>
  <c r="DS176" i="13"/>
  <c r="DK176" i="13"/>
  <c r="DC176" i="13"/>
  <c r="CU176" i="13"/>
  <c r="CM176" i="13"/>
  <c r="CE176" i="13"/>
  <c r="BW176" i="13"/>
  <c r="FR176" i="13"/>
  <c r="FH176" i="13"/>
  <c r="EV176" i="13"/>
  <c r="EL176" i="13"/>
  <c r="EB176" i="13"/>
  <c r="DP176" i="13"/>
  <c r="DF176" i="13"/>
  <c r="CV176" i="13"/>
  <c r="CJ176" i="13"/>
  <c r="BZ176" i="13"/>
  <c r="FQ176" i="13"/>
  <c r="FE176" i="13"/>
  <c r="EU176" i="13"/>
  <c r="EK176" i="13"/>
  <c r="DY176" i="13"/>
  <c r="DO176" i="13"/>
  <c r="DE176" i="13"/>
  <c r="CS176" i="13"/>
  <c r="CI176" i="13"/>
  <c r="BY176" i="13"/>
  <c r="FP176" i="13"/>
  <c r="FD176" i="13"/>
  <c r="ET176" i="13"/>
  <c r="EJ176" i="13"/>
  <c r="DX176" i="13"/>
  <c r="DN176" i="13"/>
  <c r="DD176" i="13"/>
  <c r="CR176" i="13"/>
  <c r="CH176" i="13"/>
  <c r="BX176" i="13"/>
  <c r="FM176" i="13"/>
  <c r="FC176" i="13"/>
  <c r="ES176" i="13"/>
  <c r="EG176" i="13"/>
  <c r="DW176" i="13"/>
  <c r="DM176" i="13"/>
  <c r="DA176" i="13"/>
  <c r="CQ176" i="13"/>
  <c r="CG176" i="13"/>
  <c r="FL176" i="13"/>
  <c r="FB176" i="13"/>
  <c r="ER176" i="13"/>
  <c r="EF176" i="13"/>
  <c r="DV176" i="13"/>
  <c r="DL176" i="13"/>
  <c r="CZ176" i="13"/>
  <c r="CP176" i="13"/>
  <c r="CF176" i="13"/>
  <c r="FU176" i="13"/>
  <c r="FK176" i="13"/>
  <c r="FA176" i="13"/>
  <c r="EO176" i="13"/>
  <c r="EE176" i="13"/>
  <c r="DU176" i="13"/>
  <c r="DI176" i="13"/>
  <c r="CY176" i="13"/>
  <c r="CO176" i="13"/>
  <c r="CC176" i="13"/>
  <c r="FT176" i="13"/>
  <c r="FJ176" i="13"/>
  <c r="EZ176" i="13"/>
  <c r="EN176" i="13"/>
  <c r="ED176" i="13"/>
  <c r="DT176" i="13"/>
  <c r="DH176" i="13"/>
  <c r="CX176" i="13"/>
  <c r="CN176" i="13"/>
  <c r="CB176" i="13"/>
  <c r="FS176" i="13"/>
  <c r="FI176" i="13"/>
  <c r="EW176" i="13"/>
  <c r="EM176" i="13"/>
  <c r="EC176" i="13"/>
  <c r="DQ176" i="13"/>
  <c r="DG176" i="13"/>
  <c r="CW176" i="13"/>
  <c r="CK176" i="13"/>
  <c r="CA176" i="13"/>
  <c r="A178" i="13" l="1"/>
  <c r="FV177" i="13"/>
  <c r="FN177" i="13"/>
  <c r="FF177" i="13"/>
  <c r="EX177" i="13"/>
  <c r="EP177" i="13"/>
  <c r="EH177" i="13"/>
  <c r="DZ177" i="13"/>
  <c r="DR177" i="13"/>
  <c r="DJ177" i="13"/>
  <c r="DB177" i="13"/>
  <c r="CT177" i="13"/>
  <c r="CL177" i="13"/>
  <c r="CD177" i="13"/>
  <c r="FU177" i="13"/>
  <c r="FM177" i="13"/>
  <c r="FE177" i="13"/>
  <c r="EW177" i="13"/>
  <c r="EO177" i="13"/>
  <c r="EG177" i="13"/>
  <c r="DY177" i="13"/>
  <c r="DQ177" i="13"/>
  <c r="FR177" i="13"/>
  <c r="FJ177" i="13"/>
  <c r="FB177" i="13"/>
  <c r="ET177" i="13"/>
  <c r="EL177" i="13"/>
  <c r="FO177" i="13"/>
  <c r="FG177" i="13"/>
  <c r="EY177" i="13"/>
  <c r="EQ177" i="13"/>
  <c r="EI177" i="13"/>
  <c r="EA177" i="13"/>
  <c r="DS177" i="13"/>
  <c r="DK177" i="13"/>
  <c r="DC177" i="13"/>
  <c r="CU177" i="13"/>
  <c r="CM177" i="13"/>
  <c r="CE177" i="13"/>
  <c r="BW177" i="13"/>
  <c r="FL177" i="13"/>
  <c r="EV177" i="13"/>
  <c r="EF177" i="13"/>
  <c r="DU177" i="13"/>
  <c r="DH177" i="13"/>
  <c r="CX177" i="13"/>
  <c r="CN177" i="13"/>
  <c r="CB177" i="13"/>
  <c r="FK177" i="13"/>
  <c r="EU177" i="13"/>
  <c r="EE177" i="13"/>
  <c r="DT177" i="13"/>
  <c r="DG177" i="13"/>
  <c r="CW177" i="13"/>
  <c r="CK177" i="13"/>
  <c r="CA177" i="13"/>
  <c r="FI177" i="13"/>
  <c r="ES177" i="13"/>
  <c r="ED177" i="13"/>
  <c r="DP177" i="13"/>
  <c r="DF177" i="13"/>
  <c r="CV177" i="13"/>
  <c r="CJ177" i="13"/>
  <c r="BZ177" i="13"/>
  <c r="FH177" i="13"/>
  <c r="ER177" i="13"/>
  <c r="EC177" i="13"/>
  <c r="DO177" i="13"/>
  <c r="DE177" i="13"/>
  <c r="CS177" i="13"/>
  <c r="CI177" i="13"/>
  <c r="BY177" i="13"/>
  <c r="FT177" i="13"/>
  <c r="FD177" i="13"/>
  <c r="EN177" i="13"/>
  <c r="EB177" i="13"/>
  <c r="DN177" i="13"/>
  <c r="DD177" i="13"/>
  <c r="CR177" i="13"/>
  <c r="CH177" i="13"/>
  <c r="BX177" i="13"/>
  <c r="FS177" i="13"/>
  <c r="FC177" i="13"/>
  <c r="EM177" i="13"/>
  <c r="DX177" i="13"/>
  <c r="DM177" i="13"/>
  <c r="DA177" i="13"/>
  <c r="CQ177" i="13"/>
  <c r="CG177" i="13"/>
  <c r="FQ177" i="13"/>
  <c r="FA177" i="13"/>
  <c r="EK177" i="13"/>
  <c r="DW177" i="13"/>
  <c r="DL177" i="13"/>
  <c r="CZ177" i="13"/>
  <c r="CP177" i="13"/>
  <c r="CF177" i="13"/>
  <c r="FP177" i="13"/>
  <c r="EZ177" i="13"/>
  <c r="EJ177" i="13"/>
  <c r="DV177" i="13"/>
  <c r="DI177" i="13"/>
  <c r="CY177" i="13"/>
  <c r="CO177" i="13"/>
  <c r="CC177" i="13"/>
  <c r="A179" i="13" l="1"/>
  <c r="FV178" i="13"/>
  <c r="FN178" i="13"/>
  <c r="FF178" i="13"/>
  <c r="EX178" i="13"/>
  <c r="EP178" i="13"/>
  <c r="EH178" i="13"/>
  <c r="DZ178" i="13"/>
  <c r="DR178" i="13"/>
  <c r="DJ178" i="13"/>
  <c r="DB178" i="13"/>
  <c r="CT178" i="13"/>
  <c r="CL178" i="13"/>
  <c r="CD178" i="13"/>
  <c r="FU178" i="13"/>
  <c r="FM178" i="13"/>
  <c r="FE178" i="13"/>
  <c r="EW178" i="13"/>
  <c r="EO178" i="13"/>
  <c r="EG178" i="13"/>
  <c r="DY178" i="13"/>
  <c r="DQ178" i="13"/>
  <c r="DI178" i="13"/>
  <c r="DA178" i="13"/>
  <c r="CS178" i="13"/>
  <c r="CK178" i="13"/>
  <c r="CC178" i="13"/>
  <c r="FR178" i="13"/>
  <c r="FJ178" i="13"/>
  <c r="FB178" i="13"/>
  <c r="ET178" i="13"/>
  <c r="EL178" i="13"/>
  <c r="ED178" i="13"/>
  <c r="DV178" i="13"/>
  <c r="DN178" i="13"/>
  <c r="DF178" i="13"/>
  <c r="CX178" i="13"/>
  <c r="CP178" i="13"/>
  <c r="CH178" i="13"/>
  <c r="BZ178" i="13"/>
  <c r="FO178" i="13"/>
  <c r="FG178" i="13"/>
  <c r="EY178" i="13"/>
  <c r="EQ178" i="13"/>
  <c r="EI178" i="13"/>
  <c r="EA178" i="13"/>
  <c r="DS178" i="13"/>
  <c r="DK178" i="13"/>
  <c r="DC178" i="13"/>
  <c r="CU178" i="13"/>
  <c r="CM178" i="13"/>
  <c r="CE178" i="13"/>
  <c r="BW178" i="13"/>
  <c r="FT178" i="13"/>
  <c r="FD178" i="13"/>
  <c r="EN178" i="13"/>
  <c r="DX178" i="13"/>
  <c r="DH178" i="13"/>
  <c r="CR178" i="13"/>
  <c r="CB178" i="13"/>
  <c r="FS178" i="13"/>
  <c r="FC178" i="13"/>
  <c r="EM178" i="13"/>
  <c r="DW178" i="13"/>
  <c r="DG178" i="13"/>
  <c r="CQ178" i="13"/>
  <c r="CA178" i="13"/>
  <c r="FQ178" i="13"/>
  <c r="FA178" i="13"/>
  <c r="EK178" i="13"/>
  <c r="DU178" i="13"/>
  <c r="DE178" i="13"/>
  <c r="CO178" i="13"/>
  <c r="BY178" i="13"/>
  <c r="FP178" i="13"/>
  <c r="EZ178" i="13"/>
  <c r="EJ178" i="13"/>
  <c r="DT178" i="13"/>
  <c r="DD178" i="13"/>
  <c r="CN178" i="13"/>
  <c r="BX178" i="13"/>
  <c r="FL178" i="13"/>
  <c r="EV178" i="13"/>
  <c r="EF178" i="13"/>
  <c r="DP178" i="13"/>
  <c r="CZ178" i="13"/>
  <c r="CJ178" i="13"/>
  <c r="FK178" i="13"/>
  <c r="EU178" i="13"/>
  <c r="EE178" i="13"/>
  <c r="DO178" i="13"/>
  <c r="CY178" i="13"/>
  <c r="CI178" i="13"/>
  <c r="FI178" i="13"/>
  <c r="ES178" i="13"/>
  <c r="EC178" i="13"/>
  <c r="DM178" i="13"/>
  <c r="CW178" i="13"/>
  <c r="CG178" i="13"/>
  <c r="FH178" i="13"/>
  <c r="ER178" i="13"/>
  <c r="EB178" i="13"/>
  <c r="DL178" i="13"/>
  <c r="CV178" i="13"/>
  <c r="CF178" i="13"/>
  <c r="A180" i="13" l="1"/>
  <c r="FV179" i="13"/>
  <c r="FN179" i="13"/>
  <c r="FF179" i="13"/>
  <c r="EX179" i="13"/>
  <c r="EP179" i="13"/>
  <c r="EH179" i="13"/>
  <c r="DZ179" i="13"/>
  <c r="DR179" i="13"/>
  <c r="DJ179" i="13"/>
  <c r="DB179" i="13"/>
  <c r="CT179" i="13"/>
  <c r="CL179" i="13"/>
  <c r="CD179" i="13"/>
  <c r="FU179" i="13"/>
  <c r="FM179" i="13"/>
  <c r="FE179" i="13"/>
  <c r="EW179" i="13"/>
  <c r="EO179" i="13"/>
  <c r="EG179" i="13"/>
  <c r="DY179" i="13"/>
  <c r="DQ179" i="13"/>
  <c r="DI179" i="13"/>
  <c r="DA179" i="13"/>
  <c r="CS179" i="13"/>
  <c r="CK179" i="13"/>
  <c r="CC179" i="13"/>
  <c r="FR179" i="13"/>
  <c r="FJ179" i="13"/>
  <c r="FB179" i="13"/>
  <c r="ET179" i="13"/>
  <c r="EL179" i="13"/>
  <c r="ED179" i="13"/>
  <c r="DV179" i="13"/>
  <c r="DN179" i="13"/>
  <c r="DF179" i="13"/>
  <c r="CX179" i="13"/>
  <c r="CP179" i="13"/>
  <c r="CH179" i="13"/>
  <c r="BZ179" i="13"/>
  <c r="FO179" i="13"/>
  <c r="FG179" i="13"/>
  <c r="EY179" i="13"/>
  <c r="EQ179" i="13"/>
  <c r="EI179" i="13"/>
  <c r="EA179" i="13"/>
  <c r="DS179" i="13"/>
  <c r="DK179" i="13"/>
  <c r="DC179" i="13"/>
  <c r="CU179" i="13"/>
  <c r="CM179" i="13"/>
  <c r="CE179" i="13"/>
  <c r="BW179" i="13"/>
  <c r="FL179" i="13"/>
  <c r="EV179" i="13"/>
  <c r="EF179" i="13"/>
  <c r="DP179" i="13"/>
  <c r="CZ179" i="13"/>
  <c r="CJ179" i="13"/>
  <c r="FK179" i="13"/>
  <c r="EU179" i="13"/>
  <c r="EE179" i="13"/>
  <c r="DO179" i="13"/>
  <c r="CY179" i="13"/>
  <c r="CI179" i="13"/>
  <c r="FI179" i="13"/>
  <c r="ES179" i="13"/>
  <c r="EC179" i="13"/>
  <c r="DM179" i="13"/>
  <c r="CW179" i="13"/>
  <c r="CG179" i="13"/>
  <c r="FH179" i="13"/>
  <c r="ER179" i="13"/>
  <c r="EB179" i="13"/>
  <c r="DL179" i="13"/>
  <c r="CV179" i="13"/>
  <c r="CF179" i="13"/>
  <c r="FT179" i="13"/>
  <c r="FD179" i="13"/>
  <c r="EN179" i="13"/>
  <c r="DX179" i="13"/>
  <c r="DH179" i="13"/>
  <c r="CR179" i="13"/>
  <c r="CB179" i="13"/>
  <c r="FS179" i="13"/>
  <c r="FC179" i="13"/>
  <c r="EM179" i="13"/>
  <c r="DW179" i="13"/>
  <c r="DG179" i="13"/>
  <c r="CQ179" i="13"/>
  <c r="CA179" i="13"/>
  <c r="FQ179" i="13"/>
  <c r="FA179" i="13"/>
  <c r="EK179" i="13"/>
  <c r="DU179" i="13"/>
  <c r="DE179" i="13"/>
  <c r="CO179" i="13"/>
  <c r="BY179" i="13"/>
  <c r="FP179" i="13"/>
  <c r="EZ179" i="13"/>
  <c r="EJ179" i="13"/>
  <c r="DT179" i="13"/>
  <c r="DD179" i="13"/>
  <c r="CN179" i="13"/>
  <c r="BX179" i="13"/>
  <c r="A181" i="13" l="1"/>
  <c r="FV180" i="13"/>
  <c r="FN180" i="13"/>
  <c r="FF180" i="13"/>
  <c r="EX180" i="13"/>
  <c r="EP180" i="13"/>
  <c r="EH180" i="13"/>
  <c r="DZ180" i="13"/>
  <c r="DR180" i="13"/>
  <c r="DJ180" i="13"/>
  <c r="DB180" i="13"/>
  <c r="CT180" i="13"/>
  <c r="CL180" i="13"/>
  <c r="CD180" i="13"/>
  <c r="FU180" i="13"/>
  <c r="FM180" i="13"/>
  <c r="FE180" i="13"/>
  <c r="EW180" i="13"/>
  <c r="EO180" i="13"/>
  <c r="EG180" i="13"/>
  <c r="DY180" i="13"/>
  <c r="DQ180" i="13"/>
  <c r="DI180" i="13"/>
  <c r="DA180" i="13"/>
  <c r="CS180" i="13"/>
  <c r="CK180" i="13"/>
  <c r="CC180" i="13"/>
  <c r="FR180" i="13"/>
  <c r="FJ180" i="13"/>
  <c r="FB180" i="13"/>
  <c r="ET180" i="13"/>
  <c r="EL180" i="13"/>
  <c r="ED180" i="13"/>
  <c r="DV180" i="13"/>
  <c r="DN180" i="13"/>
  <c r="DF180" i="13"/>
  <c r="CX180" i="13"/>
  <c r="CP180" i="13"/>
  <c r="CH180" i="13"/>
  <c r="BZ180" i="13"/>
  <c r="FO180" i="13"/>
  <c r="FG180" i="13"/>
  <c r="EY180" i="13"/>
  <c r="EQ180" i="13"/>
  <c r="EI180" i="13"/>
  <c r="EA180" i="13"/>
  <c r="DS180" i="13"/>
  <c r="DK180" i="13"/>
  <c r="DC180" i="13"/>
  <c r="CU180" i="13"/>
  <c r="CM180" i="13"/>
  <c r="CE180" i="13"/>
  <c r="BW180" i="13"/>
  <c r="FT180" i="13"/>
  <c r="FD180" i="13"/>
  <c r="EN180" i="13"/>
  <c r="DX180" i="13"/>
  <c r="DH180" i="13"/>
  <c r="CR180" i="13"/>
  <c r="CB180" i="13"/>
  <c r="FS180" i="13"/>
  <c r="FC180" i="13"/>
  <c r="EM180" i="13"/>
  <c r="DW180" i="13"/>
  <c r="DG180" i="13"/>
  <c r="CQ180" i="13"/>
  <c r="CA180" i="13"/>
  <c r="FQ180" i="13"/>
  <c r="FA180" i="13"/>
  <c r="EK180" i="13"/>
  <c r="DU180" i="13"/>
  <c r="DE180" i="13"/>
  <c r="CO180" i="13"/>
  <c r="BY180" i="13"/>
  <c r="FP180" i="13"/>
  <c r="EZ180" i="13"/>
  <c r="EJ180" i="13"/>
  <c r="DT180" i="13"/>
  <c r="DD180" i="13"/>
  <c r="CN180" i="13"/>
  <c r="BX180" i="13"/>
  <c r="FL180" i="13"/>
  <c r="EV180" i="13"/>
  <c r="EF180" i="13"/>
  <c r="DP180" i="13"/>
  <c r="CZ180" i="13"/>
  <c r="CJ180" i="13"/>
  <c r="FK180" i="13"/>
  <c r="EU180" i="13"/>
  <c r="EE180" i="13"/>
  <c r="DO180" i="13"/>
  <c r="CY180" i="13"/>
  <c r="CI180" i="13"/>
  <c r="FI180" i="13"/>
  <c r="ES180" i="13"/>
  <c r="EC180" i="13"/>
  <c r="DM180" i="13"/>
  <c r="CW180" i="13"/>
  <c r="CG180" i="13"/>
  <c r="FH180" i="13"/>
  <c r="ER180" i="13"/>
  <c r="EB180" i="13"/>
  <c r="DL180" i="13"/>
  <c r="CV180" i="13"/>
  <c r="CF180" i="13"/>
  <c r="A182" i="13" l="1"/>
  <c r="FV181" i="13"/>
  <c r="FN181" i="13"/>
  <c r="FF181" i="13"/>
  <c r="EX181" i="13"/>
  <c r="EP181" i="13"/>
  <c r="EH181" i="13"/>
  <c r="DZ181" i="13"/>
  <c r="DR181" i="13"/>
  <c r="DJ181" i="13"/>
  <c r="DB181" i="13"/>
  <c r="CT181" i="13"/>
  <c r="CL181" i="13"/>
  <c r="CD181" i="13"/>
  <c r="FU181" i="13"/>
  <c r="FM181" i="13"/>
  <c r="FE181" i="13"/>
  <c r="EW181" i="13"/>
  <c r="EO181" i="13"/>
  <c r="EG181" i="13"/>
  <c r="DY181" i="13"/>
  <c r="DQ181" i="13"/>
  <c r="DI181" i="13"/>
  <c r="DA181" i="13"/>
  <c r="CS181" i="13"/>
  <c r="CK181" i="13"/>
  <c r="CC181" i="13"/>
  <c r="FS181" i="13"/>
  <c r="FK181" i="13"/>
  <c r="FC181" i="13"/>
  <c r="EU181" i="13"/>
  <c r="EM181" i="13"/>
  <c r="EE181" i="13"/>
  <c r="DW181" i="13"/>
  <c r="DO181" i="13"/>
  <c r="FR181" i="13"/>
  <c r="FJ181" i="13"/>
  <c r="FB181" i="13"/>
  <c r="ET181" i="13"/>
  <c r="EL181" i="13"/>
  <c r="ED181" i="13"/>
  <c r="DV181" i="13"/>
  <c r="DN181" i="13"/>
  <c r="DF181" i="13"/>
  <c r="CX181" i="13"/>
  <c r="CP181" i="13"/>
  <c r="CH181" i="13"/>
  <c r="BZ181" i="13"/>
  <c r="FP181" i="13"/>
  <c r="FH181" i="13"/>
  <c r="EZ181" i="13"/>
  <c r="ER181" i="13"/>
  <c r="EJ181" i="13"/>
  <c r="EB181" i="13"/>
  <c r="DT181" i="13"/>
  <c r="FO181" i="13"/>
  <c r="FG181" i="13"/>
  <c r="EY181" i="13"/>
  <c r="EQ181" i="13"/>
  <c r="EI181" i="13"/>
  <c r="EA181" i="13"/>
  <c r="DS181" i="13"/>
  <c r="DK181" i="13"/>
  <c r="DC181" i="13"/>
  <c r="CU181" i="13"/>
  <c r="CM181" i="13"/>
  <c r="CE181" i="13"/>
  <c r="BW181" i="13"/>
  <c r="FA181" i="13"/>
  <c r="DU181" i="13"/>
  <c r="CZ181" i="13"/>
  <c r="CJ181" i="13"/>
  <c r="EV181" i="13"/>
  <c r="DP181" i="13"/>
  <c r="CY181" i="13"/>
  <c r="CI181" i="13"/>
  <c r="ES181" i="13"/>
  <c r="DM181" i="13"/>
  <c r="CW181" i="13"/>
  <c r="CG181" i="13"/>
  <c r="FT181" i="13"/>
  <c r="EN181" i="13"/>
  <c r="DL181" i="13"/>
  <c r="CV181" i="13"/>
  <c r="CF181" i="13"/>
  <c r="FQ181" i="13"/>
  <c r="EK181" i="13"/>
  <c r="DH181" i="13"/>
  <c r="CR181" i="13"/>
  <c r="CB181" i="13"/>
  <c r="FL181" i="13"/>
  <c r="EF181" i="13"/>
  <c r="DG181" i="13"/>
  <c r="CQ181" i="13"/>
  <c r="CA181" i="13"/>
  <c r="FI181" i="13"/>
  <c r="EC181" i="13"/>
  <c r="DE181" i="13"/>
  <c r="CO181" i="13"/>
  <c r="BY181" i="13"/>
  <c r="FD181" i="13"/>
  <c r="DX181" i="13"/>
  <c r="DD181" i="13"/>
  <c r="CN181" i="13"/>
  <c r="BX181" i="13"/>
  <c r="A183" i="13" l="1"/>
  <c r="FV182" i="13"/>
  <c r="FN182" i="13"/>
  <c r="FF182" i="13"/>
  <c r="EX182" i="13"/>
  <c r="EP182" i="13"/>
  <c r="EH182" i="13"/>
  <c r="DZ182" i="13"/>
  <c r="DR182" i="13"/>
  <c r="DJ182" i="13"/>
  <c r="DB182" i="13"/>
  <c r="CT182" i="13"/>
  <c r="CL182" i="13"/>
  <c r="CD182" i="13"/>
  <c r="FU182" i="13"/>
  <c r="FM182" i="13"/>
  <c r="FE182" i="13"/>
  <c r="EW182" i="13"/>
  <c r="EO182" i="13"/>
  <c r="EG182" i="13"/>
  <c r="DY182" i="13"/>
  <c r="DQ182" i="13"/>
  <c r="DI182" i="13"/>
  <c r="DA182" i="13"/>
  <c r="CS182" i="13"/>
  <c r="CK182" i="13"/>
  <c r="CC182" i="13"/>
  <c r="FT182" i="13"/>
  <c r="FL182" i="13"/>
  <c r="FD182" i="13"/>
  <c r="EV182" i="13"/>
  <c r="EN182" i="13"/>
  <c r="EF182" i="13"/>
  <c r="DX182" i="13"/>
  <c r="DP182" i="13"/>
  <c r="FS182" i="13"/>
  <c r="FK182" i="13"/>
  <c r="FC182" i="13"/>
  <c r="EU182" i="13"/>
  <c r="EM182" i="13"/>
  <c r="EE182" i="13"/>
  <c r="DW182" i="13"/>
  <c r="DO182" i="13"/>
  <c r="DG182" i="13"/>
  <c r="CY182" i="13"/>
  <c r="CQ182" i="13"/>
  <c r="CI182" i="13"/>
  <c r="CA182" i="13"/>
  <c r="FR182" i="13"/>
  <c r="FJ182" i="13"/>
  <c r="FB182" i="13"/>
  <c r="ET182" i="13"/>
  <c r="EL182" i="13"/>
  <c r="ED182" i="13"/>
  <c r="DV182" i="13"/>
  <c r="DN182" i="13"/>
  <c r="DF182" i="13"/>
  <c r="CX182" i="13"/>
  <c r="CP182" i="13"/>
  <c r="CH182" i="13"/>
  <c r="BZ182" i="13"/>
  <c r="FP182" i="13"/>
  <c r="FH182" i="13"/>
  <c r="EZ182" i="13"/>
  <c r="ER182" i="13"/>
  <c r="EJ182" i="13"/>
  <c r="EB182" i="13"/>
  <c r="DT182" i="13"/>
  <c r="DL182" i="13"/>
  <c r="DD182" i="13"/>
  <c r="CV182" i="13"/>
  <c r="CN182" i="13"/>
  <c r="CF182" i="13"/>
  <c r="BX182" i="13"/>
  <c r="FO182" i="13"/>
  <c r="FG182" i="13"/>
  <c r="EY182" i="13"/>
  <c r="EQ182" i="13"/>
  <c r="EI182" i="13"/>
  <c r="EA182" i="13"/>
  <c r="DS182" i="13"/>
  <c r="DK182" i="13"/>
  <c r="DC182" i="13"/>
  <c r="CU182" i="13"/>
  <c r="CM182" i="13"/>
  <c r="CE182" i="13"/>
  <c r="BW182" i="13"/>
  <c r="DM182" i="13"/>
  <c r="CG182" i="13"/>
  <c r="FQ182" i="13"/>
  <c r="DH182" i="13"/>
  <c r="CB182" i="13"/>
  <c r="FI182" i="13"/>
  <c r="DE182" i="13"/>
  <c r="BY182" i="13"/>
  <c r="FA182" i="13"/>
  <c r="CZ182" i="13"/>
  <c r="ES182" i="13"/>
  <c r="CW182" i="13"/>
  <c r="EK182" i="13"/>
  <c r="CR182" i="13"/>
  <c r="EC182" i="13"/>
  <c r="CO182" i="13"/>
  <c r="DU182" i="13"/>
  <c r="CJ182" i="13"/>
  <c r="A184" i="13" l="1"/>
  <c r="FV183" i="13"/>
  <c r="FN183" i="13"/>
  <c r="FF183" i="13"/>
  <c r="EX183" i="13"/>
  <c r="EP183" i="13"/>
  <c r="EH183" i="13"/>
  <c r="DZ183" i="13"/>
  <c r="DR183" i="13"/>
  <c r="DJ183" i="13"/>
  <c r="DB183" i="13"/>
  <c r="CT183" i="13"/>
  <c r="CL183" i="13"/>
  <c r="CD183" i="13"/>
  <c r="FU183" i="13"/>
  <c r="FM183" i="13"/>
  <c r="FE183" i="13"/>
  <c r="EW183" i="13"/>
  <c r="EO183" i="13"/>
  <c r="EG183" i="13"/>
  <c r="DY183" i="13"/>
  <c r="DQ183" i="13"/>
  <c r="DI183" i="13"/>
  <c r="DA183" i="13"/>
  <c r="CS183" i="13"/>
  <c r="CK183" i="13"/>
  <c r="CC183" i="13"/>
  <c r="FT183" i="13"/>
  <c r="FL183" i="13"/>
  <c r="FD183" i="13"/>
  <c r="EV183" i="13"/>
  <c r="EN183" i="13"/>
  <c r="EF183" i="13"/>
  <c r="DX183" i="13"/>
  <c r="DP183" i="13"/>
  <c r="DH183" i="13"/>
  <c r="CZ183" i="13"/>
  <c r="CR183" i="13"/>
  <c r="CJ183" i="13"/>
  <c r="CB183" i="13"/>
  <c r="FS183" i="13"/>
  <c r="FK183" i="13"/>
  <c r="FC183" i="13"/>
  <c r="EU183" i="13"/>
  <c r="EM183" i="13"/>
  <c r="EE183" i="13"/>
  <c r="DW183" i="13"/>
  <c r="DO183" i="13"/>
  <c r="DG183" i="13"/>
  <c r="CY183" i="13"/>
  <c r="CQ183" i="13"/>
  <c r="CI183" i="13"/>
  <c r="CA183" i="13"/>
  <c r="FR183" i="13"/>
  <c r="FJ183" i="13"/>
  <c r="FB183" i="13"/>
  <c r="ET183" i="13"/>
  <c r="EL183" i="13"/>
  <c r="ED183" i="13"/>
  <c r="DV183" i="13"/>
  <c r="DN183" i="13"/>
  <c r="DF183" i="13"/>
  <c r="CX183" i="13"/>
  <c r="CP183" i="13"/>
  <c r="CH183" i="13"/>
  <c r="BZ183" i="13"/>
  <c r="FP183" i="13"/>
  <c r="FH183" i="13"/>
  <c r="EZ183" i="13"/>
  <c r="ER183" i="13"/>
  <c r="EJ183" i="13"/>
  <c r="EB183" i="13"/>
  <c r="DT183" i="13"/>
  <c r="DL183" i="13"/>
  <c r="DD183" i="13"/>
  <c r="CV183" i="13"/>
  <c r="CN183" i="13"/>
  <c r="CF183" i="13"/>
  <c r="BX183" i="13"/>
  <c r="FO183" i="13"/>
  <c r="FG183" i="13"/>
  <c r="EY183" i="13"/>
  <c r="EQ183" i="13"/>
  <c r="EI183" i="13"/>
  <c r="EA183" i="13"/>
  <c r="DS183" i="13"/>
  <c r="DK183" i="13"/>
  <c r="DC183" i="13"/>
  <c r="CU183" i="13"/>
  <c r="CM183" i="13"/>
  <c r="CE183" i="13"/>
  <c r="BW183" i="13"/>
  <c r="EK183" i="13"/>
  <c r="BY183" i="13"/>
  <c r="EC183" i="13"/>
  <c r="DU183" i="13"/>
  <c r="DM183" i="13"/>
  <c r="FQ183" i="13"/>
  <c r="DE183" i="13"/>
  <c r="FI183" i="13"/>
  <c r="CW183" i="13"/>
  <c r="FA183" i="13"/>
  <c r="CO183" i="13"/>
  <c r="ES183" i="13"/>
  <c r="CG183" i="13"/>
  <c r="A185" i="13" l="1"/>
  <c r="FV184" i="13"/>
  <c r="FN184" i="13"/>
  <c r="FF184" i="13"/>
  <c r="EX184" i="13"/>
  <c r="EP184" i="13"/>
  <c r="EH184" i="13"/>
  <c r="DZ184" i="13"/>
  <c r="DR184" i="13"/>
  <c r="DJ184" i="13"/>
  <c r="DB184" i="13"/>
  <c r="CT184" i="13"/>
  <c r="CL184" i="13"/>
  <c r="CD184" i="13"/>
  <c r="FU184" i="13"/>
  <c r="FM184" i="13"/>
  <c r="FE184" i="13"/>
  <c r="EW184" i="13"/>
  <c r="EO184" i="13"/>
  <c r="EG184" i="13"/>
  <c r="DY184" i="13"/>
  <c r="DQ184" i="13"/>
  <c r="DI184" i="13"/>
  <c r="DA184" i="13"/>
  <c r="CS184" i="13"/>
  <c r="CK184" i="13"/>
  <c r="CC184" i="13"/>
  <c r="FT184" i="13"/>
  <c r="FL184" i="13"/>
  <c r="FD184" i="13"/>
  <c r="EV184" i="13"/>
  <c r="EN184" i="13"/>
  <c r="EF184" i="13"/>
  <c r="DX184" i="13"/>
  <c r="DP184" i="13"/>
  <c r="DH184" i="13"/>
  <c r="CZ184" i="13"/>
  <c r="CR184" i="13"/>
  <c r="CJ184" i="13"/>
  <c r="CB184" i="13"/>
  <c r="FS184" i="13"/>
  <c r="FK184" i="13"/>
  <c r="FC184" i="13"/>
  <c r="EU184" i="13"/>
  <c r="EM184" i="13"/>
  <c r="EE184" i="13"/>
  <c r="DW184" i="13"/>
  <c r="DO184" i="13"/>
  <c r="DG184" i="13"/>
  <c r="CY184" i="13"/>
  <c r="CQ184" i="13"/>
  <c r="CI184" i="13"/>
  <c r="CA184" i="13"/>
  <c r="FR184" i="13"/>
  <c r="FJ184" i="13"/>
  <c r="FB184" i="13"/>
  <c r="ET184" i="13"/>
  <c r="EL184" i="13"/>
  <c r="ED184" i="13"/>
  <c r="DV184" i="13"/>
  <c r="DN184" i="13"/>
  <c r="DF184" i="13"/>
  <c r="CX184" i="13"/>
  <c r="CP184" i="13"/>
  <c r="CH184" i="13"/>
  <c r="BZ184" i="13"/>
  <c r="FP184" i="13"/>
  <c r="FH184" i="13"/>
  <c r="EZ184" i="13"/>
  <c r="ER184" i="13"/>
  <c r="EJ184" i="13"/>
  <c r="EB184" i="13"/>
  <c r="DT184" i="13"/>
  <c r="DL184" i="13"/>
  <c r="DD184" i="13"/>
  <c r="CV184" i="13"/>
  <c r="CN184" i="13"/>
  <c r="CF184" i="13"/>
  <c r="BX184" i="13"/>
  <c r="FO184" i="13"/>
  <c r="FG184" i="13"/>
  <c r="EY184" i="13"/>
  <c r="EQ184" i="13"/>
  <c r="EI184" i="13"/>
  <c r="EA184" i="13"/>
  <c r="DS184" i="13"/>
  <c r="DK184" i="13"/>
  <c r="DC184" i="13"/>
  <c r="CU184" i="13"/>
  <c r="CM184" i="13"/>
  <c r="CE184" i="13"/>
  <c r="BW184" i="13"/>
  <c r="FI184" i="13"/>
  <c r="CW184" i="13"/>
  <c r="FA184" i="13"/>
  <c r="CO184" i="13"/>
  <c r="ES184" i="13"/>
  <c r="CG184" i="13"/>
  <c r="EK184" i="13"/>
  <c r="BY184" i="13"/>
  <c r="EC184" i="13"/>
  <c r="DU184" i="13"/>
  <c r="DM184" i="13"/>
  <c r="FQ184" i="13"/>
  <c r="DE184" i="13"/>
  <c r="A186" i="13" l="1"/>
  <c r="FV185" i="13"/>
  <c r="FN185" i="13"/>
  <c r="FF185" i="13"/>
  <c r="EX185" i="13"/>
  <c r="EP185" i="13"/>
  <c r="EH185" i="13"/>
  <c r="DZ185" i="13"/>
  <c r="DR185" i="13"/>
  <c r="DJ185" i="13"/>
  <c r="DB185" i="13"/>
  <c r="CT185" i="13"/>
  <c r="CL185" i="13"/>
  <c r="CD185" i="13"/>
  <c r="FU185" i="13"/>
  <c r="FM185" i="13"/>
  <c r="FE185" i="13"/>
  <c r="EW185" i="13"/>
  <c r="EO185" i="13"/>
  <c r="EG185" i="13"/>
  <c r="DY185" i="13"/>
  <c r="DQ185" i="13"/>
  <c r="DI185" i="13"/>
  <c r="DA185" i="13"/>
  <c r="CS185" i="13"/>
  <c r="CK185" i="13"/>
  <c r="CC185" i="13"/>
  <c r="FT185" i="13"/>
  <c r="FL185" i="13"/>
  <c r="FD185" i="13"/>
  <c r="EV185" i="13"/>
  <c r="EN185" i="13"/>
  <c r="EF185" i="13"/>
  <c r="DX185" i="13"/>
  <c r="DP185" i="13"/>
  <c r="DH185" i="13"/>
  <c r="CZ185" i="13"/>
  <c r="CR185" i="13"/>
  <c r="CJ185" i="13"/>
  <c r="CB185" i="13"/>
  <c r="FS185" i="13"/>
  <c r="FK185" i="13"/>
  <c r="FC185" i="13"/>
  <c r="EU185" i="13"/>
  <c r="EM185" i="13"/>
  <c r="EE185" i="13"/>
  <c r="DW185" i="13"/>
  <c r="DO185" i="13"/>
  <c r="DG185" i="13"/>
  <c r="CY185" i="13"/>
  <c r="CQ185" i="13"/>
  <c r="CI185" i="13"/>
  <c r="CA185" i="13"/>
  <c r="FR185" i="13"/>
  <c r="FJ185" i="13"/>
  <c r="FB185" i="13"/>
  <c r="ET185" i="13"/>
  <c r="EL185" i="13"/>
  <c r="ED185" i="13"/>
  <c r="DV185" i="13"/>
  <c r="DN185" i="13"/>
  <c r="DF185" i="13"/>
  <c r="CX185" i="13"/>
  <c r="CP185" i="13"/>
  <c r="CH185" i="13"/>
  <c r="BZ185" i="13"/>
  <c r="FQ185" i="13"/>
  <c r="FI185" i="13"/>
  <c r="FA185" i="13"/>
  <c r="ES185" i="13"/>
  <c r="EK185" i="13"/>
  <c r="EC185" i="13"/>
  <c r="DU185" i="13"/>
  <c r="DM185" i="13"/>
  <c r="DE185" i="13"/>
  <c r="CW185" i="13"/>
  <c r="CO185" i="13"/>
  <c r="FP185" i="13"/>
  <c r="FH185" i="13"/>
  <c r="EZ185" i="13"/>
  <c r="ER185" i="13"/>
  <c r="EJ185" i="13"/>
  <c r="EB185" i="13"/>
  <c r="DT185" i="13"/>
  <c r="DL185" i="13"/>
  <c r="DD185" i="13"/>
  <c r="CV185" i="13"/>
  <c r="CN185" i="13"/>
  <c r="CF185" i="13"/>
  <c r="BX185" i="13"/>
  <c r="FO185" i="13"/>
  <c r="FG185" i="13"/>
  <c r="EY185" i="13"/>
  <c r="EQ185" i="13"/>
  <c r="EI185" i="13"/>
  <c r="EA185" i="13"/>
  <c r="DS185" i="13"/>
  <c r="DK185" i="13"/>
  <c r="DC185" i="13"/>
  <c r="CU185" i="13"/>
  <c r="CM185" i="13"/>
  <c r="CE185" i="13"/>
  <c r="BW185" i="13"/>
  <c r="CG185" i="13"/>
  <c r="BY185" i="13"/>
  <c r="A187" i="13" l="1"/>
  <c r="FV186" i="13"/>
  <c r="FN186" i="13"/>
  <c r="FF186" i="13"/>
  <c r="EX186" i="13"/>
  <c r="EP186" i="13"/>
  <c r="EH186" i="13"/>
  <c r="DZ186" i="13"/>
  <c r="DR186" i="13"/>
  <c r="DJ186" i="13"/>
  <c r="DB186" i="13"/>
  <c r="CT186" i="13"/>
  <c r="CL186" i="13"/>
  <c r="CD186" i="13"/>
  <c r="FU186" i="13"/>
  <c r="FM186" i="13"/>
  <c r="FE186" i="13"/>
  <c r="EW186" i="13"/>
  <c r="EO186" i="13"/>
  <c r="EG186" i="13"/>
  <c r="DY186" i="13"/>
  <c r="DQ186" i="13"/>
  <c r="DI186" i="13"/>
  <c r="DA186" i="13"/>
  <c r="CS186" i="13"/>
  <c r="CK186" i="13"/>
  <c r="CC186" i="13"/>
  <c r="FT186" i="13"/>
  <c r="FL186" i="13"/>
  <c r="FD186" i="13"/>
  <c r="EV186" i="13"/>
  <c r="EN186" i="13"/>
  <c r="EF186" i="13"/>
  <c r="DX186" i="13"/>
  <c r="DP186" i="13"/>
  <c r="DH186" i="13"/>
  <c r="CZ186" i="13"/>
  <c r="CR186" i="13"/>
  <c r="CJ186" i="13"/>
  <c r="CB186" i="13"/>
  <c r="FS186" i="13"/>
  <c r="FK186" i="13"/>
  <c r="FC186" i="13"/>
  <c r="EU186" i="13"/>
  <c r="EM186" i="13"/>
  <c r="EE186" i="13"/>
  <c r="DW186" i="13"/>
  <c r="DO186" i="13"/>
  <c r="DG186" i="13"/>
  <c r="CY186" i="13"/>
  <c r="CQ186" i="13"/>
  <c r="CI186" i="13"/>
  <c r="CA186" i="13"/>
  <c r="FR186" i="13"/>
  <c r="FJ186" i="13"/>
  <c r="FB186" i="13"/>
  <c r="ET186" i="13"/>
  <c r="EL186" i="13"/>
  <c r="ED186" i="13"/>
  <c r="DV186" i="13"/>
  <c r="DN186" i="13"/>
  <c r="DF186" i="13"/>
  <c r="CX186" i="13"/>
  <c r="CP186" i="13"/>
  <c r="CH186" i="13"/>
  <c r="BZ186" i="13"/>
  <c r="FQ186" i="13"/>
  <c r="FI186" i="13"/>
  <c r="FA186" i="13"/>
  <c r="ES186" i="13"/>
  <c r="EK186" i="13"/>
  <c r="EC186" i="13"/>
  <c r="DU186" i="13"/>
  <c r="DM186" i="13"/>
  <c r="DE186" i="13"/>
  <c r="CW186" i="13"/>
  <c r="CO186" i="13"/>
  <c r="CG186" i="13"/>
  <c r="BY186" i="13"/>
  <c r="FP186" i="13"/>
  <c r="FH186" i="13"/>
  <c r="EZ186" i="13"/>
  <c r="ER186" i="13"/>
  <c r="EJ186" i="13"/>
  <c r="EB186" i="13"/>
  <c r="DT186" i="13"/>
  <c r="DL186" i="13"/>
  <c r="DD186" i="13"/>
  <c r="CV186" i="13"/>
  <c r="CN186" i="13"/>
  <c r="CF186" i="13"/>
  <c r="BX186" i="13"/>
  <c r="FO186" i="13"/>
  <c r="FG186" i="13"/>
  <c r="EY186" i="13"/>
  <c r="EQ186" i="13"/>
  <c r="EI186" i="13"/>
  <c r="EA186" i="13"/>
  <c r="DS186" i="13"/>
  <c r="DK186" i="13"/>
  <c r="DC186" i="13"/>
  <c r="CU186" i="13"/>
  <c r="CM186" i="13"/>
  <c r="CE186" i="13"/>
  <c r="BW186" i="13"/>
  <c r="A188" i="13" l="1"/>
  <c r="FV187" i="13"/>
  <c r="FN187" i="13"/>
  <c r="FF187" i="13"/>
  <c r="EX187" i="13"/>
  <c r="EP187" i="13"/>
  <c r="EH187" i="13"/>
  <c r="DZ187" i="13"/>
  <c r="DR187" i="13"/>
  <c r="DJ187" i="13"/>
  <c r="DB187" i="13"/>
  <c r="CT187" i="13"/>
  <c r="CL187" i="13"/>
  <c r="CD187" i="13"/>
  <c r="FU187" i="13"/>
  <c r="FM187" i="13"/>
  <c r="FE187" i="13"/>
  <c r="EW187" i="13"/>
  <c r="EO187" i="13"/>
  <c r="EG187" i="13"/>
  <c r="DY187" i="13"/>
  <c r="DQ187" i="13"/>
  <c r="DI187" i="13"/>
  <c r="DA187" i="13"/>
  <c r="CS187" i="13"/>
  <c r="CK187" i="13"/>
  <c r="CC187" i="13"/>
  <c r="FT187" i="13"/>
  <c r="FL187" i="13"/>
  <c r="FD187" i="13"/>
  <c r="EV187" i="13"/>
  <c r="EN187" i="13"/>
  <c r="EF187" i="13"/>
  <c r="DX187" i="13"/>
  <c r="DP187" i="13"/>
  <c r="DH187" i="13"/>
  <c r="CZ187" i="13"/>
  <c r="CR187" i="13"/>
  <c r="CJ187" i="13"/>
  <c r="CB187" i="13"/>
  <c r="FS187" i="13"/>
  <c r="FK187" i="13"/>
  <c r="FC187" i="13"/>
  <c r="EU187" i="13"/>
  <c r="EM187" i="13"/>
  <c r="EE187" i="13"/>
  <c r="DW187" i="13"/>
  <c r="DO187" i="13"/>
  <c r="DG187" i="13"/>
  <c r="CY187" i="13"/>
  <c r="CQ187" i="13"/>
  <c r="CI187" i="13"/>
  <c r="CA187" i="13"/>
  <c r="FR187" i="13"/>
  <c r="FJ187" i="13"/>
  <c r="FB187" i="13"/>
  <c r="ET187" i="13"/>
  <c r="EL187" i="13"/>
  <c r="ED187" i="13"/>
  <c r="DV187" i="13"/>
  <c r="DN187" i="13"/>
  <c r="DF187" i="13"/>
  <c r="CX187" i="13"/>
  <c r="CP187" i="13"/>
  <c r="CH187" i="13"/>
  <c r="BZ187" i="13"/>
  <c r="FQ187" i="13"/>
  <c r="FI187" i="13"/>
  <c r="FA187" i="13"/>
  <c r="ES187" i="13"/>
  <c r="EK187" i="13"/>
  <c r="EC187" i="13"/>
  <c r="DU187" i="13"/>
  <c r="DM187" i="13"/>
  <c r="DE187" i="13"/>
  <c r="CW187" i="13"/>
  <c r="CO187" i="13"/>
  <c r="CG187" i="13"/>
  <c r="BY187" i="13"/>
  <c r="FP187" i="13"/>
  <c r="FH187" i="13"/>
  <c r="EZ187" i="13"/>
  <c r="ER187" i="13"/>
  <c r="EJ187" i="13"/>
  <c r="EB187" i="13"/>
  <c r="DT187" i="13"/>
  <c r="DL187" i="13"/>
  <c r="DD187" i="13"/>
  <c r="CV187" i="13"/>
  <c r="CN187" i="13"/>
  <c r="CF187" i="13"/>
  <c r="BX187" i="13"/>
  <c r="FO187" i="13"/>
  <c r="FG187" i="13"/>
  <c r="EY187" i="13"/>
  <c r="EQ187" i="13"/>
  <c r="EI187" i="13"/>
  <c r="EA187" i="13"/>
  <c r="DS187" i="13"/>
  <c r="DK187" i="13"/>
  <c r="DC187" i="13"/>
  <c r="CU187" i="13"/>
  <c r="CM187" i="13"/>
  <c r="CE187" i="13"/>
  <c r="BW187" i="13"/>
  <c r="A189" i="13" l="1"/>
  <c r="FV188" i="13"/>
  <c r="FN188" i="13"/>
  <c r="FF188" i="13"/>
  <c r="EX188" i="13"/>
  <c r="EP188" i="13"/>
  <c r="EH188" i="13"/>
  <c r="DZ188" i="13"/>
  <c r="DR188" i="13"/>
  <c r="DJ188" i="13"/>
  <c r="DB188" i="13"/>
  <c r="CT188" i="13"/>
  <c r="CL188" i="13"/>
  <c r="CD188" i="13"/>
  <c r="FU188" i="13"/>
  <c r="FM188" i="13"/>
  <c r="FE188" i="13"/>
  <c r="EW188" i="13"/>
  <c r="EO188" i="13"/>
  <c r="EG188" i="13"/>
  <c r="DY188" i="13"/>
  <c r="DQ188" i="13"/>
  <c r="DI188" i="13"/>
  <c r="DA188" i="13"/>
  <c r="CS188" i="13"/>
  <c r="CK188" i="13"/>
  <c r="CC188" i="13"/>
  <c r="FT188" i="13"/>
  <c r="FL188" i="13"/>
  <c r="FD188" i="13"/>
  <c r="EV188" i="13"/>
  <c r="EN188" i="13"/>
  <c r="EF188" i="13"/>
  <c r="DX188" i="13"/>
  <c r="DP188" i="13"/>
  <c r="DH188" i="13"/>
  <c r="CZ188" i="13"/>
  <c r="CR188" i="13"/>
  <c r="CJ188" i="13"/>
  <c r="CB188" i="13"/>
  <c r="FS188" i="13"/>
  <c r="FK188" i="13"/>
  <c r="FC188" i="13"/>
  <c r="EU188" i="13"/>
  <c r="EM188" i="13"/>
  <c r="EE188" i="13"/>
  <c r="DW188" i="13"/>
  <c r="DO188" i="13"/>
  <c r="DG188" i="13"/>
  <c r="CY188" i="13"/>
  <c r="CQ188" i="13"/>
  <c r="CI188" i="13"/>
  <c r="CA188" i="13"/>
  <c r="FR188" i="13"/>
  <c r="FJ188" i="13"/>
  <c r="FB188" i="13"/>
  <c r="ET188" i="13"/>
  <c r="EL188" i="13"/>
  <c r="ED188" i="13"/>
  <c r="DV188" i="13"/>
  <c r="DN188" i="13"/>
  <c r="DF188" i="13"/>
  <c r="CX188" i="13"/>
  <c r="CP188" i="13"/>
  <c r="CH188" i="13"/>
  <c r="BZ188" i="13"/>
  <c r="FQ188" i="13"/>
  <c r="FI188" i="13"/>
  <c r="FA188" i="13"/>
  <c r="ES188" i="13"/>
  <c r="EK188" i="13"/>
  <c r="EC188" i="13"/>
  <c r="DU188" i="13"/>
  <c r="DM188" i="13"/>
  <c r="DE188" i="13"/>
  <c r="CW188" i="13"/>
  <c r="CO188" i="13"/>
  <c r="CG188" i="13"/>
  <c r="BY188" i="13"/>
  <c r="FP188" i="13"/>
  <c r="FH188" i="13"/>
  <c r="EZ188" i="13"/>
  <c r="ER188" i="13"/>
  <c r="EJ188" i="13"/>
  <c r="EB188" i="13"/>
  <c r="DT188" i="13"/>
  <c r="DL188" i="13"/>
  <c r="DD188" i="13"/>
  <c r="CV188" i="13"/>
  <c r="CN188" i="13"/>
  <c r="CF188" i="13"/>
  <c r="BX188" i="13"/>
  <c r="FO188" i="13"/>
  <c r="FG188" i="13"/>
  <c r="EY188" i="13"/>
  <c r="EQ188" i="13"/>
  <c r="EI188" i="13"/>
  <c r="EA188" i="13"/>
  <c r="DS188" i="13"/>
  <c r="DK188" i="13"/>
  <c r="DC188" i="13"/>
  <c r="CU188" i="13"/>
  <c r="CM188" i="13"/>
  <c r="CE188" i="13"/>
  <c r="BW188" i="13"/>
  <c r="A190" i="13" l="1"/>
  <c r="FV189" i="13"/>
  <c r="FN189" i="13"/>
  <c r="FF189" i="13"/>
  <c r="EX189" i="13"/>
  <c r="EP189" i="13"/>
  <c r="EH189" i="13"/>
  <c r="DZ189" i="13"/>
  <c r="DR189" i="13"/>
  <c r="DJ189" i="13"/>
  <c r="DB189" i="13"/>
  <c r="CT189" i="13"/>
  <c r="CL189" i="13"/>
  <c r="CD189" i="13"/>
  <c r="FU189" i="13"/>
  <c r="FM189" i="13"/>
  <c r="FE189" i="13"/>
  <c r="EW189" i="13"/>
  <c r="EO189" i="13"/>
  <c r="EG189" i="13"/>
  <c r="DY189" i="13"/>
  <c r="DQ189" i="13"/>
  <c r="DI189" i="13"/>
  <c r="DA189" i="13"/>
  <c r="CS189" i="13"/>
  <c r="CK189" i="13"/>
  <c r="CC189" i="13"/>
  <c r="FT189" i="13"/>
  <c r="FL189" i="13"/>
  <c r="FD189" i="13"/>
  <c r="EV189" i="13"/>
  <c r="EN189" i="13"/>
  <c r="EF189" i="13"/>
  <c r="DX189" i="13"/>
  <c r="DP189" i="13"/>
  <c r="DH189" i="13"/>
  <c r="CZ189" i="13"/>
  <c r="CR189" i="13"/>
  <c r="CJ189" i="13"/>
  <c r="CB189" i="13"/>
  <c r="FS189" i="13"/>
  <c r="FK189" i="13"/>
  <c r="FC189" i="13"/>
  <c r="EU189" i="13"/>
  <c r="EM189" i="13"/>
  <c r="EE189" i="13"/>
  <c r="DW189" i="13"/>
  <c r="DO189" i="13"/>
  <c r="DG189" i="13"/>
  <c r="CY189" i="13"/>
  <c r="CQ189" i="13"/>
  <c r="CI189" i="13"/>
  <c r="CA189" i="13"/>
  <c r="FR189" i="13"/>
  <c r="FJ189" i="13"/>
  <c r="FB189" i="13"/>
  <c r="ET189" i="13"/>
  <c r="EL189" i="13"/>
  <c r="ED189" i="13"/>
  <c r="DV189" i="13"/>
  <c r="DN189" i="13"/>
  <c r="DF189" i="13"/>
  <c r="CX189" i="13"/>
  <c r="CP189" i="13"/>
  <c r="CH189" i="13"/>
  <c r="BZ189" i="13"/>
  <c r="FQ189" i="13"/>
  <c r="FI189" i="13"/>
  <c r="FA189" i="13"/>
  <c r="ES189" i="13"/>
  <c r="EK189" i="13"/>
  <c r="EC189" i="13"/>
  <c r="DU189" i="13"/>
  <c r="DM189" i="13"/>
  <c r="DE189" i="13"/>
  <c r="CW189" i="13"/>
  <c r="CO189" i="13"/>
  <c r="CG189" i="13"/>
  <c r="BY189" i="13"/>
  <c r="FP189" i="13"/>
  <c r="FH189" i="13"/>
  <c r="EZ189" i="13"/>
  <c r="ER189" i="13"/>
  <c r="EJ189" i="13"/>
  <c r="EB189" i="13"/>
  <c r="DT189" i="13"/>
  <c r="DL189" i="13"/>
  <c r="DD189" i="13"/>
  <c r="CV189" i="13"/>
  <c r="CN189" i="13"/>
  <c r="CF189" i="13"/>
  <c r="BX189" i="13"/>
  <c r="FO189" i="13"/>
  <c r="FG189" i="13"/>
  <c r="EY189" i="13"/>
  <c r="EQ189" i="13"/>
  <c r="EI189" i="13"/>
  <c r="EA189" i="13"/>
  <c r="DS189" i="13"/>
  <c r="DK189" i="13"/>
  <c r="DC189" i="13"/>
  <c r="CU189" i="13"/>
  <c r="CM189" i="13"/>
  <c r="CE189" i="13"/>
  <c r="BW189" i="13"/>
  <c r="A191" i="13" l="1"/>
  <c r="FV190" i="13"/>
  <c r="FN190" i="13"/>
  <c r="FF190" i="13"/>
  <c r="EX190" i="13"/>
  <c r="EP190" i="13"/>
  <c r="EH190" i="13"/>
  <c r="DZ190" i="13"/>
  <c r="DR190" i="13"/>
  <c r="DJ190" i="13"/>
  <c r="DB190" i="13"/>
  <c r="CT190" i="13"/>
  <c r="CL190" i="13"/>
  <c r="CD190" i="13"/>
  <c r="FU190" i="13"/>
  <c r="FM190" i="13"/>
  <c r="FE190" i="13"/>
  <c r="EW190" i="13"/>
  <c r="EO190" i="13"/>
  <c r="EG190" i="13"/>
  <c r="DY190" i="13"/>
  <c r="DQ190" i="13"/>
  <c r="DI190" i="13"/>
  <c r="DA190" i="13"/>
  <c r="CS190" i="13"/>
  <c r="CK190" i="13"/>
  <c r="CC190" i="13"/>
  <c r="FT190" i="13"/>
  <c r="FL190" i="13"/>
  <c r="FD190" i="13"/>
  <c r="EV190" i="13"/>
  <c r="EN190" i="13"/>
  <c r="EF190" i="13"/>
  <c r="DX190" i="13"/>
  <c r="DP190" i="13"/>
  <c r="DH190" i="13"/>
  <c r="CZ190" i="13"/>
  <c r="CR190" i="13"/>
  <c r="CJ190" i="13"/>
  <c r="CB190" i="13"/>
  <c r="FS190" i="13"/>
  <c r="FK190" i="13"/>
  <c r="FC190" i="13"/>
  <c r="EU190" i="13"/>
  <c r="EM190" i="13"/>
  <c r="EE190" i="13"/>
  <c r="DW190" i="13"/>
  <c r="DO190" i="13"/>
  <c r="DG190" i="13"/>
  <c r="CY190" i="13"/>
  <c r="CQ190" i="13"/>
  <c r="CI190" i="13"/>
  <c r="CA190" i="13"/>
  <c r="FR190" i="13"/>
  <c r="FJ190" i="13"/>
  <c r="FB190" i="13"/>
  <c r="ET190" i="13"/>
  <c r="EL190" i="13"/>
  <c r="ED190" i="13"/>
  <c r="DV190" i="13"/>
  <c r="DN190" i="13"/>
  <c r="DF190" i="13"/>
  <c r="CX190" i="13"/>
  <c r="CP190" i="13"/>
  <c r="CH190" i="13"/>
  <c r="BZ190" i="13"/>
  <c r="FQ190" i="13"/>
  <c r="FI190" i="13"/>
  <c r="FA190" i="13"/>
  <c r="ES190" i="13"/>
  <c r="EK190" i="13"/>
  <c r="EC190" i="13"/>
  <c r="DU190" i="13"/>
  <c r="DM190" i="13"/>
  <c r="DE190" i="13"/>
  <c r="CW190" i="13"/>
  <c r="CO190" i="13"/>
  <c r="CG190" i="13"/>
  <c r="BY190" i="13"/>
  <c r="FP190" i="13"/>
  <c r="FH190" i="13"/>
  <c r="EZ190" i="13"/>
  <c r="ER190" i="13"/>
  <c r="EJ190" i="13"/>
  <c r="EB190" i="13"/>
  <c r="DT190" i="13"/>
  <c r="DL190" i="13"/>
  <c r="DD190" i="13"/>
  <c r="CV190" i="13"/>
  <c r="CN190" i="13"/>
  <c r="CF190" i="13"/>
  <c r="BX190" i="13"/>
  <c r="FO190" i="13"/>
  <c r="FG190" i="13"/>
  <c r="EY190" i="13"/>
  <c r="EQ190" i="13"/>
  <c r="EI190" i="13"/>
  <c r="EA190" i="13"/>
  <c r="DS190" i="13"/>
  <c r="DK190" i="13"/>
  <c r="DC190" i="13"/>
  <c r="CU190" i="13"/>
  <c r="CM190" i="13"/>
  <c r="CE190" i="13"/>
  <c r="BW190" i="13"/>
  <c r="A192" i="13" l="1"/>
  <c r="FV191" i="13"/>
  <c r="FN191" i="13"/>
  <c r="FF191" i="13"/>
  <c r="EX191" i="13"/>
  <c r="EP191" i="13"/>
  <c r="EH191" i="13"/>
  <c r="DZ191" i="13"/>
  <c r="DR191" i="13"/>
  <c r="DJ191" i="13"/>
  <c r="DB191" i="13"/>
  <c r="CT191" i="13"/>
  <c r="CL191" i="13"/>
  <c r="CD191" i="13"/>
  <c r="FU191" i="13"/>
  <c r="FM191" i="13"/>
  <c r="FE191" i="13"/>
  <c r="EW191" i="13"/>
  <c r="EO191" i="13"/>
  <c r="EG191" i="13"/>
  <c r="DY191" i="13"/>
  <c r="DQ191" i="13"/>
  <c r="DI191" i="13"/>
  <c r="DA191" i="13"/>
  <c r="CS191" i="13"/>
  <c r="CK191" i="13"/>
  <c r="CC191" i="13"/>
  <c r="FT191" i="13"/>
  <c r="FL191" i="13"/>
  <c r="FD191" i="13"/>
  <c r="EV191" i="13"/>
  <c r="EN191" i="13"/>
  <c r="EF191" i="13"/>
  <c r="DX191" i="13"/>
  <c r="DP191" i="13"/>
  <c r="DH191" i="13"/>
  <c r="CZ191" i="13"/>
  <c r="CR191" i="13"/>
  <c r="CJ191" i="13"/>
  <c r="CB191" i="13"/>
  <c r="FS191" i="13"/>
  <c r="FK191" i="13"/>
  <c r="FC191" i="13"/>
  <c r="EU191" i="13"/>
  <c r="EM191" i="13"/>
  <c r="EE191" i="13"/>
  <c r="DW191" i="13"/>
  <c r="DO191" i="13"/>
  <c r="DG191" i="13"/>
  <c r="CY191" i="13"/>
  <c r="CQ191" i="13"/>
  <c r="CI191" i="13"/>
  <c r="CA191" i="13"/>
  <c r="FR191" i="13"/>
  <c r="FJ191" i="13"/>
  <c r="FB191" i="13"/>
  <c r="ET191" i="13"/>
  <c r="EL191" i="13"/>
  <c r="ED191" i="13"/>
  <c r="DV191" i="13"/>
  <c r="DN191" i="13"/>
  <c r="DF191" i="13"/>
  <c r="CX191" i="13"/>
  <c r="CP191" i="13"/>
  <c r="CH191" i="13"/>
  <c r="BZ191" i="13"/>
  <c r="FQ191" i="13"/>
  <c r="FI191" i="13"/>
  <c r="FA191" i="13"/>
  <c r="ES191" i="13"/>
  <c r="EK191" i="13"/>
  <c r="EC191" i="13"/>
  <c r="DU191" i="13"/>
  <c r="DM191" i="13"/>
  <c r="DE191" i="13"/>
  <c r="CW191" i="13"/>
  <c r="CO191" i="13"/>
  <c r="CG191" i="13"/>
  <c r="BY191" i="13"/>
  <c r="FP191" i="13"/>
  <c r="FH191" i="13"/>
  <c r="EZ191" i="13"/>
  <c r="ER191" i="13"/>
  <c r="EJ191" i="13"/>
  <c r="EB191" i="13"/>
  <c r="DT191" i="13"/>
  <c r="DL191" i="13"/>
  <c r="DD191" i="13"/>
  <c r="CV191" i="13"/>
  <c r="CN191" i="13"/>
  <c r="CF191" i="13"/>
  <c r="BX191" i="13"/>
  <c r="FO191" i="13"/>
  <c r="FG191" i="13"/>
  <c r="EY191" i="13"/>
  <c r="EQ191" i="13"/>
  <c r="EI191" i="13"/>
  <c r="EA191" i="13"/>
  <c r="DS191" i="13"/>
  <c r="DK191" i="13"/>
  <c r="DC191" i="13"/>
  <c r="CU191" i="13"/>
  <c r="CM191" i="13"/>
  <c r="CE191" i="13"/>
  <c r="BW191" i="13"/>
  <c r="A193" i="13" l="1"/>
  <c r="FV192" i="13"/>
  <c r="FN192" i="13"/>
  <c r="FF192" i="13"/>
  <c r="EX192" i="13"/>
  <c r="EP192" i="13"/>
  <c r="EH192" i="13"/>
  <c r="DZ192" i="13"/>
  <c r="DR192" i="13"/>
  <c r="DJ192" i="13"/>
  <c r="DB192" i="13"/>
  <c r="CT192" i="13"/>
  <c r="CL192" i="13"/>
  <c r="CD192" i="13"/>
  <c r="FU192" i="13"/>
  <c r="FM192" i="13"/>
  <c r="FE192" i="13"/>
  <c r="EW192" i="13"/>
  <c r="EO192" i="13"/>
  <c r="EG192" i="13"/>
  <c r="DY192" i="13"/>
  <c r="DQ192" i="13"/>
  <c r="DI192" i="13"/>
  <c r="DA192" i="13"/>
  <c r="CS192" i="13"/>
  <c r="CK192" i="13"/>
  <c r="CC192" i="13"/>
  <c r="FT192" i="13"/>
  <c r="FL192" i="13"/>
  <c r="FD192" i="13"/>
  <c r="EV192" i="13"/>
  <c r="EN192" i="13"/>
  <c r="EF192" i="13"/>
  <c r="DX192" i="13"/>
  <c r="DP192" i="13"/>
  <c r="DH192" i="13"/>
  <c r="CZ192" i="13"/>
  <c r="CR192" i="13"/>
  <c r="CJ192" i="13"/>
  <c r="CB192" i="13"/>
  <c r="FS192" i="13"/>
  <c r="FK192" i="13"/>
  <c r="FC192" i="13"/>
  <c r="EU192" i="13"/>
  <c r="EM192" i="13"/>
  <c r="EE192" i="13"/>
  <c r="DW192" i="13"/>
  <c r="DO192" i="13"/>
  <c r="DG192" i="13"/>
  <c r="CY192" i="13"/>
  <c r="CQ192" i="13"/>
  <c r="CI192" i="13"/>
  <c r="CA192" i="13"/>
  <c r="FR192" i="13"/>
  <c r="FJ192" i="13"/>
  <c r="FB192" i="13"/>
  <c r="ET192" i="13"/>
  <c r="EL192" i="13"/>
  <c r="ED192" i="13"/>
  <c r="DV192" i="13"/>
  <c r="DN192" i="13"/>
  <c r="DF192" i="13"/>
  <c r="CX192" i="13"/>
  <c r="CP192" i="13"/>
  <c r="CH192" i="13"/>
  <c r="BZ192" i="13"/>
  <c r="FQ192" i="13"/>
  <c r="FI192" i="13"/>
  <c r="FA192" i="13"/>
  <c r="ES192" i="13"/>
  <c r="EK192" i="13"/>
  <c r="EC192" i="13"/>
  <c r="DU192" i="13"/>
  <c r="DM192" i="13"/>
  <c r="DE192" i="13"/>
  <c r="CW192" i="13"/>
  <c r="CO192" i="13"/>
  <c r="CG192" i="13"/>
  <c r="BY192" i="13"/>
  <c r="FP192" i="13"/>
  <c r="FH192" i="13"/>
  <c r="EZ192" i="13"/>
  <c r="ER192" i="13"/>
  <c r="EJ192" i="13"/>
  <c r="EB192" i="13"/>
  <c r="DT192" i="13"/>
  <c r="DL192" i="13"/>
  <c r="DD192" i="13"/>
  <c r="CV192" i="13"/>
  <c r="CN192" i="13"/>
  <c r="CF192" i="13"/>
  <c r="BX192" i="13"/>
  <c r="FO192" i="13"/>
  <c r="FG192" i="13"/>
  <c r="EY192" i="13"/>
  <c r="EQ192" i="13"/>
  <c r="EI192" i="13"/>
  <c r="EA192" i="13"/>
  <c r="DS192" i="13"/>
  <c r="DK192" i="13"/>
  <c r="DC192" i="13"/>
  <c r="CU192" i="13"/>
  <c r="CM192" i="13"/>
  <c r="CE192" i="13"/>
  <c r="BW192" i="13"/>
  <c r="A194" i="13" l="1"/>
  <c r="FV193" i="13"/>
  <c r="FN193" i="13"/>
  <c r="FF193" i="13"/>
  <c r="EX193" i="13"/>
  <c r="EP193" i="13"/>
  <c r="EH193" i="13"/>
  <c r="DZ193" i="13"/>
  <c r="DR193" i="13"/>
  <c r="DJ193" i="13"/>
  <c r="DB193" i="13"/>
  <c r="CT193" i="13"/>
  <c r="CL193" i="13"/>
  <c r="CD193" i="13"/>
  <c r="FU193" i="13"/>
  <c r="FM193" i="13"/>
  <c r="FE193" i="13"/>
  <c r="EW193" i="13"/>
  <c r="EO193" i="13"/>
  <c r="EG193" i="13"/>
  <c r="DY193" i="13"/>
  <c r="DQ193" i="13"/>
  <c r="DI193" i="13"/>
  <c r="DA193" i="13"/>
  <c r="CS193" i="13"/>
  <c r="CK193" i="13"/>
  <c r="CC193" i="13"/>
  <c r="FT193" i="13"/>
  <c r="FL193" i="13"/>
  <c r="FD193" i="13"/>
  <c r="EV193" i="13"/>
  <c r="EN193" i="13"/>
  <c r="EF193" i="13"/>
  <c r="DX193" i="13"/>
  <c r="DP193" i="13"/>
  <c r="DH193" i="13"/>
  <c r="CZ193" i="13"/>
  <c r="CR193" i="13"/>
  <c r="CJ193" i="13"/>
  <c r="CB193" i="13"/>
  <c r="FS193" i="13"/>
  <c r="FK193" i="13"/>
  <c r="FC193" i="13"/>
  <c r="EU193" i="13"/>
  <c r="EM193" i="13"/>
  <c r="EE193" i="13"/>
  <c r="DW193" i="13"/>
  <c r="DO193" i="13"/>
  <c r="DG193" i="13"/>
  <c r="CY193" i="13"/>
  <c r="CQ193" i="13"/>
  <c r="CI193" i="13"/>
  <c r="CA193" i="13"/>
  <c r="FR193" i="13"/>
  <c r="FJ193" i="13"/>
  <c r="FB193" i="13"/>
  <c r="ET193" i="13"/>
  <c r="EL193" i="13"/>
  <c r="ED193" i="13"/>
  <c r="DV193" i="13"/>
  <c r="DN193" i="13"/>
  <c r="DF193" i="13"/>
  <c r="CX193" i="13"/>
  <c r="CP193" i="13"/>
  <c r="CH193" i="13"/>
  <c r="BZ193" i="13"/>
  <c r="FQ193" i="13"/>
  <c r="FI193" i="13"/>
  <c r="FA193" i="13"/>
  <c r="ES193" i="13"/>
  <c r="EK193" i="13"/>
  <c r="EC193" i="13"/>
  <c r="DU193" i="13"/>
  <c r="DM193" i="13"/>
  <c r="DE193" i="13"/>
  <c r="CW193" i="13"/>
  <c r="CO193" i="13"/>
  <c r="CG193" i="13"/>
  <c r="BY193" i="13"/>
  <c r="FP193" i="13"/>
  <c r="FH193" i="13"/>
  <c r="EZ193" i="13"/>
  <c r="ER193" i="13"/>
  <c r="EJ193" i="13"/>
  <c r="EB193" i="13"/>
  <c r="DT193" i="13"/>
  <c r="DL193" i="13"/>
  <c r="DD193" i="13"/>
  <c r="CV193" i="13"/>
  <c r="CN193" i="13"/>
  <c r="CF193" i="13"/>
  <c r="BX193" i="13"/>
  <c r="FO193" i="13"/>
  <c r="FG193" i="13"/>
  <c r="EY193" i="13"/>
  <c r="EQ193" i="13"/>
  <c r="EI193" i="13"/>
  <c r="EA193" i="13"/>
  <c r="DS193" i="13"/>
  <c r="DK193" i="13"/>
  <c r="DC193" i="13"/>
  <c r="CU193" i="13"/>
  <c r="CM193" i="13"/>
  <c r="CE193" i="13"/>
  <c r="BW193" i="13"/>
  <c r="A195" i="13" l="1"/>
  <c r="FV194" i="13"/>
  <c r="FN194" i="13"/>
  <c r="FF194" i="13"/>
  <c r="EX194" i="13"/>
  <c r="EP194" i="13"/>
  <c r="EH194" i="13"/>
  <c r="DZ194" i="13"/>
  <c r="DR194" i="13"/>
  <c r="DJ194" i="13"/>
  <c r="DB194" i="13"/>
  <c r="CT194" i="13"/>
  <c r="CL194" i="13"/>
  <c r="CD194" i="13"/>
  <c r="FU194" i="13"/>
  <c r="FM194" i="13"/>
  <c r="FE194" i="13"/>
  <c r="EW194" i="13"/>
  <c r="EO194" i="13"/>
  <c r="EG194" i="13"/>
  <c r="DY194" i="13"/>
  <c r="DQ194" i="13"/>
  <c r="DI194" i="13"/>
  <c r="DA194" i="13"/>
  <c r="CS194" i="13"/>
  <c r="CK194" i="13"/>
  <c r="CC194" i="13"/>
  <c r="FT194" i="13"/>
  <c r="FL194" i="13"/>
  <c r="FD194" i="13"/>
  <c r="EV194" i="13"/>
  <c r="EN194" i="13"/>
  <c r="EF194" i="13"/>
  <c r="DX194" i="13"/>
  <c r="DP194" i="13"/>
  <c r="DH194" i="13"/>
  <c r="CZ194" i="13"/>
  <c r="CR194" i="13"/>
  <c r="CJ194" i="13"/>
  <c r="CB194" i="13"/>
  <c r="FS194" i="13"/>
  <c r="FK194" i="13"/>
  <c r="FC194" i="13"/>
  <c r="EU194" i="13"/>
  <c r="EM194" i="13"/>
  <c r="EE194" i="13"/>
  <c r="DW194" i="13"/>
  <c r="DO194" i="13"/>
  <c r="DG194" i="13"/>
  <c r="CY194" i="13"/>
  <c r="CQ194" i="13"/>
  <c r="CI194" i="13"/>
  <c r="CA194" i="13"/>
  <c r="FR194" i="13"/>
  <c r="FJ194" i="13"/>
  <c r="FB194" i="13"/>
  <c r="ET194" i="13"/>
  <c r="EL194" i="13"/>
  <c r="ED194" i="13"/>
  <c r="DV194" i="13"/>
  <c r="DN194" i="13"/>
  <c r="DF194" i="13"/>
  <c r="CX194" i="13"/>
  <c r="CP194" i="13"/>
  <c r="CH194" i="13"/>
  <c r="BZ194" i="13"/>
  <c r="FQ194" i="13"/>
  <c r="FI194" i="13"/>
  <c r="FA194" i="13"/>
  <c r="ES194" i="13"/>
  <c r="EK194" i="13"/>
  <c r="EC194" i="13"/>
  <c r="DU194" i="13"/>
  <c r="DM194" i="13"/>
  <c r="DE194" i="13"/>
  <c r="CW194" i="13"/>
  <c r="CO194" i="13"/>
  <c r="CG194" i="13"/>
  <c r="BY194" i="13"/>
  <c r="FP194" i="13"/>
  <c r="FH194" i="13"/>
  <c r="EZ194" i="13"/>
  <c r="ER194" i="13"/>
  <c r="EJ194" i="13"/>
  <c r="EB194" i="13"/>
  <c r="DT194" i="13"/>
  <c r="DL194" i="13"/>
  <c r="DD194" i="13"/>
  <c r="CV194" i="13"/>
  <c r="CN194" i="13"/>
  <c r="CF194" i="13"/>
  <c r="BX194" i="13"/>
  <c r="FO194" i="13"/>
  <c r="FG194" i="13"/>
  <c r="EY194" i="13"/>
  <c r="EQ194" i="13"/>
  <c r="EI194" i="13"/>
  <c r="EA194" i="13"/>
  <c r="DS194" i="13"/>
  <c r="DK194" i="13"/>
  <c r="DC194" i="13"/>
  <c r="CU194" i="13"/>
  <c r="CM194" i="13"/>
  <c r="CE194" i="13"/>
  <c r="BW194" i="13"/>
  <c r="A196" i="13" l="1"/>
  <c r="FV195" i="13"/>
  <c r="FN195" i="13"/>
  <c r="FF195" i="13"/>
  <c r="EX195" i="13"/>
  <c r="EP195" i="13"/>
  <c r="EH195" i="13"/>
  <c r="DZ195" i="13"/>
  <c r="DR195" i="13"/>
  <c r="DJ195" i="13"/>
  <c r="DB195" i="13"/>
  <c r="CT195" i="13"/>
  <c r="CL195" i="13"/>
  <c r="CD195" i="13"/>
  <c r="FU195" i="13"/>
  <c r="FM195" i="13"/>
  <c r="FE195" i="13"/>
  <c r="EW195" i="13"/>
  <c r="EO195" i="13"/>
  <c r="EG195" i="13"/>
  <c r="DY195" i="13"/>
  <c r="DQ195" i="13"/>
  <c r="DI195" i="13"/>
  <c r="DA195" i="13"/>
  <c r="CS195" i="13"/>
  <c r="CK195" i="13"/>
  <c r="CC195" i="13"/>
  <c r="FT195" i="13"/>
  <c r="FL195" i="13"/>
  <c r="FD195" i="13"/>
  <c r="EV195" i="13"/>
  <c r="EN195" i="13"/>
  <c r="EF195" i="13"/>
  <c r="DX195" i="13"/>
  <c r="DP195" i="13"/>
  <c r="DH195" i="13"/>
  <c r="CZ195" i="13"/>
  <c r="CR195" i="13"/>
  <c r="CJ195" i="13"/>
  <c r="CB195" i="13"/>
  <c r="FS195" i="13"/>
  <c r="FK195" i="13"/>
  <c r="FC195" i="13"/>
  <c r="EU195" i="13"/>
  <c r="EM195" i="13"/>
  <c r="EE195" i="13"/>
  <c r="DW195" i="13"/>
  <c r="DO195" i="13"/>
  <c r="DG195" i="13"/>
  <c r="CY195" i="13"/>
  <c r="CQ195" i="13"/>
  <c r="CI195" i="13"/>
  <c r="CA195" i="13"/>
  <c r="FR195" i="13"/>
  <c r="FJ195" i="13"/>
  <c r="FB195" i="13"/>
  <c r="ET195" i="13"/>
  <c r="EL195" i="13"/>
  <c r="ED195" i="13"/>
  <c r="DV195" i="13"/>
  <c r="DN195" i="13"/>
  <c r="DF195" i="13"/>
  <c r="CX195" i="13"/>
  <c r="CP195" i="13"/>
  <c r="CH195" i="13"/>
  <c r="BZ195" i="13"/>
  <c r="FQ195" i="13"/>
  <c r="FI195" i="13"/>
  <c r="FA195" i="13"/>
  <c r="ES195" i="13"/>
  <c r="EK195" i="13"/>
  <c r="EC195" i="13"/>
  <c r="DU195" i="13"/>
  <c r="DM195" i="13"/>
  <c r="DE195" i="13"/>
  <c r="CW195" i="13"/>
  <c r="CO195" i="13"/>
  <c r="CG195" i="13"/>
  <c r="BY195" i="13"/>
  <c r="FP195" i="13"/>
  <c r="FH195" i="13"/>
  <c r="EZ195" i="13"/>
  <c r="ER195" i="13"/>
  <c r="EJ195" i="13"/>
  <c r="EB195" i="13"/>
  <c r="DT195" i="13"/>
  <c r="DL195" i="13"/>
  <c r="DD195" i="13"/>
  <c r="CV195" i="13"/>
  <c r="CN195" i="13"/>
  <c r="CF195" i="13"/>
  <c r="BX195" i="13"/>
  <c r="FO195" i="13"/>
  <c r="FG195" i="13"/>
  <c r="EY195" i="13"/>
  <c r="EQ195" i="13"/>
  <c r="EI195" i="13"/>
  <c r="EA195" i="13"/>
  <c r="DS195" i="13"/>
  <c r="DK195" i="13"/>
  <c r="DC195" i="13"/>
  <c r="CU195" i="13"/>
  <c r="CM195" i="13"/>
  <c r="CE195" i="13"/>
  <c r="BW195" i="13"/>
  <c r="A197" i="13" l="1"/>
  <c r="FS196" i="13"/>
  <c r="FK196" i="13"/>
  <c r="FC196" i="13"/>
  <c r="EU196" i="13"/>
  <c r="FQ196" i="13"/>
  <c r="FH196" i="13"/>
  <c r="EY196" i="13"/>
  <c r="EP196" i="13"/>
  <c r="EH196" i="13"/>
  <c r="DZ196" i="13"/>
  <c r="DR196" i="13"/>
  <c r="DJ196" i="13"/>
  <c r="DB196" i="13"/>
  <c r="CT196" i="13"/>
  <c r="CL196" i="13"/>
  <c r="CD196" i="13"/>
  <c r="FP196" i="13"/>
  <c r="FG196" i="13"/>
  <c r="EX196" i="13"/>
  <c r="EO196" i="13"/>
  <c r="EG196" i="13"/>
  <c r="DY196" i="13"/>
  <c r="DQ196" i="13"/>
  <c r="DI196" i="13"/>
  <c r="DA196" i="13"/>
  <c r="CS196" i="13"/>
  <c r="CK196" i="13"/>
  <c r="CC196" i="13"/>
  <c r="FO196" i="13"/>
  <c r="FF196" i="13"/>
  <c r="EW196" i="13"/>
  <c r="EN196" i="13"/>
  <c r="EF196" i="13"/>
  <c r="DX196" i="13"/>
  <c r="DP196" i="13"/>
  <c r="DH196" i="13"/>
  <c r="CZ196" i="13"/>
  <c r="CR196" i="13"/>
  <c r="CJ196" i="13"/>
  <c r="CB196" i="13"/>
  <c r="FN196" i="13"/>
  <c r="FE196" i="13"/>
  <c r="EV196" i="13"/>
  <c r="EM196" i="13"/>
  <c r="EE196" i="13"/>
  <c r="DW196" i="13"/>
  <c r="DO196" i="13"/>
  <c r="DG196" i="13"/>
  <c r="CY196" i="13"/>
  <c r="CQ196" i="13"/>
  <c r="CI196" i="13"/>
  <c r="CA196" i="13"/>
  <c r="FV196" i="13"/>
  <c r="FM196" i="13"/>
  <c r="FD196" i="13"/>
  <c r="ET196" i="13"/>
  <c r="EL196" i="13"/>
  <c r="ED196" i="13"/>
  <c r="DV196" i="13"/>
  <c r="DN196" i="13"/>
  <c r="DF196" i="13"/>
  <c r="CX196" i="13"/>
  <c r="CP196" i="13"/>
  <c r="CH196" i="13"/>
  <c r="BZ196" i="13"/>
  <c r="FU196" i="13"/>
  <c r="FL196" i="13"/>
  <c r="FB196" i="13"/>
  <c r="ES196" i="13"/>
  <c r="EK196" i="13"/>
  <c r="EC196" i="13"/>
  <c r="DU196" i="13"/>
  <c r="DM196" i="13"/>
  <c r="DE196" i="13"/>
  <c r="CW196" i="13"/>
  <c r="CO196" i="13"/>
  <c r="CG196" i="13"/>
  <c r="BY196" i="13"/>
  <c r="FT196" i="13"/>
  <c r="FJ196" i="13"/>
  <c r="FA196" i="13"/>
  <c r="ER196" i="13"/>
  <c r="EJ196" i="13"/>
  <c r="EB196" i="13"/>
  <c r="DT196" i="13"/>
  <c r="DL196" i="13"/>
  <c r="DD196" i="13"/>
  <c r="CV196" i="13"/>
  <c r="CN196" i="13"/>
  <c r="CF196" i="13"/>
  <c r="BX196" i="13"/>
  <c r="FR196" i="13"/>
  <c r="FI196" i="13"/>
  <c r="EZ196" i="13"/>
  <c r="EQ196" i="13"/>
  <c r="EI196" i="13"/>
  <c r="EA196" i="13"/>
  <c r="DS196" i="13"/>
  <c r="DK196" i="13"/>
  <c r="DC196" i="13"/>
  <c r="CU196" i="13"/>
  <c r="CM196" i="13"/>
  <c r="CE196" i="13"/>
  <c r="BW196" i="13"/>
  <c r="A198" i="13" l="1"/>
  <c r="FS197" i="13"/>
  <c r="FK197" i="13"/>
  <c r="FC197" i="13"/>
  <c r="EU197" i="13"/>
  <c r="EM197" i="13"/>
  <c r="EE197" i="13"/>
  <c r="DW197" i="13"/>
  <c r="DO197" i="13"/>
  <c r="DG197" i="13"/>
  <c r="CY197" i="13"/>
  <c r="CQ197" i="13"/>
  <c r="CI197" i="13"/>
  <c r="CA197" i="13"/>
  <c r="FN197" i="13"/>
  <c r="FE197" i="13"/>
  <c r="EV197" i="13"/>
  <c r="EL197" i="13"/>
  <c r="EC197" i="13"/>
  <c r="DT197" i="13"/>
  <c r="DK197" i="13"/>
  <c r="DB197" i="13"/>
  <c r="CS197" i="13"/>
  <c r="CJ197" i="13"/>
  <c r="BZ197" i="13"/>
  <c r="FV197" i="13"/>
  <c r="FM197" i="13"/>
  <c r="FD197" i="13"/>
  <c r="ET197" i="13"/>
  <c r="EK197" i="13"/>
  <c r="EB197" i="13"/>
  <c r="DS197" i="13"/>
  <c r="DJ197" i="13"/>
  <c r="DA197" i="13"/>
  <c r="CR197" i="13"/>
  <c r="CH197" i="13"/>
  <c r="BY197" i="13"/>
  <c r="FU197" i="13"/>
  <c r="FL197" i="13"/>
  <c r="FB197" i="13"/>
  <c r="ES197" i="13"/>
  <c r="EJ197" i="13"/>
  <c r="EA197" i="13"/>
  <c r="DR197" i="13"/>
  <c r="DI197" i="13"/>
  <c r="CZ197" i="13"/>
  <c r="CP197" i="13"/>
  <c r="CG197" i="13"/>
  <c r="BX197" i="13"/>
  <c r="FT197" i="13"/>
  <c r="FJ197" i="13"/>
  <c r="FA197" i="13"/>
  <c r="ER197" i="13"/>
  <c r="EI197" i="13"/>
  <c r="DZ197" i="13"/>
  <c r="DQ197" i="13"/>
  <c r="DH197" i="13"/>
  <c r="CX197" i="13"/>
  <c r="CO197" i="13"/>
  <c r="CF197" i="13"/>
  <c r="BW197" i="13"/>
  <c r="FR197" i="13"/>
  <c r="FI197" i="13"/>
  <c r="EZ197" i="13"/>
  <c r="EQ197" i="13"/>
  <c r="EH197" i="13"/>
  <c r="DY197" i="13"/>
  <c r="DP197" i="13"/>
  <c r="DF197" i="13"/>
  <c r="CW197" i="13"/>
  <c r="CN197" i="13"/>
  <c r="CE197" i="13"/>
  <c r="FQ197" i="13"/>
  <c r="FH197" i="13"/>
  <c r="EY197" i="13"/>
  <c r="EP197" i="13"/>
  <c r="EG197" i="13"/>
  <c r="DX197" i="13"/>
  <c r="DN197" i="13"/>
  <c r="DE197" i="13"/>
  <c r="CV197" i="13"/>
  <c r="CM197" i="13"/>
  <c r="CD197" i="13"/>
  <c r="FP197" i="13"/>
  <c r="FG197" i="13"/>
  <c r="EX197" i="13"/>
  <c r="EO197" i="13"/>
  <c r="EF197" i="13"/>
  <c r="DV197" i="13"/>
  <c r="DM197" i="13"/>
  <c r="DD197" i="13"/>
  <c r="CU197" i="13"/>
  <c r="CL197" i="13"/>
  <c r="CC197" i="13"/>
  <c r="FO197" i="13"/>
  <c r="FF197" i="13"/>
  <c r="EW197" i="13"/>
  <c r="EN197" i="13"/>
  <c r="ED197" i="13"/>
  <c r="DU197" i="13"/>
  <c r="DL197" i="13"/>
  <c r="DC197" i="13"/>
  <c r="CT197" i="13"/>
  <c r="CK197" i="13"/>
  <c r="CB197" i="13"/>
  <c r="A199" i="13" l="1"/>
  <c r="FS198" i="13"/>
  <c r="FK198" i="13"/>
  <c r="FC198" i="13"/>
  <c r="EU198" i="13"/>
  <c r="EM198" i="13"/>
  <c r="EE198" i="13"/>
  <c r="DW198" i="13"/>
  <c r="DO198" i="13"/>
  <c r="DG198" i="13"/>
  <c r="CY198" i="13"/>
  <c r="CQ198" i="13"/>
  <c r="CI198" i="13"/>
  <c r="CA198" i="13"/>
  <c r="FT198" i="13"/>
  <c r="FJ198" i="13"/>
  <c r="FA198" i="13"/>
  <c r="ER198" i="13"/>
  <c r="EI198" i="13"/>
  <c r="DZ198" i="13"/>
  <c r="DQ198" i="13"/>
  <c r="DH198" i="13"/>
  <c r="CX198" i="13"/>
  <c r="CO198" i="13"/>
  <c r="CF198" i="13"/>
  <c r="BW198" i="13"/>
  <c r="FR198" i="13"/>
  <c r="FI198" i="13"/>
  <c r="EZ198" i="13"/>
  <c r="EQ198" i="13"/>
  <c r="EH198" i="13"/>
  <c r="DY198" i="13"/>
  <c r="DP198" i="13"/>
  <c r="DF198" i="13"/>
  <c r="CW198" i="13"/>
  <c r="CN198" i="13"/>
  <c r="CE198" i="13"/>
  <c r="FQ198" i="13"/>
  <c r="FH198" i="13"/>
  <c r="EY198" i="13"/>
  <c r="EP198" i="13"/>
  <c r="EG198" i="13"/>
  <c r="DX198" i="13"/>
  <c r="DN198" i="13"/>
  <c r="DE198" i="13"/>
  <c r="CV198" i="13"/>
  <c r="CM198" i="13"/>
  <c r="CD198" i="13"/>
  <c r="FP198" i="13"/>
  <c r="FG198" i="13"/>
  <c r="EX198" i="13"/>
  <c r="EO198" i="13"/>
  <c r="EF198" i="13"/>
  <c r="DV198" i="13"/>
  <c r="DM198" i="13"/>
  <c r="DD198" i="13"/>
  <c r="CU198" i="13"/>
  <c r="CL198" i="13"/>
  <c r="CC198" i="13"/>
  <c r="FO198" i="13"/>
  <c r="FF198" i="13"/>
  <c r="EW198" i="13"/>
  <c r="EN198" i="13"/>
  <c r="ED198" i="13"/>
  <c r="DU198" i="13"/>
  <c r="DL198" i="13"/>
  <c r="DC198" i="13"/>
  <c r="CT198" i="13"/>
  <c r="CK198" i="13"/>
  <c r="CB198" i="13"/>
  <c r="FN198" i="13"/>
  <c r="FE198" i="13"/>
  <c r="EV198" i="13"/>
  <c r="EL198" i="13"/>
  <c r="EC198" i="13"/>
  <c r="DT198" i="13"/>
  <c r="DK198" i="13"/>
  <c r="DB198" i="13"/>
  <c r="CS198" i="13"/>
  <c r="CJ198" i="13"/>
  <c r="BZ198" i="13"/>
  <c r="FV198" i="13"/>
  <c r="FM198" i="13"/>
  <c r="FD198" i="13"/>
  <c r="ET198" i="13"/>
  <c r="EK198" i="13"/>
  <c r="EB198" i="13"/>
  <c r="DS198" i="13"/>
  <c r="DJ198" i="13"/>
  <c r="DA198" i="13"/>
  <c r="CR198" i="13"/>
  <c r="CH198" i="13"/>
  <c r="BY198" i="13"/>
  <c r="FU198" i="13"/>
  <c r="FL198" i="13"/>
  <c r="FB198" i="13"/>
  <c r="ES198" i="13"/>
  <c r="EJ198" i="13"/>
  <c r="EA198" i="13"/>
  <c r="DR198" i="13"/>
  <c r="DI198" i="13"/>
  <c r="CZ198" i="13"/>
  <c r="CP198" i="13"/>
  <c r="CG198" i="13"/>
  <c r="BX198" i="13"/>
  <c r="A200" i="13" l="1"/>
  <c r="FS199" i="13"/>
  <c r="FK199" i="13"/>
  <c r="FC199" i="13"/>
  <c r="EU199" i="13"/>
  <c r="EM199" i="13"/>
  <c r="EE199" i="13"/>
  <c r="DW199" i="13"/>
  <c r="DO199" i="13"/>
  <c r="DG199" i="13"/>
  <c r="CY199" i="13"/>
  <c r="CQ199" i="13"/>
  <c r="CI199" i="13"/>
  <c r="CA199" i="13"/>
  <c r="FP199" i="13"/>
  <c r="FG199" i="13"/>
  <c r="EX199" i="13"/>
  <c r="EO199" i="13"/>
  <c r="EF199" i="13"/>
  <c r="DV199" i="13"/>
  <c r="DM199" i="13"/>
  <c r="DD199" i="13"/>
  <c r="CU199" i="13"/>
  <c r="CL199" i="13"/>
  <c r="CC199" i="13"/>
  <c r="FO199" i="13"/>
  <c r="FF199" i="13"/>
  <c r="EW199" i="13"/>
  <c r="EN199" i="13"/>
  <c r="ED199" i="13"/>
  <c r="DU199" i="13"/>
  <c r="DL199" i="13"/>
  <c r="DC199" i="13"/>
  <c r="CT199" i="13"/>
  <c r="CK199" i="13"/>
  <c r="CB199" i="13"/>
  <c r="FN199" i="13"/>
  <c r="FE199" i="13"/>
  <c r="EV199" i="13"/>
  <c r="EL199" i="13"/>
  <c r="EC199" i="13"/>
  <c r="DT199" i="13"/>
  <c r="DK199" i="13"/>
  <c r="DB199" i="13"/>
  <c r="CS199" i="13"/>
  <c r="CJ199" i="13"/>
  <c r="BZ199" i="13"/>
  <c r="FV199" i="13"/>
  <c r="FM199" i="13"/>
  <c r="FD199" i="13"/>
  <c r="ET199" i="13"/>
  <c r="EK199" i="13"/>
  <c r="EB199" i="13"/>
  <c r="DS199" i="13"/>
  <c r="DJ199" i="13"/>
  <c r="DA199" i="13"/>
  <c r="CR199" i="13"/>
  <c r="CH199" i="13"/>
  <c r="BY199" i="13"/>
  <c r="FU199" i="13"/>
  <c r="FL199" i="13"/>
  <c r="FB199" i="13"/>
  <c r="ES199" i="13"/>
  <c r="EJ199" i="13"/>
  <c r="EA199" i="13"/>
  <c r="DR199" i="13"/>
  <c r="DI199" i="13"/>
  <c r="CZ199" i="13"/>
  <c r="CP199" i="13"/>
  <c r="CG199" i="13"/>
  <c r="BX199" i="13"/>
  <c r="FT199" i="13"/>
  <c r="FJ199" i="13"/>
  <c r="FA199" i="13"/>
  <c r="ER199" i="13"/>
  <c r="EI199" i="13"/>
  <c r="DZ199" i="13"/>
  <c r="DQ199" i="13"/>
  <c r="DH199" i="13"/>
  <c r="CX199" i="13"/>
  <c r="CO199" i="13"/>
  <c r="CF199" i="13"/>
  <c r="BW199" i="13"/>
  <c r="FR199" i="13"/>
  <c r="FI199" i="13"/>
  <c r="EZ199" i="13"/>
  <c r="EQ199" i="13"/>
  <c r="EH199" i="13"/>
  <c r="DY199" i="13"/>
  <c r="DP199" i="13"/>
  <c r="DF199" i="13"/>
  <c r="CW199" i="13"/>
  <c r="CN199" i="13"/>
  <c r="CE199" i="13"/>
  <c r="FQ199" i="13"/>
  <c r="FH199" i="13"/>
  <c r="EY199" i="13"/>
  <c r="EP199" i="13"/>
  <c r="EG199" i="13"/>
  <c r="DX199" i="13"/>
  <c r="DN199" i="13"/>
  <c r="DE199" i="13"/>
  <c r="CV199" i="13"/>
  <c r="CM199" i="13"/>
  <c r="CD199" i="13"/>
  <c r="A201" i="13" l="1"/>
  <c r="FS200" i="13"/>
  <c r="FK200" i="13"/>
  <c r="FC200" i="13"/>
  <c r="EU200" i="13"/>
  <c r="EM200" i="13"/>
  <c r="EE200" i="13"/>
  <c r="DW200" i="13"/>
  <c r="DO200" i="13"/>
  <c r="DG200" i="13"/>
  <c r="CY200" i="13"/>
  <c r="CQ200" i="13"/>
  <c r="CI200" i="13"/>
  <c r="CA200" i="13"/>
  <c r="FT200" i="13"/>
  <c r="FM200" i="13"/>
  <c r="FD200" i="13"/>
  <c r="ET200" i="13"/>
  <c r="EK200" i="13"/>
  <c r="EB200" i="13"/>
  <c r="DS200" i="13"/>
  <c r="DJ200" i="13"/>
  <c r="DA200" i="13"/>
  <c r="CR200" i="13"/>
  <c r="CH200" i="13"/>
  <c r="BY200" i="13"/>
  <c r="FV200" i="13"/>
  <c r="FL200" i="13"/>
  <c r="FB200" i="13"/>
  <c r="ES200" i="13"/>
  <c r="EJ200" i="13"/>
  <c r="EA200" i="13"/>
  <c r="DR200" i="13"/>
  <c r="DI200" i="13"/>
  <c r="CZ200" i="13"/>
  <c r="CP200" i="13"/>
  <c r="CG200" i="13"/>
  <c r="BX200" i="13"/>
  <c r="FU200" i="13"/>
  <c r="FJ200" i="13"/>
  <c r="FA200" i="13"/>
  <c r="ER200" i="13"/>
  <c r="EI200" i="13"/>
  <c r="DZ200" i="13"/>
  <c r="DQ200" i="13"/>
  <c r="DH200" i="13"/>
  <c r="CX200" i="13"/>
  <c r="CO200" i="13"/>
  <c r="CF200" i="13"/>
  <c r="BW200" i="13"/>
  <c r="FR200" i="13"/>
  <c r="FI200" i="13"/>
  <c r="EZ200" i="13"/>
  <c r="EQ200" i="13"/>
  <c r="EH200" i="13"/>
  <c r="DY200" i="13"/>
  <c r="DP200" i="13"/>
  <c r="DF200" i="13"/>
  <c r="CW200" i="13"/>
  <c r="CN200" i="13"/>
  <c r="CE200" i="13"/>
  <c r="FQ200" i="13"/>
  <c r="FH200" i="13"/>
  <c r="EY200" i="13"/>
  <c r="EP200" i="13"/>
  <c r="EG200" i="13"/>
  <c r="DX200" i="13"/>
  <c r="DN200" i="13"/>
  <c r="DE200" i="13"/>
  <c r="CV200" i="13"/>
  <c r="CM200" i="13"/>
  <c r="CD200" i="13"/>
  <c r="FP200" i="13"/>
  <c r="FG200" i="13"/>
  <c r="EX200" i="13"/>
  <c r="EO200" i="13"/>
  <c r="EF200" i="13"/>
  <c r="DV200" i="13"/>
  <c r="DM200" i="13"/>
  <c r="DD200" i="13"/>
  <c r="CU200" i="13"/>
  <c r="CL200" i="13"/>
  <c r="CC200" i="13"/>
  <c r="FO200" i="13"/>
  <c r="FF200" i="13"/>
  <c r="EW200" i="13"/>
  <c r="EN200" i="13"/>
  <c r="ED200" i="13"/>
  <c r="DU200" i="13"/>
  <c r="DL200" i="13"/>
  <c r="DC200" i="13"/>
  <c r="CT200" i="13"/>
  <c r="CK200" i="13"/>
  <c r="CB200" i="13"/>
  <c r="FN200" i="13"/>
  <c r="FE200" i="13"/>
  <c r="EV200" i="13"/>
  <c r="EL200" i="13"/>
  <c r="EC200" i="13"/>
  <c r="DT200" i="13"/>
  <c r="DK200" i="13"/>
  <c r="DB200" i="13"/>
  <c r="CS200" i="13"/>
  <c r="CJ200" i="13"/>
  <c r="BZ200" i="13"/>
  <c r="A202" i="13" l="1"/>
  <c r="FS201" i="13"/>
  <c r="FK201" i="13"/>
  <c r="FC201" i="13"/>
  <c r="EU201" i="13"/>
  <c r="EM201" i="13"/>
  <c r="EE201" i="13"/>
  <c r="DW201" i="13"/>
  <c r="DO201" i="13"/>
  <c r="DG201" i="13"/>
  <c r="CY201" i="13"/>
  <c r="CQ201" i="13"/>
  <c r="CI201" i="13"/>
  <c r="CA201" i="13"/>
  <c r="FT201" i="13"/>
  <c r="FL201" i="13"/>
  <c r="FD201" i="13"/>
  <c r="EV201" i="13"/>
  <c r="EN201" i="13"/>
  <c r="EF201" i="13"/>
  <c r="DX201" i="13"/>
  <c r="DP201" i="13"/>
  <c r="DH201" i="13"/>
  <c r="CZ201" i="13"/>
  <c r="CR201" i="13"/>
  <c r="CJ201" i="13"/>
  <c r="CB201" i="13"/>
  <c r="FO201" i="13"/>
  <c r="FE201" i="13"/>
  <c r="ES201" i="13"/>
  <c r="EI201" i="13"/>
  <c r="DY201" i="13"/>
  <c r="DM201" i="13"/>
  <c r="DC201" i="13"/>
  <c r="CS201" i="13"/>
  <c r="CG201" i="13"/>
  <c r="BW201" i="13"/>
  <c r="FN201" i="13"/>
  <c r="FB201" i="13"/>
  <c r="ER201" i="13"/>
  <c r="EH201" i="13"/>
  <c r="DV201" i="13"/>
  <c r="DL201" i="13"/>
  <c r="DB201" i="13"/>
  <c r="CP201" i="13"/>
  <c r="CF201" i="13"/>
  <c r="FM201" i="13"/>
  <c r="FA201" i="13"/>
  <c r="EQ201" i="13"/>
  <c r="EG201" i="13"/>
  <c r="DU201" i="13"/>
  <c r="DK201" i="13"/>
  <c r="DA201" i="13"/>
  <c r="CO201" i="13"/>
  <c r="CE201" i="13"/>
  <c r="FV201" i="13"/>
  <c r="FJ201" i="13"/>
  <c r="EZ201" i="13"/>
  <c r="EP201" i="13"/>
  <c r="ED201" i="13"/>
  <c r="DT201" i="13"/>
  <c r="DJ201" i="13"/>
  <c r="CX201" i="13"/>
  <c r="CN201" i="13"/>
  <c r="CD201" i="13"/>
  <c r="FU201" i="13"/>
  <c r="FI201" i="13"/>
  <c r="EY201" i="13"/>
  <c r="EO201" i="13"/>
  <c r="EC201" i="13"/>
  <c r="DS201" i="13"/>
  <c r="DI201" i="13"/>
  <c r="CW201" i="13"/>
  <c r="CM201" i="13"/>
  <c r="CC201" i="13"/>
  <c r="FR201" i="13"/>
  <c r="FH201" i="13"/>
  <c r="EX201" i="13"/>
  <c r="EL201" i="13"/>
  <c r="EB201" i="13"/>
  <c r="DR201" i="13"/>
  <c r="DF201" i="13"/>
  <c r="CV201" i="13"/>
  <c r="CL201" i="13"/>
  <c r="BZ201" i="13"/>
  <c r="FQ201" i="13"/>
  <c r="FG201" i="13"/>
  <c r="EW201" i="13"/>
  <c r="EK201" i="13"/>
  <c r="EA201" i="13"/>
  <c r="DQ201" i="13"/>
  <c r="DE201" i="13"/>
  <c r="CU201" i="13"/>
  <c r="CK201" i="13"/>
  <c r="BY201" i="13"/>
  <c r="FP201" i="13"/>
  <c r="FF201" i="13"/>
  <c r="ET201" i="13"/>
  <c r="EJ201" i="13"/>
  <c r="DZ201" i="13"/>
  <c r="DN201" i="13"/>
  <c r="DD201" i="13"/>
  <c r="CT201" i="13"/>
  <c r="CH201" i="13"/>
  <c r="BX201" i="13"/>
  <c r="A203" i="13" l="1"/>
  <c r="FS202" i="13"/>
  <c r="FK202" i="13"/>
  <c r="FC202" i="13"/>
  <c r="EU202" i="13"/>
  <c r="EM202" i="13"/>
  <c r="EE202" i="13"/>
  <c r="DW202" i="13"/>
  <c r="DO202" i="13"/>
  <c r="DG202" i="13"/>
  <c r="CY202" i="13"/>
  <c r="CQ202" i="13"/>
  <c r="CI202" i="13"/>
  <c r="CA202" i="13"/>
  <c r="FT202" i="13"/>
  <c r="FL202" i="13"/>
  <c r="FD202" i="13"/>
  <c r="EV202" i="13"/>
  <c r="EN202" i="13"/>
  <c r="EF202" i="13"/>
  <c r="DX202" i="13"/>
  <c r="DP202" i="13"/>
  <c r="DH202" i="13"/>
  <c r="CZ202" i="13"/>
  <c r="CR202" i="13"/>
  <c r="CJ202" i="13"/>
  <c r="CB202" i="13"/>
  <c r="FQ202" i="13"/>
  <c r="FG202" i="13"/>
  <c r="EW202" i="13"/>
  <c r="EK202" i="13"/>
  <c r="EA202" i="13"/>
  <c r="DQ202" i="13"/>
  <c r="DE202" i="13"/>
  <c r="CU202" i="13"/>
  <c r="CK202" i="13"/>
  <c r="BY202" i="13"/>
  <c r="FP202" i="13"/>
  <c r="FF202" i="13"/>
  <c r="ET202" i="13"/>
  <c r="EJ202" i="13"/>
  <c r="DZ202" i="13"/>
  <c r="DN202" i="13"/>
  <c r="DD202" i="13"/>
  <c r="CT202" i="13"/>
  <c r="CH202" i="13"/>
  <c r="BX202" i="13"/>
  <c r="FO202" i="13"/>
  <c r="FE202" i="13"/>
  <c r="ES202" i="13"/>
  <c r="EI202" i="13"/>
  <c r="DY202" i="13"/>
  <c r="DM202" i="13"/>
  <c r="DC202" i="13"/>
  <c r="CS202" i="13"/>
  <c r="CG202" i="13"/>
  <c r="BW202" i="13"/>
  <c r="FN202" i="13"/>
  <c r="FB202" i="13"/>
  <c r="ER202" i="13"/>
  <c r="EH202" i="13"/>
  <c r="DV202" i="13"/>
  <c r="DL202" i="13"/>
  <c r="DB202" i="13"/>
  <c r="CP202" i="13"/>
  <c r="CF202" i="13"/>
  <c r="FM202" i="13"/>
  <c r="FA202" i="13"/>
  <c r="EQ202" i="13"/>
  <c r="EG202" i="13"/>
  <c r="DU202" i="13"/>
  <c r="DK202" i="13"/>
  <c r="DA202" i="13"/>
  <c r="CO202" i="13"/>
  <c r="CE202" i="13"/>
  <c r="FV202" i="13"/>
  <c r="FJ202" i="13"/>
  <c r="EZ202" i="13"/>
  <c r="EP202" i="13"/>
  <c r="ED202" i="13"/>
  <c r="DT202" i="13"/>
  <c r="DJ202" i="13"/>
  <c r="CX202" i="13"/>
  <c r="CN202" i="13"/>
  <c r="CD202" i="13"/>
  <c r="FU202" i="13"/>
  <c r="FI202" i="13"/>
  <c r="EY202" i="13"/>
  <c r="EO202" i="13"/>
  <c r="EC202" i="13"/>
  <c r="DS202" i="13"/>
  <c r="DI202" i="13"/>
  <c r="CW202" i="13"/>
  <c r="CM202" i="13"/>
  <c r="CC202" i="13"/>
  <c r="FR202" i="13"/>
  <c r="FH202" i="13"/>
  <c r="EX202" i="13"/>
  <c r="EL202" i="13"/>
  <c r="EB202" i="13"/>
  <c r="DR202" i="13"/>
  <c r="DF202" i="13"/>
  <c r="CV202" i="13"/>
  <c r="CL202" i="13"/>
  <c r="BZ202" i="13"/>
  <c r="A204" i="13" l="1"/>
  <c r="FS203" i="13"/>
  <c r="FK203" i="13"/>
  <c r="FC203" i="13"/>
  <c r="EU203" i="13"/>
  <c r="EM203" i="13"/>
  <c r="EE203" i="13"/>
  <c r="DW203" i="13"/>
  <c r="DO203" i="13"/>
  <c r="DG203" i="13"/>
  <c r="CY203" i="13"/>
  <c r="CQ203" i="13"/>
  <c r="CI203" i="13"/>
  <c r="CA203" i="13"/>
  <c r="FT203" i="13"/>
  <c r="FL203" i="13"/>
  <c r="FD203" i="13"/>
  <c r="EV203" i="13"/>
  <c r="EN203" i="13"/>
  <c r="EF203" i="13"/>
  <c r="DX203" i="13"/>
  <c r="DP203" i="13"/>
  <c r="DH203" i="13"/>
  <c r="CZ203" i="13"/>
  <c r="CR203" i="13"/>
  <c r="CJ203" i="13"/>
  <c r="CB203" i="13"/>
  <c r="FU203" i="13"/>
  <c r="FI203" i="13"/>
  <c r="EY203" i="13"/>
  <c r="EO203" i="13"/>
  <c r="EC203" i="13"/>
  <c r="DS203" i="13"/>
  <c r="DI203" i="13"/>
  <c r="CW203" i="13"/>
  <c r="CM203" i="13"/>
  <c r="CC203" i="13"/>
  <c r="FR203" i="13"/>
  <c r="FH203" i="13"/>
  <c r="EX203" i="13"/>
  <c r="EL203" i="13"/>
  <c r="EB203" i="13"/>
  <c r="DR203" i="13"/>
  <c r="DF203" i="13"/>
  <c r="CV203" i="13"/>
  <c r="CL203" i="13"/>
  <c r="BZ203" i="13"/>
  <c r="FQ203" i="13"/>
  <c r="FG203" i="13"/>
  <c r="EW203" i="13"/>
  <c r="EK203" i="13"/>
  <c r="EA203" i="13"/>
  <c r="DQ203" i="13"/>
  <c r="DE203" i="13"/>
  <c r="CU203" i="13"/>
  <c r="CK203" i="13"/>
  <c r="BY203" i="13"/>
  <c r="FP203" i="13"/>
  <c r="FF203" i="13"/>
  <c r="ET203" i="13"/>
  <c r="EJ203" i="13"/>
  <c r="DZ203" i="13"/>
  <c r="DN203" i="13"/>
  <c r="DD203" i="13"/>
  <c r="CT203" i="13"/>
  <c r="CH203" i="13"/>
  <c r="BX203" i="13"/>
  <c r="FO203" i="13"/>
  <c r="FE203" i="13"/>
  <c r="ES203" i="13"/>
  <c r="EI203" i="13"/>
  <c r="DY203" i="13"/>
  <c r="DM203" i="13"/>
  <c r="DC203" i="13"/>
  <c r="CS203" i="13"/>
  <c r="CG203" i="13"/>
  <c r="BW203" i="13"/>
  <c r="FN203" i="13"/>
  <c r="FB203" i="13"/>
  <c r="ER203" i="13"/>
  <c r="EH203" i="13"/>
  <c r="DV203" i="13"/>
  <c r="DL203" i="13"/>
  <c r="DB203" i="13"/>
  <c r="CP203" i="13"/>
  <c r="CF203" i="13"/>
  <c r="FM203" i="13"/>
  <c r="FA203" i="13"/>
  <c r="EQ203" i="13"/>
  <c r="EG203" i="13"/>
  <c r="DU203" i="13"/>
  <c r="DK203" i="13"/>
  <c r="DA203" i="13"/>
  <c r="CO203" i="13"/>
  <c r="CE203" i="13"/>
  <c r="FV203" i="13"/>
  <c r="FJ203" i="13"/>
  <c r="EZ203" i="13"/>
  <c r="EP203" i="13"/>
  <c r="ED203" i="13"/>
  <c r="DT203" i="13"/>
  <c r="DJ203" i="13"/>
  <c r="CX203" i="13"/>
  <c r="CN203" i="13"/>
  <c r="CD203" i="13"/>
  <c r="A205" i="13" l="1"/>
  <c r="FS204" i="13"/>
  <c r="FK204" i="13"/>
  <c r="FC204" i="13"/>
  <c r="EU204" i="13"/>
  <c r="EM204" i="13"/>
  <c r="EE204" i="13"/>
  <c r="DW204" i="13"/>
  <c r="DO204" i="13"/>
  <c r="DG204" i="13"/>
  <c r="CY204" i="13"/>
  <c r="CQ204" i="13"/>
  <c r="CI204" i="13"/>
  <c r="CA204" i="13"/>
  <c r="FT204" i="13"/>
  <c r="FL204" i="13"/>
  <c r="FD204" i="13"/>
  <c r="EV204" i="13"/>
  <c r="EN204" i="13"/>
  <c r="EF204" i="13"/>
  <c r="DX204" i="13"/>
  <c r="DP204" i="13"/>
  <c r="DH204" i="13"/>
  <c r="CZ204" i="13"/>
  <c r="CR204" i="13"/>
  <c r="CJ204" i="13"/>
  <c r="CB204" i="13"/>
  <c r="FM204" i="13"/>
  <c r="FA204" i="13"/>
  <c r="EQ204" i="13"/>
  <c r="EG204" i="13"/>
  <c r="DU204" i="13"/>
  <c r="DK204" i="13"/>
  <c r="DA204" i="13"/>
  <c r="CO204" i="13"/>
  <c r="CE204" i="13"/>
  <c r="FV204" i="13"/>
  <c r="FJ204" i="13"/>
  <c r="EZ204" i="13"/>
  <c r="EP204" i="13"/>
  <c r="ED204" i="13"/>
  <c r="DT204" i="13"/>
  <c r="DJ204" i="13"/>
  <c r="CX204" i="13"/>
  <c r="CN204" i="13"/>
  <c r="CD204" i="13"/>
  <c r="FU204" i="13"/>
  <c r="FI204" i="13"/>
  <c r="EY204" i="13"/>
  <c r="EO204" i="13"/>
  <c r="EC204" i="13"/>
  <c r="DS204" i="13"/>
  <c r="DI204" i="13"/>
  <c r="CW204" i="13"/>
  <c r="CM204" i="13"/>
  <c r="CC204" i="13"/>
  <c r="FR204" i="13"/>
  <c r="FH204" i="13"/>
  <c r="EX204" i="13"/>
  <c r="EL204" i="13"/>
  <c r="EB204" i="13"/>
  <c r="DR204" i="13"/>
  <c r="DF204" i="13"/>
  <c r="CV204" i="13"/>
  <c r="CL204" i="13"/>
  <c r="BZ204" i="13"/>
  <c r="FQ204" i="13"/>
  <c r="FG204" i="13"/>
  <c r="EW204" i="13"/>
  <c r="EK204" i="13"/>
  <c r="EA204" i="13"/>
  <c r="DQ204" i="13"/>
  <c r="DE204" i="13"/>
  <c r="CU204" i="13"/>
  <c r="CK204" i="13"/>
  <c r="BY204" i="13"/>
  <c r="FP204" i="13"/>
  <c r="FF204" i="13"/>
  <c r="ET204" i="13"/>
  <c r="EJ204" i="13"/>
  <c r="DZ204" i="13"/>
  <c r="DN204" i="13"/>
  <c r="DD204" i="13"/>
  <c r="CT204" i="13"/>
  <c r="CH204" i="13"/>
  <c r="BX204" i="13"/>
  <c r="FO204" i="13"/>
  <c r="FE204" i="13"/>
  <c r="ES204" i="13"/>
  <c r="EI204" i="13"/>
  <c r="DY204" i="13"/>
  <c r="DM204" i="13"/>
  <c r="DC204" i="13"/>
  <c r="CS204" i="13"/>
  <c r="CG204" i="13"/>
  <c r="BW204" i="13"/>
  <c r="FN204" i="13"/>
  <c r="FB204" i="13"/>
  <c r="ER204" i="13"/>
  <c r="EH204" i="13"/>
  <c r="DV204" i="13"/>
  <c r="DL204" i="13"/>
  <c r="DB204" i="13"/>
  <c r="CP204" i="13"/>
  <c r="CF204" i="13"/>
  <c r="A206" i="13" l="1"/>
  <c r="FS205" i="13"/>
  <c r="FK205" i="13"/>
  <c r="FC205" i="13"/>
  <c r="EU205" i="13"/>
  <c r="EM205" i="13"/>
  <c r="EE205" i="13"/>
  <c r="DW205" i="13"/>
  <c r="DO205" i="13"/>
  <c r="DG205" i="13"/>
  <c r="CY205" i="13"/>
  <c r="CQ205" i="13"/>
  <c r="CI205" i="13"/>
  <c r="CA205" i="13"/>
  <c r="FT205" i="13"/>
  <c r="FL205" i="13"/>
  <c r="FD205" i="13"/>
  <c r="EV205" i="13"/>
  <c r="EN205" i="13"/>
  <c r="EF205" i="13"/>
  <c r="DX205" i="13"/>
  <c r="DP205" i="13"/>
  <c r="DH205" i="13"/>
  <c r="CZ205" i="13"/>
  <c r="CR205" i="13"/>
  <c r="CJ205" i="13"/>
  <c r="CB205" i="13"/>
  <c r="FO205" i="13"/>
  <c r="FE205" i="13"/>
  <c r="ES205" i="13"/>
  <c r="EI205" i="13"/>
  <c r="DY205" i="13"/>
  <c r="DM205" i="13"/>
  <c r="DC205" i="13"/>
  <c r="CS205" i="13"/>
  <c r="CG205" i="13"/>
  <c r="BW205" i="13"/>
  <c r="FN205" i="13"/>
  <c r="FB205" i="13"/>
  <c r="ER205" i="13"/>
  <c r="EH205" i="13"/>
  <c r="DV205" i="13"/>
  <c r="DL205" i="13"/>
  <c r="DB205" i="13"/>
  <c r="CP205" i="13"/>
  <c r="CF205" i="13"/>
  <c r="FM205" i="13"/>
  <c r="FA205" i="13"/>
  <c r="EQ205" i="13"/>
  <c r="EG205" i="13"/>
  <c r="DU205" i="13"/>
  <c r="DK205" i="13"/>
  <c r="DA205" i="13"/>
  <c r="CO205" i="13"/>
  <c r="CE205" i="13"/>
  <c r="FV205" i="13"/>
  <c r="FJ205" i="13"/>
  <c r="EZ205" i="13"/>
  <c r="EP205" i="13"/>
  <c r="ED205" i="13"/>
  <c r="DT205" i="13"/>
  <c r="DJ205" i="13"/>
  <c r="CX205" i="13"/>
  <c r="CN205" i="13"/>
  <c r="CD205" i="13"/>
  <c r="FU205" i="13"/>
  <c r="FI205" i="13"/>
  <c r="EY205" i="13"/>
  <c r="EO205" i="13"/>
  <c r="EC205" i="13"/>
  <c r="DS205" i="13"/>
  <c r="DI205" i="13"/>
  <c r="CW205" i="13"/>
  <c r="CM205" i="13"/>
  <c r="CC205" i="13"/>
  <c r="FR205" i="13"/>
  <c r="FH205" i="13"/>
  <c r="EX205" i="13"/>
  <c r="EL205" i="13"/>
  <c r="EB205" i="13"/>
  <c r="DR205" i="13"/>
  <c r="DF205" i="13"/>
  <c r="CV205" i="13"/>
  <c r="CL205" i="13"/>
  <c r="BZ205" i="13"/>
  <c r="FQ205" i="13"/>
  <c r="FG205" i="13"/>
  <c r="EW205" i="13"/>
  <c r="EK205" i="13"/>
  <c r="EA205" i="13"/>
  <c r="DQ205" i="13"/>
  <c r="DE205" i="13"/>
  <c r="CU205" i="13"/>
  <c r="CK205" i="13"/>
  <c r="BY205" i="13"/>
  <c r="FP205" i="13"/>
  <c r="FF205" i="13"/>
  <c r="ET205" i="13"/>
  <c r="EJ205" i="13"/>
  <c r="DZ205" i="13"/>
  <c r="DN205" i="13"/>
  <c r="DD205" i="13"/>
  <c r="CT205" i="13"/>
  <c r="CH205" i="13"/>
  <c r="BX205" i="13"/>
  <c r="A207" i="13" l="1"/>
  <c r="FS206" i="13"/>
  <c r="FK206" i="13"/>
  <c r="FC206" i="13"/>
  <c r="EU206" i="13"/>
  <c r="EM206" i="13"/>
  <c r="EE206" i="13"/>
  <c r="DW206" i="13"/>
  <c r="DO206" i="13"/>
  <c r="DG206" i="13"/>
  <c r="CY206" i="13"/>
  <c r="CQ206" i="13"/>
  <c r="CI206" i="13"/>
  <c r="CA206" i="13"/>
  <c r="FR206" i="13"/>
  <c r="FT206" i="13"/>
  <c r="FL206" i="13"/>
  <c r="FD206" i="13"/>
  <c r="EV206" i="13"/>
  <c r="EN206" i="13"/>
  <c r="EF206" i="13"/>
  <c r="DX206" i="13"/>
  <c r="DP206" i="13"/>
  <c r="DH206" i="13"/>
  <c r="CZ206" i="13"/>
  <c r="CR206" i="13"/>
  <c r="CJ206" i="13"/>
  <c r="CB206" i="13"/>
  <c r="FQ206" i="13"/>
  <c r="FG206" i="13"/>
  <c r="EW206" i="13"/>
  <c r="EK206" i="13"/>
  <c r="EA206" i="13"/>
  <c r="DQ206" i="13"/>
  <c r="DE206" i="13"/>
  <c r="CU206" i="13"/>
  <c r="CK206" i="13"/>
  <c r="BY206" i="13"/>
  <c r="FP206" i="13"/>
  <c r="FF206" i="13"/>
  <c r="ET206" i="13"/>
  <c r="EJ206" i="13"/>
  <c r="DZ206" i="13"/>
  <c r="DN206" i="13"/>
  <c r="DD206" i="13"/>
  <c r="CT206" i="13"/>
  <c r="CH206" i="13"/>
  <c r="BX206" i="13"/>
  <c r="FO206" i="13"/>
  <c r="FE206" i="13"/>
  <c r="ES206" i="13"/>
  <c r="EI206" i="13"/>
  <c r="DY206" i="13"/>
  <c r="DM206" i="13"/>
  <c r="DC206" i="13"/>
  <c r="CS206" i="13"/>
  <c r="CG206" i="13"/>
  <c r="BW206" i="13"/>
  <c r="FN206" i="13"/>
  <c r="FB206" i="13"/>
  <c r="ER206" i="13"/>
  <c r="EH206" i="13"/>
  <c r="DV206" i="13"/>
  <c r="DL206" i="13"/>
  <c r="DB206" i="13"/>
  <c r="CP206" i="13"/>
  <c r="CF206" i="13"/>
  <c r="FM206" i="13"/>
  <c r="FA206" i="13"/>
  <c r="EQ206" i="13"/>
  <c r="EG206" i="13"/>
  <c r="DU206" i="13"/>
  <c r="DK206" i="13"/>
  <c r="DA206" i="13"/>
  <c r="CO206" i="13"/>
  <c r="CE206" i="13"/>
  <c r="FJ206" i="13"/>
  <c r="EZ206" i="13"/>
  <c r="EP206" i="13"/>
  <c r="ED206" i="13"/>
  <c r="DT206" i="13"/>
  <c r="DJ206" i="13"/>
  <c r="CX206" i="13"/>
  <c r="CN206" i="13"/>
  <c r="CD206" i="13"/>
  <c r="FV206" i="13"/>
  <c r="FI206" i="13"/>
  <c r="EY206" i="13"/>
  <c r="EO206" i="13"/>
  <c r="EC206" i="13"/>
  <c r="DS206" i="13"/>
  <c r="DI206" i="13"/>
  <c r="CW206" i="13"/>
  <c r="CM206" i="13"/>
  <c r="CC206" i="13"/>
  <c r="FU206" i="13"/>
  <c r="FH206" i="13"/>
  <c r="EX206" i="13"/>
  <c r="EL206" i="13"/>
  <c r="EB206" i="13"/>
  <c r="DR206" i="13"/>
  <c r="DF206" i="13"/>
  <c r="CV206" i="13"/>
  <c r="CL206" i="13"/>
  <c r="BZ206" i="13"/>
  <c r="A208" i="13" l="1"/>
  <c r="FS207" i="13"/>
  <c r="FK207" i="13"/>
  <c r="FC207" i="13"/>
  <c r="EU207" i="13"/>
  <c r="EM207" i="13"/>
  <c r="EE207" i="13"/>
  <c r="DW207" i="13"/>
  <c r="DO207" i="13"/>
  <c r="DG207" i="13"/>
  <c r="CY207" i="13"/>
  <c r="CQ207" i="13"/>
  <c r="CI207" i="13"/>
  <c r="CA207" i="13"/>
  <c r="FR207" i="13"/>
  <c r="FJ207" i="13"/>
  <c r="FB207" i="13"/>
  <c r="ET207" i="13"/>
  <c r="EL207" i="13"/>
  <c r="ED207" i="13"/>
  <c r="DV207" i="13"/>
  <c r="DN207" i="13"/>
  <c r="DF207" i="13"/>
  <c r="CX207" i="13"/>
  <c r="CP207" i="13"/>
  <c r="CH207" i="13"/>
  <c r="BZ207" i="13"/>
  <c r="FO207" i="13"/>
  <c r="FT207" i="13"/>
  <c r="FL207" i="13"/>
  <c r="FD207" i="13"/>
  <c r="EV207" i="13"/>
  <c r="EN207" i="13"/>
  <c r="EF207" i="13"/>
  <c r="DX207" i="13"/>
  <c r="DP207" i="13"/>
  <c r="DH207" i="13"/>
  <c r="CZ207" i="13"/>
  <c r="CR207" i="13"/>
  <c r="CJ207" i="13"/>
  <c r="CB207" i="13"/>
  <c r="FQ207" i="13"/>
  <c r="FE207" i="13"/>
  <c r="EQ207" i="13"/>
  <c r="EC207" i="13"/>
  <c r="DR207" i="13"/>
  <c r="DD207" i="13"/>
  <c r="CS207" i="13"/>
  <c r="CE207" i="13"/>
  <c r="FP207" i="13"/>
  <c r="FA207" i="13"/>
  <c r="EP207" i="13"/>
  <c r="EB207" i="13"/>
  <c r="DQ207" i="13"/>
  <c r="DC207" i="13"/>
  <c r="CO207" i="13"/>
  <c r="CD207" i="13"/>
  <c r="FN207" i="13"/>
  <c r="EZ207" i="13"/>
  <c r="EO207" i="13"/>
  <c r="EA207" i="13"/>
  <c r="DM207" i="13"/>
  <c r="DB207" i="13"/>
  <c r="CN207" i="13"/>
  <c r="CC207" i="13"/>
  <c r="FM207" i="13"/>
  <c r="EY207" i="13"/>
  <c r="EK207" i="13"/>
  <c r="DZ207" i="13"/>
  <c r="DL207" i="13"/>
  <c r="DA207" i="13"/>
  <c r="CM207" i="13"/>
  <c r="BY207" i="13"/>
  <c r="FI207" i="13"/>
  <c r="EX207" i="13"/>
  <c r="EJ207" i="13"/>
  <c r="DY207" i="13"/>
  <c r="DK207" i="13"/>
  <c r="CW207" i="13"/>
  <c r="CL207" i="13"/>
  <c r="BX207" i="13"/>
  <c r="FH207" i="13"/>
  <c r="EW207" i="13"/>
  <c r="EI207" i="13"/>
  <c r="DU207" i="13"/>
  <c r="DJ207" i="13"/>
  <c r="CV207" i="13"/>
  <c r="CK207" i="13"/>
  <c r="BW207" i="13"/>
  <c r="FV207" i="13"/>
  <c r="FG207" i="13"/>
  <c r="ES207" i="13"/>
  <c r="EH207" i="13"/>
  <c r="DT207" i="13"/>
  <c r="DI207" i="13"/>
  <c r="CU207" i="13"/>
  <c r="CG207" i="13"/>
  <c r="FU207" i="13"/>
  <c r="FF207" i="13"/>
  <c r="ER207" i="13"/>
  <c r="EG207" i="13"/>
  <c r="DS207" i="13"/>
  <c r="DE207" i="13"/>
  <c r="CT207" i="13"/>
  <c r="CF207" i="13"/>
  <c r="A209" i="13" l="1"/>
  <c r="FS208" i="13"/>
  <c r="FK208" i="13"/>
  <c r="FC208" i="13"/>
  <c r="EU208" i="13"/>
  <c r="EM208" i="13"/>
  <c r="EE208" i="13"/>
  <c r="DW208" i="13"/>
  <c r="DO208" i="13"/>
  <c r="DG208" i="13"/>
  <c r="CY208" i="13"/>
  <c r="CQ208" i="13"/>
  <c r="CI208" i="13"/>
  <c r="CA208" i="13"/>
  <c r="FR208" i="13"/>
  <c r="FJ208" i="13"/>
  <c r="FB208" i="13"/>
  <c r="ET208" i="13"/>
  <c r="EL208" i="13"/>
  <c r="ED208" i="13"/>
  <c r="DV208" i="13"/>
  <c r="DN208" i="13"/>
  <c r="DF208" i="13"/>
  <c r="CX208" i="13"/>
  <c r="CP208" i="13"/>
  <c r="CH208" i="13"/>
  <c r="BZ208" i="13"/>
  <c r="FO208" i="13"/>
  <c r="FG208" i="13"/>
  <c r="EY208" i="13"/>
  <c r="EQ208" i="13"/>
  <c r="EI208" i="13"/>
  <c r="EA208" i="13"/>
  <c r="DS208" i="13"/>
  <c r="DK208" i="13"/>
  <c r="DC208" i="13"/>
  <c r="CU208" i="13"/>
  <c r="CM208" i="13"/>
  <c r="CE208" i="13"/>
  <c r="BW208" i="13"/>
  <c r="FT208" i="13"/>
  <c r="FL208" i="13"/>
  <c r="FD208" i="13"/>
  <c r="EV208" i="13"/>
  <c r="EN208" i="13"/>
  <c r="EF208" i="13"/>
  <c r="DX208" i="13"/>
  <c r="DP208" i="13"/>
  <c r="DH208" i="13"/>
  <c r="CZ208" i="13"/>
  <c r="CR208" i="13"/>
  <c r="CJ208" i="13"/>
  <c r="CB208" i="13"/>
  <c r="FI208" i="13"/>
  <c r="ES208" i="13"/>
  <c r="EC208" i="13"/>
  <c r="DM208" i="13"/>
  <c r="CW208" i="13"/>
  <c r="CG208" i="13"/>
  <c r="FH208" i="13"/>
  <c r="ER208" i="13"/>
  <c r="EB208" i="13"/>
  <c r="DL208" i="13"/>
  <c r="CV208" i="13"/>
  <c r="CF208" i="13"/>
  <c r="FV208" i="13"/>
  <c r="FF208" i="13"/>
  <c r="EP208" i="13"/>
  <c r="DZ208" i="13"/>
  <c r="DJ208" i="13"/>
  <c r="CT208" i="13"/>
  <c r="CD208" i="13"/>
  <c r="FU208" i="13"/>
  <c r="FE208" i="13"/>
  <c r="EO208" i="13"/>
  <c r="DY208" i="13"/>
  <c r="DI208" i="13"/>
  <c r="CS208" i="13"/>
  <c r="CC208" i="13"/>
  <c r="FQ208" i="13"/>
  <c r="FA208" i="13"/>
  <c r="EK208" i="13"/>
  <c r="DU208" i="13"/>
  <c r="DE208" i="13"/>
  <c r="CO208" i="13"/>
  <c r="BY208" i="13"/>
  <c r="FP208" i="13"/>
  <c r="EZ208" i="13"/>
  <c r="EJ208" i="13"/>
  <c r="DT208" i="13"/>
  <c r="DD208" i="13"/>
  <c r="CN208" i="13"/>
  <c r="BX208" i="13"/>
  <c r="FN208" i="13"/>
  <c r="EX208" i="13"/>
  <c r="EH208" i="13"/>
  <c r="DR208" i="13"/>
  <c r="DB208" i="13"/>
  <c r="CL208" i="13"/>
  <c r="FM208" i="13"/>
  <c r="EW208" i="13"/>
  <c r="EG208" i="13"/>
  <c r="DQ208" i="13"/>
  <c r="DA208" i="13"/>
  <c r="CK208" i="13"/>
  <c r="A210" i="13" l="1"/>
  <c r="FS209" i="13"/>
  <c r="FK209" i="13"/>
  <c r="FC209" i="13"/>
  <c r="EU209" i="13"/>
  <c r="EM209" i="13"/>
  <c r="EE209" i="13"/>
  <c r="DW209" i="13"/>
  <c r="DO209" i="13"/>
  <c r="DG209" i="13"/>
  <c r="CY209" i="13"/>
  <c r="CQ209" i="13"/>
  <c r="CI209" i="13"/>
  <c r="CA209" i="13"/>
  <c r="FR209" i="13"/>
  <c r="FJ209" i="13"/>
  <c r="FB209" i="13"/>
  <c r="ET209" i="13"/>
  <c r="EL209" i="13"/>
  <c r="ED209" i="13"/>
  <c r="DV209" i="13"/>
  <c r="DN209" i="13"/>
  <c r="DF209" i="13"/>
  <c r="CX209" i="13"/>
  <c r="CP209" i="13"/>
  <c r="CH209" i="13"/>
  <c r="BZ209" i="13"/>
  <c r="FO209" i="13"/>
  <c r="FG209" i="13"/>
  <c r="EY209" i="13"/>
  <c r="EQ209" i="13"/>
  <c r="EI209" i="13"/>
  <c r="EA209" i="13"/>
  <c r="DS209" i="13"/>
  <c r="DK209" i="13"/>
  <c r="DC209" i="13"/>
  <c r="CU209" i="13"/>
  <c r="CM209" i="13"/>
  <c r="CE209" i="13"/>
  <c r="BW209" i="13"/>
  <c r="FT209" i="13"/>
  <c r="FL209" i="13"/>
  <c r="FD209" i="13"/>
  <c r="EV209" i="13"/>
  <c r="EN209" i="13"/>
  <c r="EF209" i="13"/>
  <c r="DX209" i="13"/>
  <c r="DP209" i="13"/>
  <c r="DH209" i="13"/>
  <c r="CZ209" i="13"/>
  <c r="CR209" i="13"/>
  <c r="CJ209" i="13"/>
  <c r="CB209" i="13"/>
  <c r="FQ209" i="13"/>
  <c r="FA209" i="13"/>
  <c r="EK209" i="13"/>
  <c r="DU209" i="13"/>
  <c r="DE209" i="13"/>
  <c r="CO209" i="13"/>
  <c r="BY209" i="13"/>
  <c r="FP209" i="13"/>
  <c r="EZ209" i="13"/>
  <c r="EJ209" i="13"/>
  <c r="DT209" i="13"/>
  <c r="DD209" i="13"/>
  <c r="CN209" i="13"/>
  <c r="BX209" i="13"/>
  <c r="FN209" i="13"/>
  <c r="EX209" i="13"/>
  <c r="EH209" i="13"/>
  <c r="DR209" i="13"/>
  <c r="DB209" i="13"/>
  <c r="CL209" i="13"/>
  <c r="FM209" i="13"/>
  <c r="EW209" i="13"/>
  <c r="EG209" i="13"/>
  <c r="DQ209" i="13"/>
  <c r="DA209" i="13"/>
  <c r="CK209" i="13"/>
  <c r="FI209" i="13"/>
  <c r="ES209" i="13"/>
  <c r="EC209" i="13"/>
  <c r="DM209" i="13"/>
  <c r="CW209" i="13"/>
  <c r="CG209" i="13"/>
  <c r="FH209" i="13"/>
  <c r="ER209" i="13"/>
  <c r="EB209" i="13"/>
  <c r="DL209" i="13"/>
  <c r="CV209" i="13"/>
  <c r="CF209" i="13"/>
  <c r="FV209" i="13"/>
  <c r="FF209" i="13"/>
  <c r="EP209" i="13"/>
  <c r="DZ209" i="13"/>
  <c r="DJ209" i="13"/>
  <c r="CT209" i="13"/>
  <c r="CD209" i="13"/>
  <c r="FU209" i="13"/>
  <c r="FE209" i="13"/>
  <c r="EO209" i="13"/>
  <c r="DY209" i="13"/>
  <c r="DI209" i="13"/>
  <c r="CS209" i="13"/>
  <c r="CC209" i="13"/>
  <c r="A211" i="13" l="1"/>
  <c r="FS210" i="13"/>
  <c r="FK210" i="13"/>
  <c r="FC210" i="13"/>
  <c r="EU210" i="13"/>
  <c r="EM210" i="13"/>
  <c r="EE210" i="13"/>
  <c r="DW210" i="13"/>
  <c r="DO210" i="13"/>
  <c r="DG210" i="13"/>
  <c r="CY210" i="13"/>
  <c r="CQ210" i="13"/>
  <c r="CI210" i="13"/>
  <c r="CA210" i="13"/>
  <c r="FR210" i="13"/>
  <c r="FJ210" i="13"/>
  <c r="FB210" i="13"/>
  <c r="ET210" i="13"/>
  <c r="EL210" i="13"/>
  <c r="ED210" i="13"/>
  <c r="DV210" i="13"/>
  <c r="DN210" i="13"/>
  <c r="DF210" i="13"/>
  <c r="CX210" i="13"/>
  <c r="CP210" i="13"/>
  <c r="CH210" i="13"/>
  <c r="BZ210" i="13"/>
  <c r="FO210" i="13"/>
  <c r="FG210" i="13"/>
  <c r="EY210" i="13"/>
  <c r="EQ210" i="13"/>
  <c r="EI210" i="13"/>
  <c r="EA210" i="13"/>
  <c r="DS210" i="13"/>
  <c r="DK210" i="13"/>
  <c r="DC210" i="13"/>
  <c r="CU210" i="13"/>
  <c r="CM210" i="13"/>
  <c r="CE210" i="13"/>
  <c r="BW210" i="13"/>
  <c r="FT210" i="13"/>
  <c r="FL210" i="13"/>
  <c r="FD210" i="13"/>
  <c r="EV210" i="13"/>
  <c r="EN210" i="13"/>
  <c r="EF210" i="13"/>
  <c r="DX210" i="13"/>
  <c r="DP210" i="13"/>
  <c r="DH210" i="13"/>
  <c r="CZ210" i="13"/>
  <c r="CR210" i="13"/>
  <c r="CJ210" i="13"/>
  <c r="CB210" i="13"/>
  <c r="FI210" i="13"/>
  <c r="ES210" i="13"/>
  <c r="EC210" i="13"/>
  <c r="DM210" i="13"/>
  <c r="CW210" i="13"/>
  <c r="CG210" i="13"/>
  <c r="FH210" i="13"/>
  <c r="ER210" i="13"/>
  <c r="EB210" i="13"/>
  <c r="DL210" i="13"/>
  <c r="CV210" i="13"/>
  <c r="CF210" i="13"/>
  <c r="FV210" i="13"/>
  <c r="FF210" i="13"/>
  <c r="EP210" i="13"/>
  <c r="DZ210" i="13"/>
  <c r="DJ210" i="13"/>
  <c r="CT210" i="13"/>
  <c r="CD210" i="13"/>
  <c r="FU210" i="13"/>
  <c r="FE210" i="13"/>
  <c r="EO210" i="13"/>
  <c r="DY210" i="13"/>
  <c r="DI210" i="13"/>
  <c r="CS210" i="13"/>
  <c r="CC210" i="13"/>
  <c r="FQ210" i="13"/>
  <c r="FA210" i="13"/>
  <c r="EK210" i="13"/>
  <c r="DU210" i="13"/>
  <c r="DE210" i="13"/>
  <c r="CO210" i="13"/>
  <c r="BY210" i="13"/>
  <c r="FP210" i="13"/>
  <c r="EZ210" i="13"/>
  <c r="EJ210" i="13"/>
  <c r="DT210" i="13"/>
  <c r="DD210" i="13"/>
  <c r="CN210" i="13"/>
  <c r="BX210" i="13"/>
  <c r="FN210" i="13"/>
  <c r="EX210" i="13"/>
  <c r="EH210" i="13"/>
  <c r="DR210" i="13"/>
  <c r="DB210" i="13"/>
  <c r="CL210" i="13"/>
  <c r="FM210" i="13"/>
  <c r="EW210" i="13"/>
  <c r="EG210" i="13"/>
  <c r="DQ210" i="13"/>
  <c r="DA210" i="13"/>
  <c r="CK210" i="13"/>
  <c r="A212" i="13" l="1"/>
  <c r="FS211" i="13"/>
  <c r="FK211" i="13"/>
  <c r="FC211" i="13"/>
  <c r="EU211" i="13"/>
  <c r="EM211" i="13"/>
  <c r="EE211" i="13"/>
  <c r="DW211" i="13"/>
  <c r="DO211" i="13"/>
  <c r="DG211" i="13"/>
  <c r="CY211" i="13"/>
  <c r="CQ211" i="13"/>
  <c r="CI211" i="13"/>
  <c r="CA211" i="13"/>
  <c r="FR211" i="13"/>
  <c r="FJ211" i="13"/>
  <c r="FB211" i="13"/>
  <c r="ET211" i="13"/>
  <c r="EL211" i="13"/>
  <c r="ED211" i="13"/>
  <c r="DV211" i="13"/>
  <c r="DN211" i="13"/>
  <c r="DF211" i="13"/>
  <c r="CX211" i="13"/>
  <c r="CP211" i="13"/>
  <c r="CH211" i="13"/>
  <c r="BZ211" i="13"/>
  <c r="FQ211" i="13"/>
  <c r="FI211" i="13"/>
  <c r="FP211" i="13"/>
  <c r="FH211" i="13"/>
  <c r="EZ211" i="13"/>
  <c r="ER211" i="13"/>
  <c r="EJ211" i="13"/>
  <c r="EB211" i="13"/>
  <c r="DT211" i="13"/>
  <c r="DL211" i="13"/>
  <c r="DD211" i="13"/>
  <c r="CV211" i="13"/>
  <c r="CN211" i="13"/>
  <c r="CF211" i="13"/>
  <c r="BX211" i="13"/>
  <c r="FO211" i="13"/>
  <c r="FG211" i="13"/>
  <c r="EY211" i="13"/>
  <c r="EQ211" i="13"/>
  <c r="EI211" i="13"/>
  <c r="EA211" i="13"/>
  <c r="DS211" i="13"/>
  <c r="DK211" i="13"/>
  <c r="DC211" i="13"/>
  <c r="CU211" i="13"/>
  <c r="CM211" i="13"/>
  <c r="CE211" i="13"/>
  <c r="BW211" i="13"/>
  <c r="FU211" i="13"/>
  <c r="FM211" i="13"/>
  <c r="FT211" i="13"/>
  <c r="FL211" i="13"/>
  <c r="FD211" i="13"/>
  <c r="EV211" i="13"/>
  <c r="EN211" i="13"/>
  <c r="EF211" i="13"/>
  <c r="DX211" i="13"/>
  <c r="DP211" i="13"/>
  <c r="DH211" i="13"/>
  <c r="CZ211" i="13"/>
  <c r="CR211" i="13"/>
  <c r="CJ211" i="13"/>
  <c r="CB211" i="13"/>
  <c r="FN211" i="13"/>
  <c r="EO211" i="13"/>
  <c r="DR211" i="13"/>
  <c r="CW211" i="13"/>
  <c r="CC211" i="13"/>
  <c r="FF211" i="13"/>
  <c r="EK211" i="13"/>
  <c r="DQ211" i="13"/>
  <c r="CT211" i="13"/>
  <c r="BY211" i="13"/>
  <c r="FE211" i="13"/>
  <c r="EH211" i="13"/>
  <c r="DM211" i="13"/>
  <c r="CS211" i="13"/>
  <c r="FA211" i="13"/>
  <c r="EG211" i="13"/>
  <c r="DJ211" i="13"/>
  <c r="CO211" i="13"/>
  <c r="EX211" i="13"/>
  <c r="EC211" i="13"/>
  <c r="DI211" i="13"/>
  <c r="CL211" i="13"/>
  <c r="EW211" i="13"/>
  <c r="DZ211" i="13"/>
  <c r="DE211" i="13"/>
  <c r="CK211" i="13"/>
  <c r="ES211" i="13"/>
  <c r="DY211" i="13"/>
  <c r="DB211" i="13"/>
  <c r="CG211" i="13"/>
  <c r="FV211" i="13"/>
  <c r="EP211" i="13"/>
  <c r="DU211" i="13"/>
  <c r="DA211" i="13"/>
  <c r="CD211" i="13"/>
  <c r="A213" i="13" l="1"/>
  <c r="FS212" i="13"/>
  <c r="FK212" i="13"/>
  <c r="FC212" i="13"/>
  <c r="EU212" i="13"/>
  <c r="EM212" i="13"/>
  <c r="EE212" i="13"/>
  <c r="DW212" i="13"/>
  <c r="DO212" i="13"/>
  <c r="DG212" i="13"/>
  <c r="CY212" i="13"/>
  <c r="CQ212" i="13"/>
  <c r="CI212" i="13"/>
  <c r="CA212" i="13"/>
  <c r="FR212" i="13"/>
  <c r="FJ212" i="13"/>
  <c r="FB212" i="13"/>
  <c r="ET212" i="13"/>
  <c r="EL212" i="13"/>
  <c r="ED212" i="13"/>
  <c r="DV212" i="13"/>
  <c r="DN212" i="13"/>
  <c r="DF212" i="13"/>
  <c r="CX212" i="13"/>
  <c r="CP212" i="13"/>
  <c r="CH212" i="13"/>
  <c r="BZ212" i="13"/>
  <c r="FQ212" i="13"/>
  <c r="FI212" i="13"/>
  <c r="FA212" i="13"/>
  <c r="ES212" i="13"/>
  <c r="EK212" i="13"/>
  <c r="EC212" i="13"/>
  <c r="DU212" i="13"/>
  <c r="DM212" i="13"/>
  <c r="DE212" i="13"/>
  <c r="CW212" i="13"/>
  <c r="CO212" i="13"/>
  <c r="CG212" i="13"/>
  <c r="BY212" i="13"/>
  <c r="FP212" i="13"/>
  <c r="FH212" i="13"/>
  <c r="EZ212" i="13"/>
  <c r="ER212" i="13"/>
  <c r="EJ212" i="13"/>
  <c r="EB212" i="13"/>
  <c r="DT212" i="13"/>
  <c r="DL212" i="13"/>
  <c r="DD212" i="13"/>
  <c r="CV212" i="13"/>
  <c r="CN212" i="13"/>
  <c r="CF212" i="13"/>
  <c r="BX212" i="13"/>
  <c r="FO212" i="13"/>
  <c r="FG212" i="13"/>
  <c r="EY212" i="13"/>
  <c r="EQ212" i="13"/>
  <c r="EI212" i="13"/>
  <c r="EA212" i="13"/>
  <c r="DS212" i="13"/>
  <c r="DK212" i="13"/>
  <c r="DC212" i="13"/>
  <c r="CU212" i="13"/>
  <c r="CM212" i="13"/>
  <c r="CE212" i="13"/>
  <c r="BW212" i="13"/>
  <c r="FU212" i="13"/>
  <c r="FM212" i="13"/>
  <c r="FE212" i="13"/>
  <c r="EW212" i="13"/>
  <c r="EO212" i="13"/>
  <c r="EG212" i="13"/>
  <c r="DY212" i="13"/>
  <c r="DQ212" i="13"/>
  <c r="DI212" i="13"/>
  <c r="DA212" i="13"/>
  <c r="CS212" i="13"/>
  <c r="CK212" i="13"/>
  <c r="CC212" i="13"/>
  <c r="FT212" i="13"/>
  <c r="FL212" i="13"/>
  <c r="FD212" i="13"/>
  <c r="EV212" i="13"/>
  <c r="EN212" i="13"/>
  <c r="EF212" i="13"/>
  <c r="DX212" i="13"/>
  <c r="DP212" i="13"/>
  <c r="DH212" i="13"/>
  <c r="CZ212" i="13"/>
  <c r="CR212" i="13"/>
  <c r="CJ212" i="13"/>
  <c r="CB212" i="13"/>
  <c r="DZ212" i="13"/>
  <c r="DR212" i="13"/>
  <c r="FV212" i="13"/>
  <c r="DJ212" i="13"/>
  <c r="FN212" i="13"/>
  <c r="DB212" i="13"/>
  <c r="FF212" i="13"/>
  <c r="CT212" i="13"/>
  <c r="EX212" i="13"/>
  <c r="CL212" i="13"/>
  <c r="EP212" i="13"/>
  <c r="CD212" i="13"/>
  <c r="EH212" i="13"/>
  <c r="A214" i="13" l="1"/>
  <c r="FS213" i="13"/>
  <c r="FK213" i="13"/>
  <c r="FC213" i="13"/>
  <c r="EU213" i="13"/>
  <c r="EM213" i="13"/>
  <c r="EE213" i="13"/>
  <c r="DW213" i="13"/>
  <c r="DO213" i="13"/>
  <c r="DG213" i="13"/>
  <c r="CY213" i="13"/>
  <c r="CQ213" i="13"/>
  <c r="CI213" i="13"/>
  <c r="CA213" i="13"/>
  <c r="FR213" i="13"/>
  <c r="FJ213" i="13"/>
  <c r="FB213" i="13"/>
  <c r="ET213" i="13"/>
  <c r="EL213" i="13"/>
  <c r="ED213" i="13"/>
  <c r="DV213" i="13"/>
  <c r="DN213" i="13"/>
  <c r="DF213" i="13"/>
  <c r="CX213" i="13"/>
  <c r="CP213" i="13"/>
  <c r="CH213" i="13"/>
  <c r="BZ213" i="13"/>
  <c r="FQ213" i="13"/>
  <c r="FI213" i="13"/>
  <c r="FA213" i="13"/>
  <c r="ES213" i="13"/>
  <c r="EK213" i="13"/>
  <c r="EC213" i="13"/>
  <c r="DU213" i="13"/>
  <c r="DM213" i="13"/>
  <c r="DE213" i="13"/>
  <c r="CW213" i="13"/>
  <c r="CO213" i="13"/>
  <c r="CG213" i="13"/>
  <c r="BY213" i="13"/>
  <c r="FP213" i="13"/>
  <c r="FH213" i="13"/>
  <c r="EZ213" i="13"/>
  <c r="ER213" i="13"/>
  <c r="EJ213" i="13"/>
  <c r="EB213" i="13"/>
  <c r="DT213" i="13"/>
  <c r="DL213" i="13"/>
  <c r="DD213" i="13"/>
  <c r="CV213" i="13"/>
  <c r="CN213" i="13"/>
  <c r="CF213" i="13"/>
  <c r="BX213" i="13"/>
  <c r="FO213" i="13"/>
  <c r="FG213" i="13"/>
  <c r="EY213" i="13"/>
  <c r="EQ213" i="13"/>
  <c r="EI213" i="13"/>
  <c r="EA213" i="13"/>
  <c r="DS213" i="13"/>
  <c r="DK213" i="13"/>
  <c r="DC213" i="13"/>
  <c r="CU213" i="13"/>
  <c r="CM213" i="13"/>
  <c r="CE213" i="13"/>
  <c r="BW213" i="13"/>
  <c r="FU213" i="13"/>
  <c r="FM213" i="13"/>
  <c r="FE213" i="13"/>
  <c r="EW213" i="13"/>
  <c r="EO213" i="13"/>
  <c r="EG213" i="13"/>
  <c r="DY213" i="13"/>
  <c r="DQ213" i="13"/>
  <c r="DI213" i="13"/>
  <c r="DA213" i="13"/>
  <c r="CS213" i="13"/>
  <c r="CK213" i="13"/>
  <c r="CC213" i="13"/>
  <c r="FT213" i="13"/>
  <c r="FL213" i="13"/>
  <c r="FD213" i="13"/>
  <c r="EV213" i="13"/>
  <c r="EN213" i="13"/>
  <c r="EF213" i="13"/>
  <c r="DX213" i="13"/>
  <c r="DP213" i="13"/>
  <c r="DH213" i="13"/>
  <c r="CZ213" i="13"/>
  <c r="CR213" i="13"/>
  <c r="CJ213" i="13"/>
  <c r="CB213" i="13"/>
  <c r="EX213" i="13"/>
  <c r="CL213" i="13"/>
  <c r="EP213" i="13"/>
  <c r="CD213" i="13"/>
  <c r="EH213" i="13"/>
  <c r="DZ213" i="13"/>
  <c r="DR213" i="13"/>
  <c r="FV213" i="13"/>
  <c r="DJ213" i="13"/>
  <c r="FN213" i="13"/>
  <c r="DB213" i="13"/>
  <c r="FF213" i="13"/>
  <c r="CT213" i="13"/>
  <c r="A215" i="13" l="1"/>
  <c r="FS214" i="13"/>
  <c r="FK214" i="13"/>
  <c r="FC214" i="13"/>
  <c r="EU214" i="13"/>
  <c r="EM214" i="13"/>
  <c r="EE214" i="13"/>
  <c r="DW214" i="13"/>
  <c r="DO214" i="13"/>
  <c r="DG214" i="13"/>
  <c r="CY214" i="13"/>
  <c r="CQ214" i="13"/>
  <c r="CI214" i="13"/>
  <c r="CA214" i="13"/>
  <c r="FR214" i="13"/>
  <c r="FJ214" i="13"/>
  <c r="FB214" i="13"/>
  <c r="ET214" i="13"/>
  <c r="EL214" i="13"/>
  <c r="ED214" i="13"/>
  <c r="DV214" i="13"/>
  <c r="DN214" i="13"/>
  <c r="DF214" i="13"/>
  <c r="CX214" i="13"/>
  <c r="CP214" i="13"/>
  <c r="CH214" i="13"/>
  <c r="BZ214" i="13"/>
  <c r="FQ214" i="13"/>
  <c r="FI214" i="13"/>
  <c r="FA214" i="13"/>
  <c r="ES214" i="13"/>
  <c r="EK214" i="13"/>
  <c r="EC214" i="13"/>
  <c r="DU214" i="13"/>
  <c r="DM214" i="13"/>
  <c r="DE214" i="13"/>
  <c r="CW214" i="13"/>
  <c r="CO214" i="13"/>
  <c r="CG214" i="13"/>
  <c r="BY214" i="13"/>
  <c r="FP214" i="13"/>
  <c r="FH214" i="13"/>
  <c r="EZ214" i="13"/>
  <c r="ER214" i="13"/>
  <c r="EJ214" i="13"/>
  <c r="EB214" i="13"/>
  <c r="DT214" i="13"/>
  <c r="DL214" i="13"/>
  <c r="DD214" i="13"/>
  <c r="CV214" i="13"/>
  <c r="CN214" i="13"/>
  <c r="CF214" i="13"/>
  <c r="BX214" i="13"/>
  <c r="FO214" i="13"/>
  <c r="FG214" i="13"/>
  <c r="EY214" i="13"/>
  <c r="EQ214" i="13"/>
  <c r="EI214" i="13"/>
  <c r="EA214" i="13"/>
  <c r="DS214" i="13"/>
  <c r="DK214" i="13"/>
  <c r="DC214" i="13"/>
  <c r="CU214" i="13"/>
  <c r="CM214" i="13"/>
  <c r="CE214" i="13"/>
  <c r="BW214" i="13"/>
  <c r="FV214" i="13"/>
  <c r="FN214" i="13"/>
  <c r="FF214" i="13"/>
  <c r="EX214" i="13"/>
  <c r="EP214" i="13"/>
  <c r="EH214" i="13"/>
  <c r="DZ214" i="13"/>
  <c r="DR214" i="13"/>
  <c r="DJ214" i="13"/>
  <c r="DB214" i="13"/>
  <c r="CT214" i="13"/>
  <c r="CL214" i="13"/>
  <c r="CD214" i="13"/>
  <c r="FU214" i="13"/>
  <c r="FM214" i="13"/>
  <c r="FE214" i="13"/>
  <c r="EW214" i="13"/>
  <c r="EO214" i="13"/>
  <c r="EG214" i="13"/>
  <c r="DY214" i="13"/>
  <c r="DQ214" i="13"/>
  <c r="DI214" i="13"/>
  <c r="DA214" i="13"/>
  <c r="CS214" i="13"/>
  <c r="CK214" i="13"/>
  <c r="CC214" i="13"/>
  <c r="FT214" i="13"/>
  <c r="FL214" i="13"/>
  <c r="FD214" i="13"/>
  <c r="EV214" i="13"/>
  <c r="EN214" i="13"/>
  <c r="EF214" i="13"/>
  <c r="DX214" i="13"/>
  <c r="DP214" i="13"/>
  <c r="DH214" i="13"/>
  <c r="CZ214" i="13"/>
  <c r="CR214" i="13"/>
  <c r="CJ214" i="13"/>
  <c r="CB214" i="13"/>
  <c r="A216" i="13" l="1"/>
  <c r="FS215" i="13"/>
  <c r="FK215" i="13"/>
  <c r="FC215" i="13"/>
  <c r="EU215" i="13"/>
  <c r="EM215" i="13"/>
  <c r="EE215" i="13"/>
  <c r="DW215" i="13"/>
  <c r="DO215" i="13"/>
  <c r="DG215" i="13"/>
  <c r="CY215" i="13"/>
  <c r="CQ215" i="13"/>
  <c r="CI215" i="13"/>
  <c r="CA215" i="13"/>
  <c r="FR215" i="13"/>
  <c r="FJ215" i="13"/>
  <c r="FB215" i="13"/>
  <c r="ET215" i="13"/>
  <c r="EL215" i="13"/>
  <c r="ED215" i="13"/>
  <c r="DV215" i="13"/>
  <c r="DN215" i="13"/>
  <c r="DF215" i="13"/>
  <c r="CX215" i="13"/>
  <c r="CP215" i="13"/>
  <c r="CH215" i="13"/>
  <c r="BZ215" i="13"/>
  <c r="FQ215" i="13"/>
  <c r="FI215" i="13"/>
  <c r="FA215" i="13"/>
  <c r="ES215" i="13"/>
  <c r="EK215" i="13"/>
  <c r="EC215" i="13"/>
  <c r="DU215" i="13"/>
  <c r="DM215" i="13"/>
  <c r="DE215" i="13"/>
  <c r="CW215" i="13"/>
  <c r="CO215" i="13"/>
  <c r="CG215" i="13"/>
  <c r="BY215" i="13"/>
  <c r="FP215" i="13"/>
  <c r="FH215" i="13"/>
  <c r="EZ215" i="13"/>
  <c r="ER215" i="13"/>
  <c r="EJ215" i="13"/>
  <c r="EB215" i="13"/>
  <c r="DT215" i="13"/>
  <c r="DL215" i="13"/>
  <c r="DD215" i="13"/>
  <c r="CV215" i="13"/>
  <c r="CN215" i="13"/>
  <c r="CF215" i="13"/>
  <c r="BX215" i="13"/>
  <c r="FO215" i="13"/>
  <c r="FG215" i="13"/>
  <c r="EY215" i="13"/>
  <c r="EQ215" i="13"/>
  <c r="EI215" i="13"/>
  <c r="EA215" i="13"/>
  <c r="DS215" i="13"/>
  <c r="DK215" i="13"/>
  <c r="DC215" i="13"/>
  <c r="CU215" i="13"/>
  <c r="CM215" i="13"/>
  <c r="CE215" i="13"/>
  <c r="BW215" i="13"/>
  <c r="FV215" i="13"/>
  <c r="FN215" i="13"/>
  <c r="FF215" i="13"/>
  <c r="EX215" i="13"/>
  <c r="EP215" i="13"/>
  <c r="EH215" i="13"/>
  <c r="DZ215" i="13"/>
  <c r="DR215" i="13"/>
  <c r="DJ215" i="13"/>
  <c r="DB215" i="13"/>
  <c r="CT215" i="13"/>
  <c r="CL215" i="13"/>
  <c r="CD215" i="13"/>
  <c r="FU215" i="13"/>
  <c r="FM215" i="13"/>
  <c r="FE215" i="13"/>
  <c r="EW215" i="13"/>
  <c r="EO215" i="13"/>
  <c r="EG215" i="13"/>
  <c r="DY215" i="13"/>
  <c r="DQ215" i="13"/>
  <c r="DI215" i="13"/>
  <c r="DA215" i="13"/>
  <c r="CS215" i="13"/>
  <c r="CK215" i="13"/>
  <c r="CC215" i="13"/>
  <c r="FT215" i="13"/>
  <c r="FL215" i="13"/>
  <c r="FD215" i="13"/>
  <c r="EV215" i="13"/>
  <c r="EN215" i="13"/>
  <c r="EF215" i="13"/>
  <c r="DX215" i="13"/>
  <c r="DP215" i="13"/>
  <c r="DH215" i="13"/>
  <c r="CZ215" i="13"/>
  <c r="CR215" i="13"/>
  <c r="CJ215" i="13"/>
  <c r="CB215" i="13"/>
  <c r="A217" i="13" l="1"/>
  <c r="FS216" i="13"/>
  <c r="FK216" i="13"/>
  <c r="FC216" i="13"/>
  <c r="EU216" i="13"/>
  <c r="EM216" i="13"/>
  <c r="EE216" i="13"/>
  <c r="DW216" i="13"/>
  <c r="DO216" i="13"/>
  <c r="DG216" i="13"/>
  <c r="CY216" i="13"/>
  <c r="CQ216" i="13"/>
  <c r="CI216" i="13"/>
  <c r="CA216" i="13"/>
  <c r="FR216" i="13"/>
  <c r="FJ216" i="13"/>
  <c r="FB216" i="13"/>
  <c r="ET216" i="13"/>
  <c r="EL216" i="13"/>
  <c r="ED216" i="13"/>
  <c r="DV216" i="13"/>
  <c r="DN216" i="13"/>
  <c r="DF216" i="13"/>
  <c r="CX216" i="13"/>
  <c r="CP216" i="13"/>
  <c r="CH216" i="13"/>
  <c r="BZ216" i="13"/>
  <c r="FQ216" i="13"/>
  <c r="FI216" i="13"/>
  <c r="FA216" i="13"/>
  <c r="ES216" i="13"/>
  <c r="EK216" i="13"/>
  <c r="EC216" i="13"/>
  <c r="DU216" i="13"/>
  <c r="DM216" i="13"/>
  <c r="DE216" i="13"/>
  <c r="CW216" i="13"/>
  <c r="CO216" i="13"/>
  <c r="CG216" i="13"/>
  <c r="BY216" i="13"/>
  <c r="FP216" i="13"/>
  <c r="FH216" i="13"/>
  <c r="EZ216" i="13"/>
  <c r="ER216" i="13"/>
  <c r="EJ216" i="13"/>
  <c r="EB216" i="13"/>
  <c r="DT216" i="13"/>
  <c r="DL216" i="13"/>
  <c r="DD216" i="13"/>
  <c r="CV216" i="13"/>
  <c r="CN216" i="13"/>
  <c r="CF216" i="13"/>
  <c r="BX216" i="13"/>
  <c r="FO216" i="13"/>
  <c r="FG216" i="13"/>
  <c r="EY216" i="13"/>
  <c r="EQ216" i="13"/>
  <c r="EI216" i="13"/>
  <c r="EA216" i="13"/>
  <c r="DS216" i="13"/>
  <c r="DK216" i="13"/>
  <c r="DC216" i="13"/>
  <c r="CU216" i="13"/>
  <c r="CM216" i="13"/>
  <c r="CE216" i="13"/>
  <c r="BW216" i="13"/>
  <c r="FV216" i="13"/>
  <c r="FN216" i="13"/>
  <c r="FF216" i="13"/>
  <c r="EX216" i="13"/>
  <c r="EP216" i="13"/>
  <c r="EH216" i="13"/>
  <c r="DZ216" i="13"/>
  <c r="DR216" i="13"/>
  <c r="DJ216" i="13"/>
  <c r="DB216" i="13"/>
  <c r="CT216" i="13"/>
  <c r="CL216" i="13"/>
  <c r="CD216" i="13"/>
  <c r="FU216" i="13"/>
  <c r="FM216" i="13"/>
  <c r="FE216" i="13"/>
  <c r="EW216" i="13"/>
  <c r="EO216" i="13"/>
  <c r="EG216" i="13"/>
  <c r="DY216" i="13"/>
  <c r="DQ216" i="13"/>
  <c r="DI216" i="13"/>
  <c r="DA216" i="13"/>
  <c r="CS216" i="13"/>
  <c r="CK216" i="13"/>
  <c r="CC216" i="13"/>
  <c r="FT216" i="13"/>
  <c r="FL216" i="13"/>
  <c r="FD216" i="13"/>
  <c r="EV216" i="13"/>
  <c r="EN216" i="13"/>
  <c r="EF216" i="13"/>
  <c r="DX216" i="13"/>
  <c r="DP216" i="13"/>
  <c r="DH216" i="13"/>
  <c r="CZ216" i="13"/>
  <c r="CR216" i="13"/>
  <c r="CJ216" i="13"/>
  <c r="CB216" i="13"/>
  <c r="A218" i="13" l="1"/>
  <c r="FS217" i="13"/>
  <c r="FK217" i="13"/>
  <c r="FC217" i="13"/>
  <c r="EU217" i="13"/>
  <c r="EM217" i="13"/>
  <c r="EE217" i="13"/>
  <c r="DW217" i="13"/>
  <c r="DO217" i="13"/>
  <c r="DG217" i="13"/>
  <c r="CY217" i="13"/>
  <c r="CQ217" i="13"/>
  <c r="CI217" i="13"/>
  <c r="CA217" i="13"/>
  <c r="FR217" i="13"/>
  <c r="FJ217" i="13"/>
  <c r="FB217" i="13"/>
  <c r="ET217" i="13"/>
  <c r="EL217" i="13"/>
  <c r="ED217" i="13"/>
  <c r="DV217" i="13"/>
  <c r="DN217" i="13"/>
  <c r="DF217" i="13"/>
  <c r="CX217" i="13"/>
  <c r="CP217" i="13"/>
  <c r="CH217" i="13"/>
  <c r="BZ217" i="13"/>
  <c r="FQ217" i="13"/>
  <c r="FI217" i="13"/>
  <c r="FA217" i="13"/>
  <c r="ES217" i="13"/>
  <c r="EK217" i="13"/>
  <c r="EC217" i="13"/>
  <c r="DU217" i="13"/>
  <c r="DM217" i="13"/>
  <c r="DE217" i="13"/>
  <c r="CW217" i="13"/>
  <c r="CO217" i="13"/>
  <c r="CG217" i="13"/>
  <c r="BY217" i="13"/>
  <c r="FP217" i="13"/>
  <c r="FH217" i="13"/>
  <c r="EZ217" i="13"/>
  <c r="ER217" i="13"/>
  <c r="EJ217" i="13"/>
  <c r="EB217" i="13"/>
  <c r="DT217" i="13"/>
  <c r="DL217" i="13"/>
  <c r="DD217" i="13"/>
  <c r="CV217" i="13"/>
  <c r="CN217" i="13"/>
  <c r="CF217" i="13"/>
  <c r="BX217" i="13"/>
  <c r="FO217" i="13"/>
  <c r="FG217" i="13"/>
  <c r="EY217" i="13"/>
  <c r="EQ217" i="13"/>
  <c r="EI217" i="13"/>
  <c r="EA217" i="13"/>
  <c r="DS217" i="13"/>
  <c r="DK217" i="13"/>
  <c r="DC217" i="13"/>
  <c r="CU217" i="13"/>
  <c r="CM217" i="13"/>
  <c r="CE217" i="13"/>
  <c r="BW217" i="13"/>
  <c r="FV217" i="13"/>
  <c r="FN217" i="13"/>
  <c r="FF217" i="13"/>
  <c r="EX217" i="13"/>
  <c r="EP217" i="13"/>
  <c r="EH217" i="13"/>
  <c r="DZ217" i="13"/>
  <c r="DR217" i="13"/>
  <c r="DJ217" i="13"/>
  <c r="DB217" i="13"/>
  <c r="CT217" i="13"/>
  <c r="CL217" i="13"/>
  <c r="CD217" i="13"/>
  <c r="FU217" i="13"/>
  <c r="FM217" i="13"/>
  <c r="FE217" i="13"/>
  <c r="EW217" i="13"/>
  <c r="EO217" i="13"/>
  <c r="EG217" i="13"/>
  <c r="DY217" i="13"/>
  <c r="DQ217" i="13"/>
  <c r="DI217" i="13"/>
  <c r="DA217" i="13"/>
  <c r="CS217" i="13"/>
  <c r="CK217" i="13"/>
  <c r="CC217" i="13"/>
  <c r="FT217" i="13"/>
  <c r="FL217" i="13"/>
  <c r="FD217" i="13"/>
  <c r="EV217" i="13"/>
  <c r="EN217" i="13"/>
  <c r="EF217" i="13"/>
  <c r="DX217" i="13"/>
  <c r="DP217" i="13"/>
  <c r="DH217" i="13"/>
  <c r="CZ217" i="13"/>
  <c r="CR217" i="13"/>
  <c r="CJ217" i="13"/>
  <c r="CB217" i="13"/>
  <c r="A219" i="13" l="1"/>
  <c r="FS218" i="13"/>
  <c r="FK218" i="13"/>
  <c r="FC218" i="13"/>
  <c r="EU218" i="13"/>
  <c r="EM218" i="13"/>
  <c r="EE218" i="13"/>
  <c r="DW218" i="13"/>
  <c r="DO218" i="13"/>
  <c r="DG218" i="13"/>
  <c r="CY218" i="13"/>
  <c r="CQ218" i="13"/>
  <c r="CI218" i="13"/>
  <c r="CA218" i="13"/>
  <c r="FR218" i="13"/>
  <c r="FJ218" i="13"/>
  <c r="FB218" i="13"/>
  <c r="ET218" i="13"/>
  <c r="EL218" i="13"/>
  <c r="ED218" i="13"/>
  <c r="DV218" i="13"/>
  <c r="DN218" i="13"/>
  <c r="DF218" i="13"/>
  <c r="CX218" i="13"/>
  <c r="CP218" i="13"/>
  <c r="CH218" i="13"/>
  <c r="BZ218" i="13"/>
  <c r="FQ218" i="13"/>
  <c r="FI218" i="13"/>
  <c r="FA218" i="13"/>
  <c r="ES218" i="13"/>
  <c r="EK218" i="13"/>
  <c r="EC218" i="13"/>
  <c r="DU218" i="13"/>
  <c r="DM218" i="13"/>
  <c r="DE218" i="13"/>
  <c r="CW218" i="13"/>
  <c r="CO218" i="13"/>
  <c r="CG218" i="13"/>
  <c r="BY218" i="13"/>
  <c r="FP218" i="13"/>
  <c r="FH218" i="13"/>
  <c r="EZ218" i="13"/>
  <c r="ER218" i="13"/>
  <c r="EJ218" i="13"/>
  <c r="EB218" i="13"/>
  <c r="DT218" i="13"/>
  <c r="DL218" i="13"/>
  <c r="DD218" i="13"/>
  <c r="CV218" i="13"/>
  <c r="CN218" i="13"/>
  <c r="CF218" i="13"/>
  <c r="BX218" i="13"/>
  <c r="FO218" i="13"/>
  <c r="FG218" i="13"/>
  <c r="EY218" i="13"/>
  <c r="EQ218" i="13"/>
  <c r="EI218" i="13"/>
  <c r="EA218" i="13"/>
  <c r="DS218" i="13"/>
  <c r="DK218" i="13"/>
  <c r="DC218" i="13"/>
  <c r="CU218" i="13"/>
  <c r="CM218" i="13"/>
  <c r="CE218" i="13"/>
  <c r="BW218" i="13"/>
  <c r="FV218" i="13"/>
  <c r="FN218" i="13"/>
  <c r="FF218" i="13"/>
  <c r="EX218" i="13"/>
  <c r="EP218" i="13"/>
  <c r="EH218" i="13"/>
  <c r="DZ218" i="13"/>
  <c r="DR218" i="13"/>
  <c r="DJ218" i="13"/>
  <c r="DB218" i="13"/>
  <c r="CT218" i="13"/>
  <c r="CL218" i="13"/>
  <c r="CD218" i="13"/>
  <c r="FU218" i="13"/>
  <c r="FM218" i="13"/>
  <c r="FE218" i="13"/>
  <c r="EW218" i="13"/>
  <c r="EO218" i="13"/>
  <c r="EG218" i="13"/>
  <c r="DY218" i="13"/>
  <c r="DQ218" i="13"/>
  <c r="DI218" i="13"/>
  <c r="DA218" i="13"/>
  <c r="CS218" i="13"/>
  <c r="CK218" i="13"/>
  <c r="CC218" i="13"/>
  <c r="FT218" i="13"/>
  <c r="FL218" i="13"/>
  <c r="FD218" i="13"/>
  <c r="EV218" i="13"/>
  <c r="EN218" i="13"/>
  <c r="EF218" i="13"/>
  <c r="DX218" i="13"/>
  <c r="DP218" i="13"/>
  <c r="DH218" i="13"/>
  <c r="CZ218" i="13"/>
  <c r="CR218" i="13"/>
  <c r="CJ218" i="13"/>
  <c r="CB218" i="13"/>
  <c r="A220" i="13" l="1"/>
  <c r="FS219" i="13"/>
  <c r="FK219" i="13"/>
  <c r="FC219" i="13"/>
  <c r="EU219" i="13"/>
  <c r="EM219" i="13"/>
  <c r="EE219" i="13"/>
  <c r="DW219" i="13"/>
  <c r="DO219" i="13"/>
  <c r="DG219" i="13"/>
  <c r="CY219" i="13"/>
  <c r="CQ219" i="13"/>
  <c r="CI219" i="13"/>
  <c r="CA219" i="13"/>
  <c r="FR219" i="13"/>
  <c r="FJ219" i="13"/>
  <c r="FB219" i="13"/>
  <c r="ET219" i="13"/>
  <c r="EL219" i="13"/>
  <c r="ED219" i="13"/>
  <c r="DV219" i="13"/>
  <c r="DN219" i="13"/>
  <c r="DF219" i="13"/>
  <c r="CX219" i="13"/>
  <c r="CP219" i="13"/>
  <c r="CH219" i="13"/>
  <c r="BZ219" i="13"/>
  <c r="FQ219" i="13"/>
  <c r="FI219" i="13"/>
  <c r="FA219" i="13"/>
  <c r="ES219" i="13"/>
  <c r="EK219" i="13"/>
  <c r="EC219" i="13"/>
  <c r="DU219" i="13"/>
  <c r="DM219" i="13"/>
  <c r="DE219" i="13"/>
  <c r="CW219" i="13"/>
  <c r="CO219" i="13"/>
  <c r="CG219" i="13"/>
  <c r="BY219" i="13"/>
  <c r="FP219" i="13"/>
  <c r="FH219" i="13"/>
  <c r="EZ219" i="13"/>
  <c r="ER219" i="13"/>
  <c r="EJ219" i="13"/>
  <c r="EB219" i="13"/>
  <c r="DT219" i="13"/>
  <c r="DL219" i="13"/>
  <c r="DD219" i="13"/>
  <c r="CV219" i="13"/>
  <c r="CN219" i="13"/>
  <c r="CF219" i="13"/>
  <c r="BX219" i="13"/>
  <c r="FO219" i="13"/>
  <c r="FG219" i="13"/>
  <c r="EY219" i="13"/>
  <c r="EQ219" i="13"/>
  <c r="EI219" i="13"/>
  <c r="EA219" i="13"/>
  <c r="DS219" i="13"/>
  <c r="DK219" i="13"/>
  <c r="DC219" i="13"/>
  <c r="CU219" i="13"/>
  <c r="CM219" i="13"/>
  <c r="CE219" i="13"/>
  <c r="BW219" i="13"/>
  <c r="FV219" i="13"/>
  <c r="FN219" i="13"/>
  <c r="FF219" i="13"/>
  <c r="EX219" i="13"/>
  <c r="EP219" i="13"/>
  <c r="EH219" i="13"/>
  <c r="DZ219" i="13"/>
  <c r="DR219" i="13"/>
  <c r="DJ219" i="13"/>
  <c r="DB219" i="13"/>
  <c r="CT219" i="13"/>
  <c r="CL219" i="13"/>
  <c r="CD219" i="13"/>
  <c r="FU219" i="13"/>
  <c r="FM219" i="13"/>
  <c r="FE219" i="13"/>
  <c r="EW219" i="13"/>
  <c r="EO219" i="13"/>
  <c r="EG219" i="13"/>
  <c r="DY219" i="13"/>
  <c r="DQ219" i="13"/>
  <c r="DI219" i="13"/>
  <c r="DA219" i="13"/>
  <c r="CS219" i="13"/>
  <c r="CK219" i="13"/>
  <c r="CC219" i="13"/>
  <c r="FT219" i="13"/>
  <c r="FL219" i="13"/>
  <c r="FD219" i="13"/>
  <c r="EV219" i="13"/>
  <c r="EN219" i="13"/>
  <c r="EF219" i="13"/>
  <c r="DX219" i="13"/>
  <c r="DP219" i="13"/>
  <c r="DH219" i="13"/>
  <c r="CZ219" i="13"/>
  <c r="CR219" i="13"/>
  <c r="CJ219" i="13"/>
  <c r="CB219" i="13"/>
  <c r="A221" i="13" l="1"/>
  <c r="FS220" i="13"/>
  <c r="FK220" i="13"/>
  <c r="FC220" i="13"/>
  <c r="EU220" i="13"/>
  <c r="EM220" i="13"/>
  <c r="EE220" i="13"/>
  <c r="DW220" i="13"/>
  <c r="DO220" i="13"/>
  <c r="DG220" i="13"/>
  <c r="CY220" i="13"/>
  <c r="CQ220" i="13"/>
  <c r="CI220" i="13"/>
  <c r="CA220" i="13"/>
  <c r="FR220" i="13"/>
  <c r="FJ220" i="13"/>
  <c r="FB220" i="13"/>
  <c r="ET220" i="13"/>
  <c r="EL220" i="13"/>
  <c r="ED220" i="13"/>
  <c r="DV220" i="13"/>
  <c r="DN220" i="13"/>
  <c r="DF220" i="13"/>
  <c r="CX220" i="13"/>
  <c r="CP220" i="13"/>
  <c r="CH220" i="13"/>
  <c r="BZ220" i="13"/>
  <c r="FQ220" i="13"/>
  <c r="FI220" i="13"/>
  <c r="FA220" i="13"/>
  <c r="ES220" i="13"/>
  <c r="EK220" i="13"/>
  <c r="EC220" i="13"/>
  <c r="DU220" i="13"/>
  <c r="DM220" i="13"/>
  <c r="DE220" i="13"/>
  <c r="CW220" i="13"/>
  <c r="CO220" i="13"/>
  <c r="CG220" i="13"/>
  <c r="BY220" i="13"/>
  <c r="FP220" i="13"/>
  <c r="FH220" i="13"/>
  <c r="EZ220" i="13"/>
  <c r="ER220" i="13"/>
  <c r="EJ220" i="13"/>
  <c r="EB220" i="13"/>
  <c r="DT220" i="13"/>
  <c r="DL220" i="13"/>
  <c r="DD220" i="13"/>
  <c r="CV220" i="13"/>
  <c r="CN220" i="13"/>
  <c r="CF220" i="13"/>
  <c r="BX220" i="13"/>
  <c r="FO220" i="13"/>
  <c r="FG220" i="13"/>
  <c r="EY220" i="13"/>
  <c r="EQ220" i="13"/>
  <c r="EI220" i="13"/>
  <c r="EA220" i="13"/>
  <c r="DS220" i="13"/>
  <c r="DK220" i="13"/>
  <c r="DC220" i="13"/>
  <c r="CU220" i="13"/>
  <c r="CM220" i="13"/>
  <c r="CE220" i="13"/>
  <c r="BW220" i="13"/>
  <c r="FV220" i="13"/>
  <c r="FN220" i="13"/>
  <c r="FF220" i="13"/>
  <c r="EX220" i="13"/>
  <c r="EP220" i="13"/>
  <c r="EH220" i="13"/>
  <c r="DZ220" i="13"/>
  <c r="DR220" i="13"/>
  <c r="DJ220" i="13"/>
  <c r="DB220" i="13"/>
  <c r="CT220" i="13"/>
  <c r="CL220" i="13"/>
  <c r="CD220" i="13"/>
  <c r="FU220" i="13"/>
  <c r="FM220" i="13"/>
  <c r="FE220" i="13"/>
  <c r="EW220" i="13"/>
  <c r="EO220" i="13"/>
  <c r="EG220" i="13"/>
  <c r="DY220" i="13"/>
  <c r="DQ220" i="13"/>
  <c r="DI220" i="13"/>
  <c r="DA220" i="13"/>
  <c r="CS220" i="13"/>
  <c r="CK220" i="13"/>
  <c r="CC220" i="13"/>
  <c r="FT220" i="13"/>
  <c r="FL220" i="13"/>
  <c r="FD220" i="13"/>
  <c r="EV220" i="13"/>
  <c r="EN220" i="13"/>
  <c r="EF220" i="13"/>
  <c r="DX220" i="13"/>
  <c r="DP220" i="13"/>
  <c r="DH220" i="13"/>
  <c r="CZ220" i="13"/>
  <c r="CR220" i="13"/>
  <c r="CJ220" i="13"/>
  <c r="CB220" i="13"/>
  <c r="A222" i="13" l="1"/>
  <c r="FS221" i="13"/>
  <c r="FK221" i="13"/>
  <c r="FC221" i="13"/>
  <c r="EU221" i="13"/>
  <c r="EM221" i="13"/>
  <c r="EE221" i="13"/>
  <c r="DW221" i="13"/>
  <c r="DO221" i="13"/>
  <c r="DG221" i="13"/>
  <c r="CY221" i="13"/>
  <c r="CQ221" i="13"/>
  <c r="CI221" i="13"/>
  <c r="CA221" i="13"/>
  <c r="FR221" i="13"/>
  <c r="FJ221" i="13"/>
  <c r="FB221" i="13"/>
  <c r="ET221" i="13"/>
  <c r="EL221" i="13"/>
  <c r="ED221" i="13"/>
  <c r="DV221" i="13"/>
  <c r="DN221" i="13"/>
  <c r="DF221" i="13"/>
  <c r="CX221" i="13"/>
  <c r="CP221" i="13"/>
  <c r="CH221" i="13"/>
  <c r="BZ221" i="13"/>
  <c r="FQ221" i="13"/>
  <c r="FI221" i="13"/>
  <c r="FA221" i="13"/>
  <c r="ES221" i="13"/>
  <c r="EK221" i="13"/>
  <c r="EC221" i="13"/>
  <c r="DU221" i="13"/>
  <c r="DM221" i="13"/>
  <c r="DE221" i="13"/>
  <c r="CW221" i="13"/>
  <c r="CO221" i="13"/>
  <c r="CG221" i="13"/>
  <c r="BY221" i="13"/>
  <c r="FP221" i="13"/>
  <c r="FH221" i="13"/>
  <c r="EZ221" i="13"/>
  <c r="ER221" i="13"/>
  <c r="EJ221" i="13"/>
  <c r="EB221" i="13"/>
  <c r="DT221" i="13"/>
  <c r="DL221" i="13"/>
  <c r="DD221" i="13"/>
  <c r="CV221" i="13"/>
  <c r="CN221" i="13"/>
  <c r="CF221" i="13"/>
  <c r="BX221" i="13"/>
  <c r="FO221" i="13"/>
  <c r="FG221" i="13"/>
  <c r="EY221" i="13"/>
  <c r="EQ221" i="13"/>
  <c r="EI221" i="13"/>
  <c r="EA221" i="13"/>
  <c r="DS221" i="13"/>
  <c r="DK221" i="13"/>
  <c r="DC221" i="13"/>
  <c r="CU221" i="13"/>
  <c r="CM221" i="13"/>
  <c r="CE221" i="13"/>
  <c r="BW221" i="13"/>
  <c r="FV221" i="13"/>
  <c r="FN221" i="13"/>
  <c r="FF221" i="13"/>
  <c r="EX221" i="13"/>
  <c r="EP221" i="13"/>
  <c r="EH221" i="13"/>
  <c r="DZ221" i="13"/>
  <c r="DR221" i="13"/>
  <c r="DJ221" i="13"/>
  <c r="DB221" i="13"/>
  <c r="CT221" i="13"/>
  <c r="CL221" i="13"/>
  <c r="CD221" i="13"/>
  <c r="FU221" i="13"/>
  <c r="FM221" i="13"/>
  <c r="FE221" i="13"/>
  <c r="EW221" i="13"/>
  <c r="EO221" i="13"/>
  <c r="EG221" i="13"/>
  <c r="DY221" i="13"/>
  <c r="DQ221" i="13"/>
  <c r="DI221" i="13"/>
  <c r="DA221" i="13"/>
  <c r="CS221" i="13"/>
  <c r="CK221" i="13"/>
  <c r="CC221" i="13"/>
  <c r="FT221" i="13"/>
  <c r="FL221" i="13"/>
  <c r="FD221" i="13"/>
  <c r="EV221" i="13"/>
  <c r="EN221" i="13"/>
  <c r="EF221" i="13"/>
  <c r="DX221" i="13"/>
  <c r="DP221" i="13"/>
  <c r="DH221" i="13"/>
  <c r="CZ221" i="13"/>
  <c r="CR221" i="13"/>
  <c r="CJ221" i="13"/>
  <c r="CB221" i="13"/>
  <c r="A223" i="13" l="1"/>
  <c r="FS222" i="13"/>
  <c r="FK222" i="13"/>
  <c r="FC222" i="13"/>
  <c r="EU222" i="13"/>
  <c r="EM222" i="13"/>
  <c r="EE222" i="13"/>
  <c r="DW222" i="13"/>
  <c r="DO222" i="13"/>
  <c r="DG222" i="13"/>
  <c r="CY222" i="13"/>
  <c r="CQ222" i="13"/>
  <c r="CI222" i="13"/>
  <c r="CA222" i="13"/>
  <c r="FR222" i="13"/>
  <c r="FJ222" i="13"/>
  <c r="FB222" i="13"/>
  <c r="ET222" i="13"/>
  <c r="EL222" i="13"/>
  <c r="ED222" i="13"/>
  <c r="DV222" i="13"/>
  <c r="DN222" i="13"/>
  <c r="DF222" i="13"/>
  <c r="CX222" i="13"/>
  <c r="CP222" i="13"/>
  <c r="CH222" i="13"/>
  <c r="BZ222" i="13"/>
  <c r="FQ222" i="13"/>
  <c r="FI222" i="13"/>
  <c r="FA222" i="13"/>
  <c r="ES222" i="13"/>
  <c r="EK222" i="13"/>
  <c r="EC222" i="13"/>
  <c r="DU222" i="13"/>
  <c r="DM222" i="13"/>
  <c r="DE222" i="13"/>
  <c r="CW222" i="13"/>
  <c r="CO222" i="13"/>
  <c r="CG222" i="13"/>
  <c r="BY222" i="13"/>
  <c r="FP222" i="13"/>
  <c r="FH222" i="13"/>
  <c r="EZ222" i="13"/>
  <c r="ER222" i="13"/>
  <c r="EJ222" i="13"/>
  <c r="EB222" i="13"/>
  <c r="DT222" i="13"/>
  <c r="DL222" i="13"/>
  <c r="DD222" i="13"/>
  <c r="CV222" i="13"/>
  <c r="CN222" i="13"/>
  <c r="CF222" i="13"/>
  <c r="BX222" i="13"/>
  <c r="FO222" i="13"/>
  <c r="FG222" i="13"/>
  <c r="EY222" i="13"/>
  <c r="EQ222" i="13"/>
  <c r="EI222" i="13"/>
  <c r="EA222" i="13"/>
  <c r="DS222" i="13"/>
  <c r="DK222" i="13"/>
  <c r="DC222" i="13"/>
  <c r="CU222" i="13"/>
  <c r="CM222" i="13"/>
  <c r="CE222" i="13"/>
  <c r="BW222" i="13"/>
  <c r="FV222" i="13"/>
  <c r="FN222" i="13"/>
  <c r="FF222" i="13"/>
  <c r="EX222" i="13"/>
  <c r="EP222" i="13"/>
  <c r="EH222" i="13"/>
  <c r="DZ222" i="13"/>
  <c r="DR222" i="13"/>
  <c r="DJ222" i="13"/>
  <c r="DB222" i="13"/>
  <c r="CT222" i="13"/>
  <c r="CL222" i="13"/>
  <c r="CD222" i="13"/>
  <c r="FU222" i="13"/>
  <c r="FM222" i="13"/>
  <c r="FE222" i="13"/>
  <c r="EW222" i="13"/>
  <c r="EO222" i="13"/>
  <c r="EG222" i="13"/>
  <c r="DY222" i="13"/>
  <c r="DQ222" i="13"/>
  <c r="DI222" i="13"/>
  <c r="DA222" i="13"/>
  <c r="CS222" i="13"/>
  <c r="CK222" i="13"/>
  <c r="CC222" i="13"/>
  <c r="FT222" i="13"/>
  <c r="FL222" i="13"/>
  <c r="FD222" i="13"/>
  <c r="EV222" i="13"/>
  <c r="EN222" i="13"/>
  <c r="EF222" i="13"/>
  <c r="DX222" i="13"/>
  <c r="DP222" i="13"/>
  <c r="DH222" i="13"/>
  <c r="CZ222" i="13"/>
  <c r="CR222" i="13"/>
  <c r="CJ222" i="13"/>
  <c r="CB222" i="13"/>
  <c r="A224" i="13" l="1"/>
  <c r="FS223" i="13"/>
  <c r="FK223" i="13"/>
  <c r="FC223" i="13"/>
  <c r="EU223" i="13"/>
  <c r="EM223" i="13"/>
  <c r="EE223" i="13"/>
  <c r="DW223" i="13"/>
  <c r="DO223" i="13"/>
  <c r="DG223" i="13"/>
  <c r="CY223" i="13"/>
  <c r="CQ223" i="13"/>
  <c r="CI223" i="13"/>
  <c r="CA223" i="13"/>
  <c r="FR223" i="13"/>
  <c r="FJ223" i="13"/>
  <c r="FB223" i="13"/>
  <c r="ET223" i="13"/>
  <c r="EL223" i="13"/>
  <c r="ED223" i="13"/>
  <c r="DV223" i="13"/>
  <c r="DN223" i="13"/>
  <c r="DF223" i="13"/>
  <c r="CX223" i="13"/>
  <c r="CP223" i="13"/>
  <c r="CH223" i="13"/>
  <c r="BZ223" i="13"/>
  <c r="FQ223" i="13"/>
  <c r="FI223" i="13"/>
  <c r="FA223" i="13"/>
  <c r="ES223" i="13"/>
  <c r="EK223" i="13"/>
  <c r="EC223" i="13"/>
  <c r="DU223" i="13"/>
  <c r="DM223" i="13"/>
  <c r="DE223" i="13"/>
  <c r="CW223" i="13"/>
  <c r="CO223" i="13"/>
  <c r="CG223" i="13"/>
  <c r="BY223" i="13"/>
  <c r="FP223" i="13"/>
  <c r="FH223" i="13"/>
  <c r="EZ223" i="13"/>
  <c r="ER223" i="13"/>
  <c r="EJ223" i="13"/>
  <c r="EB223" i="13"/>
  <c r="DT223" i="13"/>
  <c r="DL223" i="13"/>
  <c r="DD223" i="13"/>
  <c r="CV223" i="13"/>
  <c r="CN223" i="13"/>
  <c r="CF223" i="13"/>
  <c r="BX223" i="13"/>
  <c r="FO223" i="13"/>
  <c r="FG223" i="13"/>
  <c r="EY223" i="13"/>
  <c r="EQ223" i="13"/>
  <c r="EI223" i="13"/>
  <c r="EA223" i="13"/>
  <c r="DS223" i="13"/>
  <c r="DK223" i="13"/>
  <c r="DC223" i="13"/>
  <c r="CU223" i="13"/>
  <c r="CM223" i="13"/>
  <c r="CE223" i="13"/>
  <c r="BW223" i="13"/>
  <c r="FV223" i="13"/>
  <c r="FN223" i="13"/>
  <c r="FF223" i="13"/>
  <c r="EX223" i="13"/>
  <c r="EP223" i="13"/>
  <c r="EH223" i="13"/>
  <c r="DZ223" i="13"/>
  <c r="DR223" i="13"/>
  <c r="DJ223" i="13"/>
  <c r="DB223" i="13"/>
  <c r="CT223" i="13"/>
  <c r="CL223" i="13"/>
  <c r="CD223" i="13"/>
  <c r="FU223" i="13"/>
  <c r="FM223" i="13"/>
  <c r="FE223" i="13"/>
  <c r="EW223" i="13"/>
  <c r="EO223" i="13"/>
  <c r="EG223" i="13"/>
  <c r="DY223" i="13"/>
  <c r="DQ223" i="13"/>
  <c r="DI223" i="13"/>
  <c r="DA223" i="13"/>
  <c r="CS223" i="13"/>
  <c r="CK223" i="13"/>
  <c r="CC223" i="13"/>
  <c r="FT223" i="13"/>
  <c r="FL223" i="13"/>
  <c r="FD223" i="13"/>
  <c r="EV223" i="13"/>
  <c r="EN223" i="13"/>
  <c r="EF223" i="13"/>
  <c r="DX223" i="13"/>
  <c r="DP223" i="13"/>
  <c r="DH223" i="13"/>
  <c r="CZ223" i="13"/>
  <c r="CR223" i="13"/>
  <c r="CJ223" i="13"/>
  <c r="CB223" i="13"/>
  <c r="A225" i="13" l="1"/>
  <c r="FS224" i="13"/>
  <c r="FK224" i="13"/>
  <c r="FC224" i="13"/>
  <c r="EU224" i="13"/>
  <c r="EM224" i="13"/>
  <c r="EE224" i="13"/>
  <c r="DW224" i="13"/>
  <c r="DO224" i="13"/>
  <c r="DG224" i="13"/>
  <c r="CY224" i="13"/>
  <c r="CQ224" i="13"/>
  <c r="CI224" i="13"/>
  <c r="CA224" i="13"/>
  <c r="FR224" i="13"/>
  <c r="FJ224" i="13"/>
  <c r="FB224" i="13"/>
  <c r="ET224" i="13"/>
  <c r="EL224" i="13"/>
  <c r="ED224" i="13"/>
  <c r="DV224" i="13"/>
  <c r="DN224" i="13"/>
  <c r="DF224" i="13"/>
  <c r="CX224" i="13"/>
  <c r="CP224" i="13"/>
  <c r="CH224" i="13"/>
  <c r="BZ224" i="13"/>
  <c r="FQ224" i="13"/>
  <c r="FI224" i="13"/>
  <c r="FA224" i="13"/>
  <c r="ES224" i="13"/>
  <c r="EK224" i="13"/>
  <c r="EC224" i="13"/>
  <c r="DU224" i="13"/>
  <c r="DM224" i="13"/>
  <c r="DE224" i="13"/>
  <c r="CW224" i="13"/>
  <c r="CO224" i="13"/>
  <c r="CG224" i="13"/>
  <c r="BY224" i="13"/>
  <c r="FP224" i="13"/>
  <c r="FH224" i="13"/>
  <c r="EZ224" i="13"/>
  <c r="ER224" i="13"/>
  <c r="EJ224" i="13"/>
  <c r="EB224" i="13"/>
  <c r="DT224" i="13"/>
  <c r="DL224" i="13"/>
  <c r="DD224" i="13"/>
  <c r="CV224" i="13"/>
  <c r="CN224" i="13"/>
  <c r="CF224" i="13"/>
  <c r="BX224" i="13"/>
  <c r="FO224" i="13"/>
  <c r="FG224" i="13"/>
  <c r="EY224" i="13"/>
  <c r="EQ224" i="13"/>
  <c r="EI224" i="13"/>
  <c r="EA224" i="13"/>
  <c r="DS224" i="13"/>
  <c r="DK224" i="13"/>
  <c r="DC224" i="13"/>
  <c r="CU224" i="13"/>
  <c r="CM224" i="13"/>
  <c r="CE224" i="13"/>
  <c r="BW224" i="13"/>
  <c r="FV224" i="13"/>
  <c r="FN224" i="13"/>
  <c r="FF224" i="13"/>
  <c r="EX224" i="13"/>
  <c r="EP224" i="13"/>
  <c r="EH224" i="13"/>
  <c r="DZ224" i="13"/>
  <c r="DR224" i="13"/>
  <c r="DJ224" i="13"/>
  <c r="DB224" i="13"/>
  <c r="CT224" i="13"/>
  <c r="CL224" i="13"/>
  <c r="CD224" i="13"/>
  <c r="FU224" i="13"/>
  <c r="FM224" i="13"/>
  <c r="FE224" i="13"/>
  <c r="EW224" i="13"/>
  <c r="EO224" i="13"/>
  <c r="EG224" i="13"/>
  <c r="DY224" i="13"/>
  <c r="DQ224" i="13"/>
  <c r="DI224" i="13"/>
  <c r="DA224" i="13"/>
  <c r="CS224" i="13"/>
  <c r="CK224" i="13"/>
  <c r="CC224" i="13"/>
  <c r="FT224" i="13"/>
  <c r="FL224" i="13"/>
  <c r="FD224" i="13"/>
  <c r="EV224" i="13"/>
  <c r="EN224" i="13"/>
  <c r="EF224" i="13"/>
  <c r="DX224" i="13"/>
  <c r="DP224" i="13"/>
  <c r="DH224" i="13"/>
  <c r="CZ224" i="13"/>
  <c r="CR224" i="13"/>
  <c r="CJ224" i="13"/>
  <c r="CB224" i="13"/>
  <c r="A226" i="13" l="1"/>
  <c r="FS225" i="13"/>
  <c r="FK225" i="13"/>
  <c r="FC225" i="13"/>
  <c r="EU225" i="13"/>
  <c r="EM225" i="13"/>
  <c r="EE225" i="13"/>
  <c r="DW225" i="13"/>
  <c r="DO225" i="13"/>
  <c r="DG225" i="13"/>
  <c r="CY225" i="13"/>
  <c r="CQ225" i="13"/>
  <c r="CI225" i="13"/>
  <c r="CA225" i="13"/>
  <c r="FR225" i="13"/>
  <c r="FJ225" i="13"/>
  <c r="FB225" i="13"/>
  <c r="ET225" i="13"/>
  <c r="EL225" i="13"/>
  <c r="ED225" i="13"/>
  <c r="DV225" i="13"/>
  <c r="DN225" i="13"/>
  <c r="DF225" i="13"/>
  <c r="CX225" i="13"/>
  <c r="CP225" i="13"/>
  <c r="CH225" i="13"/>
  <c r="BZ225" i="13"/>
  <c r="FQ225" i="13"/>
  <c r="FI225" i="13"/>
  <c r="FA225" i="13"/>
  <c r="ES225" i="13"/>
  <c r="EK225" i="13"/>
  <c r="EC225" i="13"/>
  <c r="DU225" i="13"/>
  <c r="DM225" i="13"/>
  <c r="DE225" i="13"/>
  <c r="CW225" i="13"/>
  <c r="CO225" i="13"/>
  <c r="CG225" i="13"/>
  <c r="BY225" i="13"/>
  <c r="FP225" i="13"/>
  <c r="FH225" i="13"/>
  <c r="EZ225" i="13"/>
  <c r="ER225" i="13"/>
  <c r="EJ225" i="13"/>
  <c r="EB225" i="13"/>
  <c r="DT225" i="13"/>
  <c r="DL225" i="13"/>
  <c r="DD225" i="13"/>
  <c r="CV225" i="13"/>
  <c r="CN225" i="13"/>
  <c r="CF225" i="13"/>
  <c r="BX225" i="13"/>
  <c r="FO225" i="13"/>
  <c r="FG225" i="13"/>
  <c r="EY225" i="13"/>
  <c r="EQ225" i="13"/>
  <c r="EI225" i="13"/>
  <c r="EA225" i="13"/>
  <c r="DS225" i="13"/>
  <c r="DK225" i="13"/>
  <c r="DC225" i="13"/>
  <c r="CU225" i="13"/>
  <c r="CM225" i="13"/>
  <c r="CE225" i="13"/>
  <c r="BW225" i="13"/>
  <c r="FV225" i="13"/>
  <c r="FN225" i="13"/>
  <c r="FF225" i="13"/>
  <c r="EX225" i="13"/>
  <c r="EP225" i="13"/>
  <c r="EH225" i="13"/>
  <c r="DZ225" i="13"/>
  <c r="DR225" i="13"/>
  <c r="DJ225" i="13"/>
  <c r="DB225" i="13"/>
  <c r="CT225" i="13"/>
  <c r="CL225" i="13"/>
  <c r="CD225" i="13"/>
  <c r="FU225" i="13"/>
  <c r="FM225" i="13"/>
  <c r="FE225" i="13"/>
  <c r="EW225" i="13"/>
  <c r="EO225" i="13"/>
  <c r="EG225" i="13"/>
  <c r="DY225" i="13"/>
  <c r="DQ225" i="13"/>
  <c r="DI225" i="13"/>
  <c r="DA225" i="13"/>
  <c r="CS225" i="13"/>
  <c r="CK225" i="13"/>
  <c r="CC225" i="13"/>
  <c r="FT225" i="13"/>
  <c r="FL225" i="13"/>
  <c r="FD225" i="13"/>
  <c r="EV225" i="13"/>
  <c r="EN225" i="13"/>
  <c r="EF225" i="13"/>
  <c r="DX225" i="13"/>
  <c r="DP225" i="13"/>
  <c r="DH225" i="13"/>
  <c r="CZ225" i="13"/>
  <c r="CR225" i="13"/>
  <c r="CJ225" i="13"/>
  <c r="CB225" i="13"/>
  <c r="A227" i="13" l="1"/>
  <c r="FQ226" i="13"/>
  <c r="FI226" i="13"/>
  <c r="FA226" i="13"/>
  <c r="ES226" i="13"/>
  <c r="EK226" i="13"/>
  <c r="EC226" i="13"/>
  <c r="DU226" i="13"/>
  <c r="DM226" i="13"/>
  <c r="FS226" i="13"/>
  <c r="FJ226" i="13"/>
  <c r="EZ226" i="13"/>
  <c r="EQ226" i="13"/>
  <c r="EH226" i="13"/>
  <c r="DY226" i="13"/>
  <c r="DP226" i="13"/>
  <c r="DG226" i="13"/>
  <c r="CY226" i="13"/>
  <c r="CQ226" i="13"/>
  <c r="CI226" i="13"/>
  <c r="CA226" i="13"/>
  <c r="FR226" i="13"/>
  <c r="FH226" i="13"/>
  <c r="EY226" i="13"/>
  <c r="EP226" i="13"/>
  <c r="EG226" i="13"/>
  <c r="DX226" i="13"/>
  <c r="DO226" i="13"/>
  <c r="DF226" i="13"/>
  <c r="CX226" i="13"/>
  <c r="CP226" i="13"/>
  <c r="CH226" i="13"/>
  <c r="BZ226" i="13"/>
  <c r="FP226" i="13"/>
  <c r="FG226" i="13"/>
  <c r="EX226" i="13"/>
  <c r="EO226" i="13"/>
  <c r="EF226" i="13"/>
  <c r="DW226" i="13"/>
  <c r="DN226" i="13"/>
  <c r="DE226" i="13"/>
  <c r="CW226" i="13"/>
  <c r="CO226" i="13"/>
  <c r="CG226" i="13"/>
  <c r="BY226" i="13"/>
  <c r="FO226" i="13"/>
  <c r="FF226" i="13"/>
  <c r="EW226" i="13"/>
  <c r="EN226" i="13"/>
  <c r="EE226" i="13"/>
  <c r="DV226" i="13"/>
  <c r="DL226" i="13"/>
  <c r="DD226" i="13"/>
  <c r="CV226" i="13"/>
  <c r="CN226" i="13"/>
  <c r="CF226" i="13"/>
  <c r="BX226" i="13"/>
  <c r="FN226" i="13"/>
  <c r="FE226" i="13"/>
  <c r="EV226" i="13"/>
  <c r="EM226" i="13"/>
  <c r="ED226" i="13"/>
  <c r="DT226" i="13"/>
  <c r="DK226" i="13"/>
  <c r="DC226" i="13"/>
  <c r="CU226" i="13"/>
  <c r="CM226" i="13"/>
  <c r="CE226" i="13"/>
  <c r="BW226" i="13"/>
  <c r="FV226" i="13"/>
  <c r="FM226" i="13"/>
  <c r="FD226" i="13"/>
  <c r="EU226" i="13"/>
  <c r="EL226" i="13"/>
  <c r="EB226" i="13"/>
  <c r="DS226" i="13"/>
  <c r="DJ226" i="13"/>
  <c r="DB226" i="13"/>
  <c r="CT226" i="13"/>
  <c r="CL226" i="13"/>
  <c r="CD226" i="13"/>
  <c r="FU226" i="13"/>
  <c r="FL226" i="13"/>
  <c r="FC226" i="13"/>
  <c r="ET226" i="13"/>
  <c r="EJ226" i="13"/>
  <c r="EA226" i="13"/>
  <c r="DR226" i="13"/>
  <c r="DI226" i="13"/>
  <c r="DA226" i="13"/>
  <c r="CS226" i="13"/>
  <c r="CK226" i="13"/>
  <c r="CC226" i="13"/>
  <c r="FT226" i="13"/>
  <c r="FK226" i="13"/>
  <c r="FB226" i="13"/>
  <c r="ER226" i="13"/>
  <c r="EI226" i="13"/>
  <c r="DZ226" i="13"/>
  <c r="DQ226" i="13"/>
  <c r="DH226" i="13"/>
  <c r="CZ226" i="13"/>
  <c r="CR226" i="13"/>
  <c r="CJ226" i="13"/>
  <c r="CB226" i="13"/>
  <c r="A228" i="13" l="1"/>
  <c r="FQ227" i="13"/>
  <c r="FI227" i="13"/>
  <c r="FA227" i="13"/>
  <c r="ES227" i="13"/>
  <c r="EK227" i="13"/>
  <c r="EC227" i="13"/>
  <c r="DU227" i="13"/>
  <c r="DM227" i="13"/>
  <c r="DE227" i="13"/>
  <c r="CW227" i="13"/>
  <c r="CO227" i="13"/>
  <c r="CG227" i="13"/>
  <c r="BY227" i="13"/>
  <c r="FR227" i="13"/>
  <c r="FO227" i="13"/>
  <c r="FF227" i="13"/>
  <c r="EW227" i="13"/>
  <c r="EN227" i="13"/>
  <c r="EE227" i="13"/>
  <c r="DV227" i="13"/>
  <c r="DL227" i="13"/>
  <c r="DC227" i="13"/>
  <c r="CT227" i="13"/>
  <c r="CK227" i="13"/>
  <c r="CB227" i="13"/>
  <c r="FN227" i="13"/>
  <c r="FE227" i="13"/>
  <c r="EV227" i="13"/>
  <c r="EM227" i="13"/>
  <c r="ED227" i="13"/>
  <c r="DT227" i="13"/>
  <c r="DK227" i="13"/>
  <c r="DB227" i="13"/>
  <c r="CS227" i="13"/>
  <c r="CJ227" i="13"/>
  <c r="CA227" i="13"/>
  <c r="FM227" i="13"/>
  <c r="FD227" i="13"/>
  <c r="EU227" i="13"/>
  <c r="EL227" i="13"/>
  <c r="EB227" i="13"/>
  <c r="DS227" i="13"/>
  <c r="DJ227" i="13"/>
  <c r="DA227" i="13"/>
  <c r="CR227" i="13"/>
  <c r="CI227" i="13"/>
  <c r="BZ227" i="13"/>
  <c r="FV227" i="13"/>
  <c r="FL227" i="13"/>
  <c r="FC227" i="13"/>
  <c r="ET227" i="13"/>
  <c r="EJ227" i="13"/>
  <c r="EA227" i="13"/>
  <c r="DR227" i="13"/>
  <c r="DI227" i="13"/>
  <c r="CZ227" i="13"/>
  <c r="CQ227" i="13"/>
  <c r="CH227" i="13"/>
  <c r="BX227" i="13"/>
  <c r="FU227" i="13"/>
  <c r="FK227" i="13"/>
  <c r="FB227" i="13"/>
  <c r="ER227" i="13"/>
  <c r="EI227" i="13"/>
  <c r="DZ227" i="13"/>
  <c r="DQ227" i="13"/>
  <c r="DH227" i="13"/>
  <c r="CY227" i="13"/>
  <c r="CP227" i="13"/>
  <c r="CF227" i="13"/>
  <c r="BW227" i="13"/>
  <c r="FT227" i="13"/>
  <c r="FJ227" i="13"/>
  <c r="EZ227" i="13"/>
  <c r="EQ227" i="13"/>
  <c r="EH227" i="13"/>
  <c r="DY227" i="13"/>
  <c r="DP227" i="13"/>
  <c r="DG227" i="13"/>
  <c r="CX227" i="13"/>
  <c r="CN227" i="13"/>
  <c r="CE227" i="13"/>
  <c r="FS227" i="13"/>
  <c r="FH227" i="13"/>
  <c r="EY227" i="13"/>
  <c r="EP227" i="13"/>
  <c r="EG227" i="13"/>
  <c r="DX227" i="13"/>
  <c r="DO227" i="13"/>
  <c r="DF227" i="13"/>
  <c r="CV227" i="13"/>
  <c r="CM227" i="13"/>
  <c r="CD227" i="13"/>
  <c r="FP227" i="13"/>
  <c r="FG227" i="13"/>
  <c r="EX227" i="13"/>
  <c r="EO227" i="13"/>
  <c r="EF227" i="13"/>
  <c r="DW227" i="13"/>
  <c r="DN227" i="13"/>
  <c r="DD227" i="13"/>
  <c r="CU227" i="13"/>
  <c r="CL227" i="13"/>
  <c r="CC227" i="13"/>
  <c r="A229" i="13" l="1"/>
  <c r="FQ228" i="13"/>
  <c r="FI228" i="13"/>
  <c r="FA228" i="13"/>
  <c r="ES228" i="13"/>
  <c r="EK228" i="13"/>
  <c r="EC228" i="13"/>
  <c r="DU228" i="13"/>
  <c r="DM228" i="13"/>
  <c r="DE228" i="13"/>
  <c r="CW228" i="13"/>
  <c r="CO228" i="13"/>
  <c r="CG228" i="13"/>
  <c r="BY228" i="13"/>
  <c r="FR228" i="13"/>
  <c r="FJ228" i="13"/>
  <c r="FB228" i="13"/>
  <c r="ET228" i="13"/>
  <c r="EL228" i="13"/>
  <c r="ED228" i="13"/>
  <c r="DV228" i="13"/>
  <c r="DN228" i="13"/>
  <c r="DF228" i="13"/>
  <c r="CX228" i="13"/>
  <c r="CP228" i="13"/>
  <c r="CH228" i="13"/>
  <c r="BZ228" i="13"/>
  <c r="FS228" i="13"/>
  <c r="FG228" i="13"/>
  <c r="EW228" i="13"/>
  <c r="EM228" i="13"/>
  <c r="EA228" i="13"/>
  <c r="DQ228" i="13"/>
  <c r="DG228" i="13"/>
  <c r="CU228" i="13"/>
  <c r="CK228" i="13"/>
  <c r="CA228" i="13"/>
  <c r="FP228" i="13"/>
  <c r="FF228" i="13"/>
  <c r="EV228" i="13"/>
  <c r="EJ228" i="13"/>
  <c r="DZ228" i="13"/>
  <c r="DP228" i="13"/>
  <c r="DD228" i="13"/>
  <c r="CT228" i="13"/>
  <c r="CJ228" i="13"/>
  <c r="BX228" i="13"/>
  <c r="FO228" i="13"/>
  <c r="FE228" i="13"/>
  <c r="EU228" i="13"/>
  <c r="EI228" i="13"/>
  <c r="DY228" i="13"/>
  <c r="DO228" i="13"/>
  <c r="DC228" i="13"/>
  <c r="CS228" i="13"/>
  <c r="CI228" i="13"/>
  <c r="BW228" i="13"/>
  <c r="FN228" i="13"/>
  <c r="FD228" i="13"/>
  <c r="ER228" i="13"/>
  <c r="EH228" i="13"/>
  <c r="DX228" i="13"/>
  <c r="DL228" i="13"/>
  <c r="DB228" i="13"/>
  <c r="CR228" i="13"/>
  <c r="CF228" i="13"/>
  <c r="FM228" i="13"/>
  <c r="FC228" i="13"/>
  <c r="EQ228" i="13"/>
  <c r="EG228" i="13"/>
  <c r="DW228" i="13"/>
  <c r="DK228" i="13"/>
  <c r="DA228" i="13"/>
  <c r="CQ228" i="13"/>
  <c r="CE228" i="13"/>
  <c r="FV228" i="13"/>
  <c r="FL228" i="13"/>
  <c r="EZ228" i="13"/>
  <c r="EP228" i="13"/>
  <c r="EF228" i="13"/>
  <c r="DT228" i="13"/>
  <c r="DJ228" i="13"/>
  <c r="CZ228" i="13"/>
  <c r="CN228" i="13"/>
  <c r="CD228" i="13"/>
  <c r="FU228" i="13"/>
  <c r="FK228" i="13"/>
  <c r="EY228" i="13"/>
  <c r="EO228" i="13"/>
  <c r="EE228" i="13"/>
  <c r="DS228" i="13"/>
  <c r="DI228" i="13"/>
  <c r="CY228" i="13"/>
  <c r="CM228" i="13"/>
  <c r="CC228" i="13"/>
  <c r="FT228" i="13"/>
  <c r="FH228" i="13"/>
  <c r="EX228" i="13"/>
  <c r="EN228" i="13"/>
  <c r="EB228" i="13"/>
  <c r="DR228" i="13"/>
  <c r="DH228" i="13"/>
  <c r="CV228" i="13"/>
  <c r="CL228" i="13"/>
  <c r="CB228" i="13"/>
  <c r="A230" i="13" l="1"/>
  <c r="FQ229" i="13"/>
  <c r="FI229" i="13"/>
  <c r="FA229" i="13"/>
  <c r="ES229" i="13"/>
  <c r="EK229" i="13"/>
  <c r="EC229" i="13"/>
  <c r="DU229" i="13"/>
  <c r="DM229" i="13"/>
  <c r="DE229" i="13"/>
  <c r="CW229" i="13"/>
  <c r="CO229" i="13"/>
  <c r="CG229" i="13"/>
  <c r="BY229" i="13"/>
  <c r="FR229" i="13"/>
  <c r="FJ229" i="13"/>
  <c r="FB229" i="13"/>
  <c r="ET229" i="13"/>
  <c r="EL229" i="13"/>
  <c r="ED229" i="13"/>
  <c r="DV229" i="13"/>
  <c r="DN229" i="13"/>
  <c r="DF229" i="13"/>
  <c r="CX229" i="13"/>
  <c r="CP229" i="13"/>
  <c r="CH229" i="13"/>
  <c r="BZ229" i="13"/>
  <c r="FU229" i="13"/>
  <c r="FK229" i="13"/>
  <c r="EY229" i="13"/>
  <c r="EO229" i="13"/>
  <c r="EE229" i="13"/>
  <c r="DS229" i="13"/>
  <c r="DI229" i="13"/>
  <c r="CY229" i="13"/>
  <c r="CM229" i="13"/>
  <c r="CC229" i="13"/>
  <c r="FT229" i="13"/>
  <c r="FH229" i="13"/>
  <c r="EX229" i="13"/>
  <c r="EN229" i="13"/>
  <c r="EB229" i="13"/>
  <c r="DR229" i="13"/>
  <c r="DH229" i="13"/>
  <c r="CV229" i="13"/>
  <c r="CL229" i="13"/>
  <c r="CB229" i="13"/>
  <c r="FS229" i="13"/>
  <c r="FG229" i="13"/>
  <c r="EW229" i="13"/>
  <c r="EM229" i="13"/>
  <c r="EA229" i="13"/>
  <c r="DQ229" i="13"/>
  <c r="DG229" i="13"/>
  <c r="CU229" i="13"/>
  <c r="CK229" i="13"/>
  <c r="CA229" i="13"/>
  <c r="FP229" i="13"/>
  <c r="FF229" i="13"/>
  <c r="EV229" i="13"/>
  <c r="EJ229" i="13"/>
  <c r="DZ229" i="13"/>
  <c r="DP229" i="13"/>
  <c r="DD229" i="13"/>
  <c r="CT229" i="13"/>
  <c r="CJ229" i="13"/>
  <c r="BX229" i="13"/>
  <c r="FO229" i="13"/>
  <c r="FE229" i="13"/>
  <c r="EU229" i="13"/>
  <c r="EI229" i="13"/>
  <c r="DY229" i="13"/>
  <c r="DO229" i="13"/>
  <c r="DC229" i="13"/>
  <c r="CS229" i="13"/>
  <c r="CI229" i="13"/>
  <c r="BW229" i="13"/>
  <c r="FN229" i="13"/>
  <c r="FD229" i="13"/>
  <c r="ER229" i="13"/>
  <c r="EH229" i="13"/>
  <c r="DX229" i="13"/>
  <c r="DL229" i="13"/>
  <c r="DB229" i="13"/>
  <c r="CR229" i="13"/>
  <c r="CF229" i="13"/>
  <c r="FM229" i="13"/>
  <c r="FC229" i="13"/>
  <c r="EQ229" i="13"/>
  <c r="EG229" i="13"/>
  <c r="DW229" i="13"/>
  <c r="DK229" i="13"/>
  <c r="DA229" i="13"/>
  <c r="CQ229" i="13"/>
  <c r="CE229" i="13"/>
  <c r="FV229" i="13"/>
  <c r="FL229" i="13"/>
  <c r="EZ229" i="13"/>
  <c r="EP229" i="13"/>
  <c r="EF229" i="13"/>
  <c r="DT229" i="13"/>
  <c r="DJ229" i="13"/>
  <c r="CZ229" i="13"/>
  <c r="CN229" i="13"/>
  <c r="CD229" i="13"/>
  <c r="A231" i="13" l="1"/>
  <c r="FQ230" i="13"/>
  <c r="FI230" i="13"/>
  <c r="FA230" i="13"/>
  <c r="ES230" i="13"/>
  <c r="EK230" i="13"/>
  <c r="EC230" i="13"/>
  <c r="DU230" i="13"/>
  <c r="DM230" i="13"/>
  <c r="DE230" i="13"/>
  <c r="CW230" i="13"/>
  <c r="CO230" i="13"/>
  <c r="CG230" i="13"/>
  <c r="BY230" i="13"/>
  <c r="FR230" i="13"/>
  <c r="FJ230" i="13"/>
  <c r="FB230" i="13"/>
  <c r="ET230" i="13"/>
  <c r="EL230" i="13"/>
  <c r="ED230" i="13"/>
  <c r="DV230" i="13"/>
  <c r="DN230" i="13"/>
  <c r="DF230" i="13"/>
  <c r="CX230" i="13"/>
  <c r="CP230" i="13"/>
  <c r="CH230" i="13"/>
  <c r="BZ230" i="13"/>
  <c r="FM230" i="13"/>
  <c r="FC230" i="13"/>
  <c r="EQ230" i="13"/>
  <c r="EG230" i="13"/>
  <c r="DW230" i="13"/>
  <c r="DK230" i="13"/>
  <c r="DA230" i="13"/>
  <c r="CQ230" i="13"/>
  <c r="CE230" i="13"/>
  <c r="FV230" i="13"/>
  <c r="FL230" i="13"/>
  <c r="EZ230" i="13"/>
  <c r="EP230" i="13"/>
  <c r="EF230" i="13"/>
  <c r="DT230" i="13"/>
  <c r="DJ230" i="13"/>
  <c r="CZ230" i="13"/>
  <c r="CN230" i="13"/>
  <c r="CD230" i="13"/>
  <c r="FU230" i="13"/>
  <c r="FK230" i="13"/>
  <c r="EY230" i="13"/>
  <c r="EO230" i="13"/>
  <c r="EE230" i="13"/>
  <c r="DS230" i="13"/>
  <c r="DI230" i="13"/>
  <c r="CY230" i="13"/>
  <c r="CM230" i="13"/>
  <c r="CC230" i="13"/>
  <c r="FT230" i="13"/>
  <c r="FH230" i="13"/>
  <c r="EX230" i="13"/>
  <c r="EN230" i="13"/>
  <c r="EB230" i="13"/>
  <c r="DR230" i="13"/>
  <c r="DH230" i="13"/>
  <c r="CV230" i="13"/>
  <c r="CL230" i="13"/>
  <c r="CB230" i="13"/>
  <c r="FS230" i="13"/>
  <c r="FG230" i="13"/>
  <c r="EW230" i="13"/>
  <c r="EM230" i="13"/>
  <c r="EA230" i="13"/>
  <c r="DQ230" i="13"/>
  <c r="DG230" i="13"/>
  <c r="CU230" i="13"/>
  <c r="CK230" i="13"/>
  <c r="CA230" i="13"/>
  <c r="FP230" i="13"/>
  <c r="FF230" i="13"/>
  <c r="EV230" i="13"/>
  <c r="EJ230" i="13"/>
  <c r="DZ230" i="13"/>
  <c r="DP230" i="13"/>
  <c r="DD230" i="13"/>
  <c r="CT230" i="13"/>
  <c r="CJ230" i="13"/>
  <c r="BX230" i="13"/>
  <c r="FO230" i="13"/>
  <c r="FE230" i="13"/>
  <c r="EU230" i="13"/>
  <c r="EI230" i="13"/>
  <c r="DY230" i="13"/>
  <c r="DO230" i="13"/>
  <c r="DC230" i="13"/>
  <c r="CS230" i="13"/>
  <c r="CI230" i="13"/>
  <c r="BW230" i="13"/>
  <c r="FN230" i="13"/>
  <c r="FD230" i="13"/>
  <c r="ER230" i="13"/>
  <c r="EH230" i="13"/>
  <c r="DX230" i="13"/>
  <c r="DL230" i="13"/>
  <c r="DB230" i="13"/>
  <c r="CR230" i="13"/>
  <c r="CF230" i="13"/>
  <c r="A232" i="13" l="1"/>
  <c r="FQ231" i="13"/>
  <c r="FI231" i="13"/>
  <c r="FA231" i="13"/>
  <c r="ES231" i="13"/>
  <c r="EK231" i="13"/>
  <c r="EC231" i="13"/>
  <c r="DU231" i="13"/>
  <c r="DM231" i="13"/>
  <c r="DE231" i="13"/>
  <c r="CW231" i="13"/>
  <c r="CO231" i="13"/>
  <c r="CG231" i="13"/>
  <c r="BY231" i="13"/>
  <c r="FR231" i="13"/>
  <c r="FJ231" i="13"/>
  <c r="FB231" i="13"/>
  <c r="ET231" i="13"/>
  <c r="EL231" i="13"/>
  <c r="ED231" i="13"/>
  <c r="DV231" i="13"/>
  <c r="DN231" i="13"/>
  <c r="DF231" i="13"/>
  <c r="CX231" i="13"/>
  <c r="CP231" i="13"/>
  <c r="CH231" i="13"/>
  <c r="BZ231" i="13"/>
  <c r="FO231" i="13"/>
  <c r="FE231" i="13"/>
  <c r="EU231" i="13"/>
  <c r="EI231" i="13"/>
  <c r="DY231" i="13"/>
  <c r="DO231" i="13"/>
  <c r="DC231" i="13"/>
  <c r="CS231" i="13"/>
  <c r="CI231" i="13"/>
  <c r="BW231" i="13"/>
  <c r="FN231" i="13"/>
  <c r="FD231" i="13"/>
  <c r="ER231" i="13"/>
  <c r="EH231" i="13"/>
  <c r="DX231" i="13"/>
  <c r="DL231" i="13"/>
  <c r="DB231" i="13"/>
  <c r="CR231" i="13"/>
  <c r="CF231" i="13"/>
  <c r="FM231" i="13"/>
  <c r="FC231" i="13"/>
  <c r="EQ231" i="13"/>
  <c r="EG231" i="13"/>
  <c r="DW231" i="13"/>
  <c r="DK231" i="13"/>
  <c r="DA231" i="13"/>
  <c r="CQ231" i="13"/>
  <c r="CE231" i="13"/>
  <c r="FV231" i="13"/>
  <c r="FL231" i="13"/>
  <c r="EZ231" i="13"/>
  <c r="EP231" i="13"/>
  <c r="EF231" i="13"/>
  <c r="DT231" i="13"/>
  <c r="DJ231" i="13"/>
  <c r="CZ231" i="13"/>
  <c r="CN231" i="13"/>
  <c r="CD231" i="13"/>
  <c r="FU231" i="13"/>
  <c r="FK231" i="13"/>
  <c r="EY231" i="13"/>
  <c r="EO231" i="13"/>
  <c r="EE231" i="13"/>
  <c r="DS231" i="13"/>
  <c r="DI231" i="13"/>
  <c r="CY231" i="13"/>
  <c r="CM231" i="13"/>
  <c r="CC231" i="13"/>
  <c r="FT231" i="13"/>
  <c r="FH231" i="13"/>
  <c r="EX231" i="13"/>
  <c r="EN231" i="13"/>
  <c r="EB231" i="13"/>
  <c r="DR231" i="13"/>
  <c r="DH231" i="13"/>
  <c r="CV231" i="13"/>
  <c r="CL231" i="13"/>
  <c r="CB231" i="13"/>
  <c r="FS231" i="13"/>
  <c r="FG231" i="13"/>
  <c r="EW231" i="13"/>
  <c r="EM231" i="13"/>
  <c r="EA231" i="13"/>
  <c r="DQ231" i="13"/>
  <c r="DG231" i="13"/>
  <c r="CU231" i="13"/>
  <c r="CK231" i="13"/>
  <c r="CA231" i="13"/>
  <c r="FP231" i="13"/>
  <c r="FF231" i="13"/>
  <c r="EV231" i="13"/>
  <c r="EJ231" i="13"/>
  <c r="DZ231" i="13"/>
  <c r="DP231" i="13"/>
  <c r="DD231" i="13"/>
  <c r="CT231" i="13"/>
  <c r="CJ231" i="13"/>
  <c r="BX231" i="13"/>
  <c r="A233" i="13" l="1"/>
  <c r="FQ232" i="13"/>
  <c r="FI232" i="13"/>
  <c r="FA232" i="13"/>
  <c r="ES232" i="13"/>
  <c r="EK232" i="13"/>
  <c r="EC232" i="13"/>
  <c r="DU232" i="13"/>
  <c r="DM232" i="13"/>
  <c r="DE232" i="13"/>
  <c r="CW232" i="13"/>
  <c r="CO232" i="13"/>
  <c r="CG232" i="13"/>
  <c r="BY232" i="13"/>
  <c r="FP232" i="13"/>
  <c r="FR232" i="13"/>
  <c r="FJ232" i="13"/>
  <c r="FB232" i="13"/>
  <c r="ET232" i="13"/>
  <c r="EL232" i="13"/>
  <c r="ED232" i="13"/>
  <c r="DV232" i="13"/>
  <c r="DN232" i="13"/>
  <c r="DF232" i="13"/>
  <c r="CX232" i="13"/>
  <c r="CP232" i="13"/>
  <c r="CH232" i="13"/>
  <c r="BZ232" i="13"/>
  <c r="FT232" i="13"/>
  <c r="FG232" i="13"/>
  <c r="EW232" i="13"/>
  <c r="EM232" i="13"/>
  <c r="EA232" i="13"/>
  <c r="DQ232" i="13"/>
  <c r="DG232" i="13"/>
  <c r="CU232" i="13"/>
  <c r="CK232" i="13"/>
  <c r="CA232" i="13"/>
  <c r="FS232" i="13"/>
  <c r="FF232" i="13"/>
  <c r="EV232" i="13"/>
  <c r="EJ232" i="13"/>
  <c r="DZ232" i="13"/>
  <c r="DP232" i="13"/>
  <c r="DD232" i="13"/>
  <c r="CT232" i="13"/>
  <c r="CJ232" i="13"/>
  <c r="BX232" i="13"/>
  <c r="FO232" i="13"/>
  <c r="FE232" i="13"/>
  <c r="EU232" i="13"/>
  <c r="EI232" i="13"/>
  <c r="DY232" i="13"/>
  <c r="DO232" i="13"/>
  <c r="DC232" i="13"/>
  <c r="CS232" i="13"/>
  <c r="CI232" i="13"/>
  <c r="BW232" i="13"/>
  <c r="FN232" i="13"/>
  <c r="FD232" i="13"/>
  <c r="ER232" i="13"/>
  <c r="EH232" i="13"/>
  <c r="DX232" i="13"/>
  <c r="DL232" i="13"/>
  <c r="DB232" i="13"/>
  <c r="CR232" i="13"/>
  <c r="CF232" i="13"/>
  <c r="FM232" i="13"/>
  <c r="FC232" i="13"/>
  <c r="EQ232" i="13"/>
  <c r="EG232" i="13"/>
  <c r="DW232" i="13"/>
  <c r="DK232" i="13"/>
  <c r="DA232" i="13"/>
  <c r="CQ232" i="13"/>
  <c r="CE232" i="13"/>
  <c r="FL232" i="13"/>
  <c r="EZ232" i="13"/>
  <c r="EP232" i="13"/>
  <c r="EF232" i="13"/>
  <c r="DT232" i="13"/>
  <c r="DJ232" i="13"/>
  <c r="CZ232" i="13"/>
  <c r="CN232" i="13"/>
  <c r="CD232" i="13"/>
  <c r="FV232" i="13"/>
  <c r="FK232" i="13"/>
  <c r="EY232" i="13"/>
  <c r="EO232" i="13"/>
  <c r="EE232" i="13"/>
  <c r="DS232" i="13"/>
  <c r="DI232" i="13"/>
  <c r="CY232" i="13"/>
  <c r="CM232" i="13"/>
  <c r="CC232" i="13"/>
  <c r="FU232" i="13"/>
  <c r="FH232" i="13"/>
  <c r="EX232" i="13"/>
  <c r="EN232" i="13"/>
  <c r="EB232" i="13"/>
  <c r="DR232" i="13"/>
  <c r="DH232" i="13"/>
  <c r="CV232" i="13"/>
  <c r="CL232" i="13"/>
  <c r="CB232" i="13"/>
  <c r="A234" i="13" l="1"/>
  <c r="FQ233" i="13"/>
  <c r="FI233" i="13"/>
  <c r="FA233" i="13"/>
  <c r="ES233" i="13"/>
  <c r="EK233" i="13"/>
  <c r="EC233" i="13"/>
  <c r="DU233" i="13"/>
  <c r="DM233" i="13"/>
  <c r="DE233" i="13"/>
  <c r="CW233" i="13"/>
  <c r="CO233" i="13"/>
  <c r="CG233" i="13"/>
  <c r="BY233" i="13"/>
  <c r="FP233" i="13"/>
  <c r="FH233" i="13"/>
  <c r="EZ233" i="13"/>
  <c r="ER233" i="13"/>
  <c r="EJ233" i="13"/>
  <c r="EB233" i="13"/>
  <c r="DT233" i="13"/>
  <c r="DL233" i="13"/>
  <c r="DD233" i="13"/>
  <c r="CV233" i="13"/>
  <c r="CN233" i="13"/>
  <c r="CF233" i="13"/>
  <c r="BX233" i="13"/>
  <c r="FU233" i="13"/>
  <c r="FM233" i="13"/>
  <c r="FE233" i="13"/>
  <c r="EW233" i="13"/>
  <c r="EO233" i="13"/>
  <c r="EG233" i="13"/>
  <c r="DY233" i="13"/>
  <c r="DQ233" i="13"/>
  <c r="DI233" i="13"/>
  <c r="DA233" i="13"/>
  <c r="CS233" i="13"/>
  <c r="FR233" i="13"/>
  <c r="FJ233" i="13"/>
  <c r="FB233" i="13"/>
  <c r="ET233" i="13"/>
  <c r="EL233" i="13"/>
  <c r="ED233" i="13"/>
  <c r="DV233" i="13"/>
  <c r="DN233" i="13"/>
  <c r="DF233" i="13"/>
  <c r="CX233" i="13"/>
  <c r="CP233" i="13"/>
  <c r="CH233" i="13"/>
  <c r="BZ233" i="13"/>
  <c r="FV233" i="13"/>
  <c r="FF233" i="13"/>
  <c r="EP233" i="13"/>
  <c r="DZ233" i="13"/>
  <c r="DJ233" i="13"/>
  <c r="CT233" i="13"/>
  <c r="CE233" i="13"/>
  <c r="FT233" i="13"/>
  <c r="FD233" i="13"/>
  <c r="EN233" i="13"/>
  <c r="DX233" i="13"/>
  <c r="DH233" i="13"/>
  <c r="CR233" i="13"/>
  <c r="CD233" i="13"/>
  <c r="FS233" i="13"/>
  <c r="FC233" i="13"/>
  <c r="EM233" i="13"/>
  <c r="DW233" i="13"/>
  <c r="DG233" i="13"/>
  <c r="CQ233" i="13"/>
  <c r="CC233" i="13"/>
  <c r="FO233" i="13"/>
  <c r="EY233" i="13"/>
  <c r="EI233" i="13"/>
  <c r="DS233" i="13"/>
  <c r="DC233" i="13"/>
  <c r="CM233" i="13"/>
  <c r="CB233" i="13"/>
  <c r="FN233" i="13"/>
  <c r="EX233" i="13"/>
  <c r="EH233" i="13"/>
  <c r="DR233" i="13"/>
  <c r="DB233" i="13"/>
  <c r="CL233" i="13"/>
  <c r="CA233" i="13"/>
  <c r="FL233" i="13"/>
  <c r="EV233" i="13"/>
  <c r="EF233" i="13"/>
  <c r="DP233" i="13"/>
  <c r="CZ233" i="13"/>
  <c r="CK233" i="13"/>
  <c r="BW233" i="13"/>
  <c r="FK233" i="13"/>
  <c r="EU233" i="13"/>
  <c r="EE233" i="13"/>
  <c r="DO233" i="13"/>
  <c r="CY233" i="13"/>
  <c r="CJ233" i="13"/>
  <c r="FG233" i="13"/>
  <c r="EQ233" i="13"/>
  <c r="EA233" i="13"/>
  <c r="DK233" i="13"/>
  <c r="CU233" i="13"/>
  <c r="CI233" i="13"/>
  <c r="A235" i="13" l="1"/>
  <c r="FQ234" i="13"/>
  <c r="FI234" i="13"/>
  <c r="FA234" i="13"/>
  <c r="ES234" i="13"/>
  <c r="EK234" i="13"/>
  <c r="EC234" i="13"/>
  <c r="DU234" i="13"/>
  <c r="DM234" i="13"/>
  <c r="DE234" i="13"/>
  <c r="CW234" i="13"/>
  <c r="CO234" i="13"/>
  <c r="CG234" i="13"/>
  <c r="BY234" i="13"/>
  <c r="FP234" i="13"/>
  <c r="FH234" i="13"/>
  <c r="EZ234" i="13"/>
  <c r="ER234" i="13"/>
  <c r="EJ234" i="13"/>
  <c r="EB234" i="13"/>
  <c r="DT234" i="13"/>
  <c r="DL234" i="13"/>
  <c r="DD234" i="13"/>
  <c r="CV234" i="13"/>
  <c r="CN234" i="13"/>
  <c r="CF234" i="13"/>
  <c r="BX234" i="13"/>
  <c r="FU234" i="13"/>
  <c r="FM234" i="13"/>
  <c r="FE234" i="13"/>
  <c r="EW234" i="13"/>
  <c r="EO234" i="13"/>
  <c r="EG234" i="13"/>
  <c r="DY234" i="13"/>
  <c r="DQ234" i="13"/>
  <c r="DI234" i="13"/>
  <c r="DA234" i="13"/>
  <c r="CS234" i="13"/>
  <c r="CK234" i="13"/>
  <c r="CC234" i="13"/>
  <c r="FR234" i="13"/>
  <c r="FJ234" i="13"/>
  <c r="FB234" i="13"/>
  <c r="ET234" i="13"/>
  <c r="EL234" i="13"/>
  <c r="ED234" i="13"/>
  <c r="DV234" i="13"/>
  <c r="DN234" i="13"/>
  <c r="DF234" i="13"/>
  <c r="CX234" i="13"/>
  <c r="CP234" i="13"/>
  <c r="CH234" i="13"/>
  <c r="BZ234" i="13"/>
  <c r="FN234" i="13"/>
  <c r="EX234" i="13"/>
  <c r="EH234" i="13"/>
  <c r="DR234" i="13"/>
  <c r="DB234" i="13"/>
  <c r="CL234" i="13"/>
  <c r="FL234" i="13"/>
  <c r="EV234" i="13"/>
  <c r="EF234" i="13"/>
  <c r="DP234" i="13"/>
  <c r="CZ234" i="13"/>
  <c r="CJ234" i="13"/>
  <c r="FK234" i="13"/>
  <c r="EU234" i="13"/>
  <c r="EE234" i="13"/>
  <c r="DO234" i="13"/>
  <c r="CY234" i="13"/>
  <c r="CI234" i="13"/>
  <c r="FG234" i="13"/>
  <c r="EQ234" i="13"/>
  <c r="EA234" i="13"/>
  <c r="DK234" i="13"/>
  <c r="CU234" i="13"/>
  <c r="CE234" i="13"/>
  <c r="FV234" i="13"/>
  <c r="FF234" i="13"/>
  <c r="EP234" i="13"/>
  <c r="DZ234" i="13"/>
  <c r="DJ234" i="13"/>
  <c r="CT234" i="13"/>
  <c r="CD234" i="13"/>
  <c r="FT234" i="13"/>
  <c r="FD234" i="13"/>
  <c r="EN234" i="13"/>
  <c r="DX234" i="13"/>
  <c r="DH234" i="13"/>
  <c r="CR234" i="13"/>
  <c r="CB234" i="13"/>
  <c r="FS234" i="13"/>
  <c r="FC234" i="13"/>
  <c r="EM234" i="13"/>
  <c r="DW234" i="13"/>
  <c r="DG234" i="13"/>
  <c r="CQ234" i="13"/>
  <c r="CA234" i="13"/>
  <c r="FO234" i="13"/>
  <c r="EY234" i="13"/>
  <c r="EI234" i="13"/>
  <c r="DS234" i="13"/>
  <c r="DC234" i="13"/>
  <c r="CM234" i="13"/>
  <c r="BW234" i="13"/>
  <c r="A236" i="13" l="1"/>
  <c r="FQ235" i="13"/>
  <c r="FI235" i="13"/>
  <c r="FA235" i="13"/>
  <c r="ES235" i="13"/>
  <c r="EK235" i="13"/>
  <c r="EC235" i="13"/>
  <c r="DU235" i="13"/>
  <c r="DM235" i="13"/>
  <c r="DE235" i="13"/>
  <c r="CW235" i="13"/>
  <c r="CO235" i="13"/>
  <c r="CG235" i="13"/>
  <c r="BY235" i="13"/>
  <c r="FP235" i="13"/>
  <c r="FH235" i="13"/>
  <c r="EZ235" i="13"/>
  <c r="ER235" i="13"/>
  <c r="EJ235" i="13"/>
  <c r="EB235" i="13"/>
  <c r="DT235" i="13"/>
  <c r="DL235" i="13"/>
  <c r="DD235" i="13"/>
  <c r="CV235" i="13"/>
  <c r="CN235" i="13"/>
  <c r="CF235" i="13"/>
  <c r="BX235" i="13"/>
  <c r="FO235" i="13"/>
  <c r="FG235" i="13"/>
  <c r="EY235" i="13"/>
  <c r="EQ235" i="13"/>
  <c r="EI235" i="13"/>
  <c r="FV235" i="13"/>
  <c r="FN235" i="13"/>
  <c r="FF235" i="13"/>
  <c r="EX235" i="13"/>
  <c r="EP235" i="13"/>
  <c r="FU235" i="13"/>
  <c r="FM235" i="13"/>
  <c r="FE235" i="13"/>
  <c r="EW235" i="13"/>
  <c r="EO235" i="13"/>
  <c r="EG235" i="13"/>
  <c r="DY235" i="13"/>
  <c r="DQ235" i="13"/>
  <c r="DI235" i="13"/>
  <c r="DA235" i="13"/>
  <c r="CS235" i="13"/>
  <c r="CK235" i="13"/>
  <c r="CC235" i="13"/>
  <c r="FR235" i="13"/>
  <c r="FJ235" i="13"/>
  <c r="FB235" i="13"/>
  <c r="ET235" i="13"/>
  <c r="EL235" i="13"/>
  <c r="ED235" i="13"/>
  <c r="DV235" i="13"/>
  <c r="DN235" i="13"/>
  <c r="DF235" i="13"/>
  <c r="CX235" i="13"/>
  <c r="CP235" i="13"/>
  <c r="CH235" i="13"/>
  <c r="BZ235" i="13"/>
  <c r="EV235" i="13"/>
  <c r="DZ235" i="13"/>
  <c r="DJ235" i="13"/>
  <c r="CT235" i="13"/>
  <c r="CD235" i="13"/>
  <c r="EU235" i="13"/>
  <c r="DX235" i="13"/>
  <c r="DH235" i="13"/>
  <c r="CR235" i="13"/>
  <c r="CB235" i="13"/>
  <c r="FT235" i="13"/>
  <c r="EN235" i="13"/>
  <c r="DW235" i="13"/>
  <c r="DG235" i="13"/>
  <c r="CQ235" i="13"/>
  <c r="CA235" i="13"/>
  <c r="FS235" i="13"/>
  <c r="EM235" i="13"/>
  <c r="DS235" i="13"/>
  <c r="DC235" i="13"/>
  <c r="CM235" i="13"/>
  <c r="BW235" i="13"/>
  <c r="FL235" i="13"/>
  <c r="EH235" i="13"/>
  <c r="DR235" i="13"/>
  <c r="DB235" i="13"/>
  <c r="CL235" i="13"/>
  <c r="FK235" i="13"/>
  <c r="EF235" i="13"/>
  <c r="DP235" i="13"/>
  <c r="CZ235" i="13"/>
  <c r="CJ235" i="13"/>
  <c r="FD235" i="13"/>
  <c r="EE235" i="13"/>
  <c r="DO235" i="13"/>
  <c r="CY235" i="13"/>
  <c r="CI235" i="13"/>
  <c r="FC235" i="13"/>
  <c r="EA235" i="13"/>
  <c r="DK235" i="13"/>
  <c r="CU235" i="13"/>
  <c r="CE235" i="13"/>
  <c r="A237" i="13" l="1"/>
  <c r="FQ236" i="13"/>
  <c r="FI236" i="13"/>
  <c r="FA236" i="13"/>
  <c r="ES236" i="13"/>
  <c r="EK236" i="13"/>
  <c r="EC236" i="13"/>
  <c r="DU236" i="13"/>
  <c r="DM236" i="13"/>
  <c r="DE236" i="13"/>
  <c r="CW236" i="13"/>
  <c r="CO236" i="13"/>
  <c r="CG236" i="13"/>
  <c r="BY236" i="13"/>
  <c r="FP236" i="13"/>
  <c r="FH236" i="13"/>
  <c r="EZ236" i="13"/>
  <c r="ER236" i="13"/>
  <c r="EJ236" i="13"/>
  <c r="EB236" i="13"/>
  <c r="DT236" i="13"/>
  <c r="DL236" i="13"/>
  <c r="DD236" i="13"/>
  <c r="CV236" i="13"/>
  <c r="CN236" i="13"/>
  <c r="CF236" i="13"/>
  <c r="BX236" i="13"/>
  <c r="FO236" i="13"/>
  <c r="FG236" i="13"/>
  <c r="EY236" i="13"/>
  <c r="EQ236" i="13"/>
  <c r="EI236" i="13"/>
  <c r="EA236" i="13"/>
  <c r="DS236" i="13"/>
  <c r="DK236" i="13"/>
  <c r="DC236" i="13"/>
  <c r="CU236" i="13"/>
  <c r="CM236" i="13"/>
  <c r="CE236" i="13"/>
  <c r="BW236" i="13"/>
  <c r="FV236" i="13"/>
  <c r="FN236" i="13"/>
  <c r="FF236" i="13"/>
  <c r="EX236" i="13"/>
  <c r="EP236" i="13"/>
  <c r="EH236" i="13"/>
  <c r="DZ236" i="13"/>
  <c r="DR236" i="13"/>
  <c r="DJ236" i="13"/>
  <c r="DB236" i="13"/>
  <c r="CT236" i="13"/>
  <c r="CL236" i="13"/>
  <c r="CD236" i="13"/>
  <c r="FU236" i="13"/>
  <c r="FM236" i="13"/>
  <c r="FE236" i="13"/>
  <c r="EW236" i="13"/>
  <c r="EO236" i="13"/>
  <c r="EG236" i="13"/>
  <c r="DY236" i="13"/>
  <c r="DQ236" i="13"/>
  <c r="DI236" i="13"/>
  <c r="DA236" i="13"/>
  <c r="CS236" i="13"/>
  <c r="CK236" i="13"/>
  <c r="CC236" i="13"/>
  <c r="FS236" i="13"/>
  <c r="FK236" i="13"/>
  <c r="FC236" i="13"/>
  <c r="EU236" i="13"/>
  <c r="EM236" i="13"/>
  <c r="EE236" i="13"/>
  <c r="DW236" i="13"/>
  <c r="DO236" i="13"/>
  <c r="DG236" i="13"/>
  <c r="FR236" i="13"/>
  <c r="FJ236" i="13"/>
  <c r="FB236" i="13"/>
  <c r="ET236" i="13"/>
  <c r="EL236" i="13"/>
  <c r="ED236" i="13"/>
  <c r="DV236" i="13"/>
  <c r="DN236" i="13"/>
  <c r="DF236" i="13"/>
  <c r="CX236" i="13"/>
  <c r="CP236" i="13"/>
  <c r="CH236" i="13"/>
  <c r="BZ236" i="13"/>
  <c r="DP236" i="13"/>
  <c r="CB236" i="13"/>
  <c r="FT236" i="13"/>
  <c r="DH236" i="13"/>
  <c r="CA236" i="13"/>
  <c r="FL236" i="13"/>
  <c r="CZ236" i="13"/>
  <c r="FD236" i="13"/>
  <c r="CY236" i="13"/>
  <c r="EV236" i="13"/>
  <c r="CR236" i="13"/>
  <c r="EN236" i="13"/>
  <c r="CQ236" i="13"/>
  <c r="EF236" i="13"/>
  <c r="CJ236" i="13"/>
  <c r="DX236" i="13"/>
  <c r="CI236" i="13"/>
  <c r="A238" i="13" l="1"/>
  <c r="FQ237" i="13"/>
  <c r="FI237" i="13"/>
  <c r="FA237" i="13"/>
  <c r="ES237" i="13"/>
  <c r="EK237" i="13"/>
  <c r="EC237" i="13"/>
  <c r="DU237" i="13"/>
  <c r="DM237" i="13"/>
  <c r="DE237" i="13"/>
  <c r="CW237" i="13"/>
  <c r="CO237" i="13"/>
  <c r="CG237" i="13"/>
  <c r="BY237" i="13"/>
  <c r="FP237" i="13"/>
  <c r="FH237" i="13"/>
  <c r="EZ237" i="13"/>
  <c r="ER237" i="13"/>
  <c r="EJ237" i="13"/>
  <c r="EB237" i="13"/>
  <c r="DT237" i="13"/>
  <c r="DL237" i="13"/>
  <c r="DD237" i="13"/>
  <c r="CV237" i="13"/>
  <c r="CN237" i="13"/>
  <c r="CF237" i="13"/>
  <c r="BX237" i="13"/>
  <c r="FO237" i="13"/>
  <c r="FG237" i="13"/>
  <c r="EY237" i="13"/>
  <c r="EQ237" i="13"/>
  <c r="EI237" i="13"/>
  <c r="EA237" i="13"/>
  <c r="DS237" i="13"/>
  <c r="DK237" i="13"/>
  <c r="DC237" i="13"/>
  <c r="CU237" i="13"/>
  <c r="CM237" i="13"/>
  <c r="CE237" i="13"/>
  <c r="BW237" i="13"/>
  <c r="FV237" i="13"/>
  <c r="FN237" i="13"/>
  <c r="FF237" i="13"/>
  <c r="EX237" i="13"/>
  <c r="EP237" i="13"/>
  <c r="EH237" i="13"/>
  <c r="DZ237" i="13"/>
  <c r="DR237" i="13"/>
  <c r="DJ237" i="13"/>
  <c r="DB237" i="13"/>
  <c r="CT237" i="13"/>
  <c r="CL237" i="13"/>
  <c r="CD237" i="13"/>
  <c r="FU237" i="13"/>
  <c r="FM237" i="13"/>
  <c r="FE237" i="13"/>
  <c r="EW237" i="13"/>
  <c r="EO237" i="13"/>
  <c r="EG237" i="13"/>
  <c r="DY237" i="13"/>
  <c r="DQ237" i="13"/>
  <c r="DI237" i="13"/>
  <c r="DA237" i="13"/>
  <c r="CS237" i="13"/>
  <c r="CK237" i="13"/>
  <c r="CC237" i="13"/>
  <c r="FT237" i="13"/>
  <c r="FL237" i="13"/>
  <c r="FD237" i="13"/>
  <c r="EV237" i="13"/>
  <c r="EN237" i="13"/>
  <c r="EF237" i="13"/>
  <c r="DX237" i="13"/>
  <c r="DP237" i="13"/>
  <c r="DH237" i="13"/>
  <c r="FS237" i="13"/>
  <c r="FK237" i="13"/>
  <c r="FC237" i="13"/>
  <c r="EU237" i="13"/>
  <c r="EM237" i="13"/>
  <c r="EE237" i="13"/>
  <c r="DW237" i="13"/>
  <c r="DO237" i="13"/>
  <c r="DG237" i="13"/>
  <c r="CY237" i="13"/>
  <c r="CQ237" i="13"/>
  <c r="CI237" i="13"/>
  <c r="CA237" i="13"/>
  <c r="FR237" i="13"/>
  <c r="FJ237" i="13"/>
  <c r="FB237" i="13"/>
  <c r="ET237" i="13"/>
  <c r="EL237" i="13"/>
  <c r="ED237" i="13"/>
  <c r="DV237" i="13"/>
  <c r="DN237" i="13"/>
  <c r="DF237" i="13"/>
  <c r="CX237" i="13"/>
  <c r="CP237" i="13"/>
  <c r="CH237" i="13"/>
  <c r="BZ237" i="13"/>
  <c r="CB237" i="13"/>
  <c r="CZ237" i="13"/>
  <c r="CR237" i="13"/>
  <c r="CJ237" i="13"/>
  <c r="A239" i="13" l="1"/>
  <c r="FQ238" i="13"/>
  <c r="FI238" i="13"/>
  <c r="FA238" i="13"/>
  <c r="ES238" i="13"/>
  <c r="EK238" i="13"/>
  <c r="EC238" i="13"/>
  <c r="DU238" i="13"/>
  <c r="DM238" i="13"/>
  <c r="DE238" i="13"/>
  <c r="CW238" i="13"/>
  <c r="CO238" i="13"/>
  <c r="CG238" i="13"/>
  <c r="BY238" i="13"/>
  <c r="FP238" i="13"/>
  <c r="FH238" i="13"/>
  <c r="EZ238" i="13"/>
  <c r="ER238" i="13"/>
  <c r="EJ238" i="13"/>
  <c r="EB238" i="13"/>
  <c r="DT238" i="13"/>
  <c r="DL238" i="13"/>
  <c r="DD238" i="13"/>
  <c r="CV238" i="13"/>
  <c r="CN238" i="13"/>
  <c r="CF238" i="13"/>
  <c r="BX238" i="13"/>
  <c r="FO238" i="13"/>
  <c r="FG238" i="13"/>
  <c r="EY238" i="13"/>
  <c r="EQ238" i="13"/>
  <c r="EI238" i="13"/>
  <c r="EA238" i="13"/>
  <c r="DS238" i="13"/>
  <c r="DK238" i="13"/>
  <c r="DC238" i="13"/>
  <c r="CU238" i="13"/>
  <c r="CM238" i="13"/>
  <c r="CE238" i="13"/>
  <c r="BW238" i="13"/>
  <c r="FV238" i="13"/>
  <c r="FN238" i="13"/>
  <c r="FF238" i="13"/>
  <c r="EX238" i="13"/>
  <c r="EP238" i="13"/>
  <c r="EH238" i="13"/>
  <c r="DZ238" i="13"/>
  <c r="DR238" i="13"/>
  <c r="DJ238" i="13"/>
  <c r="DB238" i="13"/>
  <c r="CT238" i="13"/>
  <c r="CL238" i="13"/>
  <c r="CD238" i="13"/>
  <c r="FU238" i="13"/>
  <c r="FM238" i="13"/>
  <c r="FE238" i="13"/>
  <c r="EW238" i="13"/>
  <c r="EO238" i="13"/>
  <c r="EG238" i="13"/>
  <c r="DY238" i="13"/>
  <c r="DQ238" i="13"/>
  <c r="DI238" i="13"/>
  <c r="DA238" i="13"/>
  <c r="CS238" i="13"/>
  <c r="CK238" i="13"/>
  <c r="CC238" i="13"/>
  <c r="FT238" i="13"/>
  <c r="FL238" i="13"/>
  <c r="FD238" i="13"/>
  <c r="EV238" i="13"/>
  <c r="EN238" i="13"/>
  <c r="EF238" i="13"/>
  <c r="DX238" i="13"/>
  <c r="DP238" i="13"/>
  <c r="DH238" i="13"/>
  <c r="CZ238" i="13"/>
  <c r="CR238" i="13"/>
  <c r="CJ238" i="13"/>
  <c r="CB238" i="13"/>
  <c r="FS238" i="13"/>
  <c r="FK238" i="13"/>
  <c r="FC238" i="13"/>
  <c r="EU238" i="13"/>
  <c r="EM238" i="13"/>
  <c r="EE238" i="13"/>
  <c r="DW238" i="13"/>
  <c r="DO238" i="13"/>
  <c r="DG238" i="13"/>
  <c r="CY238" i="13"/>
  <c r="CQ238" i="13"/>
  <c r="CI238" i="13"/>
  <c r="CA238" i="13"/>
  <c r="FR238" i="13"/>
  <c r="FJ238" i="13"/>
  <c r="FB238" i="13"/>
  <c r="ET238" i="13"/>
  <c r="EL238" i="13"/>
  <c r="ED238" i="13"/>
  <c r="DV238" i="13"/>
  <c r="DN238" i="13"/>
  <c r="DF238" i="13"/>
  <c r="CX238" i="13"/>
  <c r="CP238" i="13"/>
  <c r="CH238" i="13"/>
  <c r="BZ238" i="13"/>
  <c r="A240" i="13" l="1"/>
  <c r="FQ239" i="13"/>
  <c r="FI239" i="13"/>
  <c r="FA239" i="13"/>
  <c r="ES239" i="13"/>
  <c r="EK239" i="13"/>
  <c r="EC239" i="13"/>
  <c r="DU239" i="13"/>
  <c r="DM239" i="13"/>
  <c r="DE239" i="13"/>
  <c r="CW239" i="13"/>
  <c r="CO239" i="13"/>
  <c r="CG239" i="13"/>
  <c r="BY239" i="13"/>
  <c r="FP239" i="13"/>
  <c r="FH239" i="13"/>
  <c r="EZ239" i="13"/>
  <c r="ER239" i="13"/>
  <c r="EJ239" i="13"/>
  <c r="EB239" i="13"/>
  <c r="DT239" i="13"/>
  <c r="DL239" i="13"/>
  <c r="DD239" i="13"/>
  <c r="CV239" i="13"/>
  <c r="CN239" i="13"/>
  <c r="CF239" i="13"/>
  <c r="BX239" i="13"/>
  <c r="FO239" i="13"/>
  <c r="FG239" i="13"/>
  <c r="EY239" i="13"/>
  <c r="EQ239" i="13"/>
  <c r="EI239" i="13"/>
  <c r="EA239" i="13"/>
  <c r="DS239" i="13"/>
  <c r="DK239" i="13"/>
  <c r="DC239" i="13"/>
  <c r="CU239" i="13"/>
  <c r="CM239" i="13"/>
  <c r="CE239" i="13"/>
  <c r="BW239" i="13"/>
  <c r="FV239" i="13"/>
  <c r="FN239" i="13"/>
  <c r="FF239" i="13"/>
  <c r="EX239" i="13"/>
  <c r="EP239" i="13"/>
  <c r="EH239" i="13"/>
  <c r="DZ239" i="13"/>
  <c r="DR239" i="13"/>
  <c r="DJ239" i="13"/>
  <c r="DB239" i="13"/>
  <c r="CT239" i="13"/>
  <c r="CL239" i="13"/>
  <c r="CD239" i="13"/>
  <c r="FU239" i="13"/>
  <c r="FM239" i="13"/>
  <c r="FE239" i="13"/>
  <c r="EW239" i="13"/>
  <c r="EO239" i="13"/>
  <c r="EG239" i="13"/>
  <c r="DY239" i="13"/>
  <c r="DQ239" i="13"/>
  <c r="DI239" i="13"/>
  <c r="DA239" i="13"/>
  <c r="CS239" i="13"/>
  <c r="CK239" i="13"/>
  <c r="CC239" i="13"/>
  <c r="FT239" i="13"/>
  <c r="FL239" i="13"/>
  <c r="FD239" i="13"/>
  <c r="EV239" i="13"/>
  <c r="EN239" i="13"/>
  <c r="EF239" i="13"/>
  <c r="DX239" i="13"/>
  <c r="DP239" i="13"/>
  <c r="DH239" i="13"/>
  <c r="CZ239" i="13"/>
  <c r="CR239" i="13"/>
  <c r="CJ239" i="13"/>
  <c r="CB239" i="13"/>
  <c r="FS239" i="13"/>
  <c r="FK239" i="13"/>
  <c r="FC239" i="13"/>
  <c r="EU239" i="13"/>
  <c r="EM239" i="13"/>
  <c r="EE239" i="13"/>
  <c r="DW239" i="13"/>
  <c r="DO239" i="13"/>
  <c r="DG239" i="13"/>
  <c r="CY239" i="13"/>
  <c r="CQ239" i="13"/>
  <c r="CI239" i="13"/>
  <c r="CA239" i="13"/>
  <c r="FR239" i="13"/>
  <c r="FJ239" i="13"/>
  <c r="FB239" i="13"/>
  <c r="ET239" i="13"/>
  <c r="EL239" i="13"/>
  <c r="ED239" i="13"/>
  <c r="DV239" i="13"/>
  <c r="DN239" i="13"/>
  <c r="DF239" i="13"/>
  <c r="CX239" i="13"/>
  <c r="CP239" i="13"/>
  <c r="CH239" i="13"/>
  <c r="BZ239" i="13"/>
  <c r="A241" i="13" l="1"/>
  <c r="FQ240" i="13"/>
  <c r="FI240" i="13"/>
  <c r="FA240" i="13"/>
  <c r="ES240" i="13"/>
  <c r="EK240" i="13"/>
  <c r="EC240" i="13"/>
  <c r="DU240" i="13"/>
  <c r="DM240" i="13"/>
  <c r="DE240" i="13"/>
  <c r="CW240" i="13"/>
  <c r="CO240" i="13"/>
  <c r="CG240" i="13"/>
  <c r="BY240" i="13"/>
  <c r="FP240" i="13"/>
  <c r="FH240" i="13"/>
  <c r="EZ240" i="13"/>
  <c r="ER240" i="13"/>
  <c r="EJ240" i="13"/>
  <c r="EB240" i="13"/>
  <c r="DT240" i="13"/>
  <c r="DL240" i="13"/>
  <c r="DD240" i="13"/>
  <c r="CV240" i="13"/>
  <c r="CN240" i="13"/>
  <c r="CF240" i="13"/>
  <c r="BX240" i="13"/>
  <c r="FO240" i="13"/>
  <c r="FG240" i="13"/>
  <c r="EY240" i="13"/>
  <c r="EQ240" i="13"/>
  <c r="EI240" i="13"/>
  <c r="EA240" i="13"/>
  <c r="DS240" i="13"/>
  <c r="DK240" i="13"/>
  <c r="DC240" i="13"/>
  <c r="CU240" i="13"/>
  <c r="CM240" i="13"/>
  <c r="CE240" i="13"/>
  <c r="BW240" i="13"/>
  <c r="FV240" i="13"/>
  <c r="FN240" i="13"/>
  <c r="FF240" i="13"/>
  <c r="EX240" i="13"/>
  <c r="EP240" i="13"/>
  <c r="EH240" i="13"/>
  <c r="DZ240" i="13"/>
  <c r="DR240" i="13"/>
  <c r="DJ240" i="13"/>
  <c r="DB240" i="13"/>
  <c r="CT240" i="13"/>
  <c r="CL240" i="13"/>
  <c r="CD240" i="13"/>
  <c r="FU240" i="13"/>
  <c r="FM240" i="13"/>
  <c r="FE240" i="13"/>
  <c r="EW240" i="13"/>
  <c r="EO240" i="13"/>
  <c r="EG240" i="13"/>
  <c r="DY240" i="13"/>
  <c r="DQ240" i="13"/>
  <c r="DI240" i="13"/>
  <c r="DA240" i="13"/>
  <c r="CS240" i="13"/>
  <c r="CK240" i="13"/>
  <c r="CC240" i="13"/>
  <c r="FT240" i="13"/>
  <c r="FL240" i="13"/>
  <c r="FD240" i="13"/>
  <c r="EV240" i="13"/>
  <c r="EN240" i="13"/>
  <c r="EF240" i="13"/>
  <c r="DX240" i="13"/>
  <c r="DP240" i="13"/>
  <c r="DH240" i="13"/>
  <c r="CZ240" i="13"/>
  <c r="CR240" i="13"/>
  <c r="CJ240" i="13"/>
  <c r="CB240" i="13"/>
  <c r="FS240" i="13"/>
  <c r="FK240" i="13"/>
  <c r="FC240" i="13"/>
  <c r="EU240" i="13"/>
  <c r="EM240" i="13"/>
  <c r="EE240" i="13"/>
  <c r="DW240" i="13"/>
  <c r="DO240" i="13"/>
  <c r="DG240" i="13"/>
  <c r="CY240" i="13"/>
  <c r="CQ240" i="13"/>
  <c r="CI240" i="13"/>
  <c r="CA240" i="13"/>
  <c r="FR240" i="13"/>
  <c r="FJ240" i="13"/>
  <c r="FB240" i="13"/>
  <c r="ET240" i="13"/>
  <c r="EL240" i="13"/>
  <c r="ED240" i="13"/>
  <c r="DV240" i="13"/>
  <c r="DN240" i="13"/>
  <c r="DF240" i="13"/>
  <c r="CX240" i="13"/>
  <c r="CP240" i="13"/>
  <c r="CH240" i="13"/>
  <c r="BZ240" i="13"/>
  <c r="A242" i="13" l="1"/>
  <c r="FS241" i="13"/>
  <c r="FQ241" i="13"/>
  <c r="FI241" i="13"/>
  <c r="FA241" i="13"/>
  <c r="ES241" i="13"/>
  <c r="EK241" i="13"/>
  <c r="EC241" i="13"/>
  <c r="DU241" i="13"/>
  <c r="DM241" i="13"/>
  <c r="DE241" i="13"/>
  <c r="CW241" i="13"/>
  <c r="CO241" i="13"/>
  <c r="CG241" i="13"/>
  <c r="BY241" i="13"/>
  <c r="FP241" i="13"/>
  <c r="FH241" i="13"/>
  <c r="EZ241" i="13"/>
  <c r="ER241" i="13"/>
  <c r="EJ241" i="13"/>
  <c r="EB241" i="13"/>
  <c r="DT241" i="13"/>
  <c r="DL241" i="13"/>
  <c r="DD241" i="13"/>
  <c r="CV241" i="13"/>
  <c r="CN241" i="13"/>
  <c r="CF241" i="13"/>
  <c r="BX241" i="13"/>
  <c r="FO241" i="13"/>
  <c r="FG241" i="13"/>
  <c r="EY241" i="13"/>
  <c r="EQ241" i="13"/>
  <c r="EI241" i="13"/>
  <c r="EA241" i="13"/>
  <c r="DS241" i="13"/>
  <c r="DK241" i="13"/>
  <c r="DC241" i="13"/>
  <c r="CU241" i="13"/>
  <c r="CM241" i="13"/>
  <c r="CE241" i="13"/>
  <c r="BW241" i="13"/>
  <c r="FN241" i="13"/>
  <c r="FF241" i="13"/>
  <c r="EX241" i="13"/>
  <c r="EP241" i="13"/>
  <c r="EH241" i="13"/>
  <c r="DZ241" i="13"/>
  <c r="DR241" i="13"/>
  <c r="DJ241" i="13"/>
  <c r="DB241" i="13"/>
  <c r="CT241" i="13"/>
  <c r="CL241" i="13"/>
  <c r="CD241" i="13"/>
  <c r="FV241" i="13"/>
  <c r="FM241" i="13"/>
  <c r="FE241" i="13"/>
  <c r="EW241" i="13"/>
  <c r="EO241" i="13"/>
  <c r="EG241" i="13"/>
  <c r="DY241" i="13"/>
  <c r="DQ241" i="13"/>
  <c r="DI241" i="13"/>
  <c r="DA241" i="13"/>
  <c r="CS241" i="13"/>
  <c r="CK241" i="13"/>
  <c r="CC241" i="13"/>
  <c r="FU241" i="13"/>
  <c r="FL241" i="13"/>
  <c r="FD241" i="13"/>
  <c r="EV241" i="13"/>
  <c r="EN241" i="13"/>
  <c r="EF241" i="13"/>
  <c r="DX241" i="13"/>
  <c r="DP241" i="13"/>
  <c r="DH241" i="13"/>
  <c r="CZ241" i="13"/>
  <c r="CR241" i="13"/>
  <c r="CJ241" i="13"/>
  <c r="CB241" i="13"/>
  <c r="FT241" i="13"/>
  <c r="FK241" i="13"/>
  <c r="FC241" i="13"/>
  <c r="EU241" i="13"/>
  <c r="EM241" i="13"/>
  <c r="EE241" i="13"/>
  <c r="DW241" i="13"/>
  <c r="DO241" i="13"/>
  <c r="DG241" i="13"/>
  <c r="CY241" i="13"/>
  <c r="CQ241" i="13"/>
  <c r="CI241" i="13"/>
  <c r="CA241" i="13"/>
  <c r="FR241" i="13"/>
  <c r="FJ241" i="13"/>
  <c r="FB241" i="13"/>
  <c r="ET241" i="13"/>
  <c r="EL241" i="13"/>
  <c r="ED241" i="13"/>
  <c r="DV241" i="13"/>
  <c r="DN241" i="13"/>
  <c r="DF241" i="13"/>
  <c r="CX241" i="13"/>
  <c r="CP241" i="13"/>
  <c r="CH241" i="13"/>
  <c r="BZ241" i="13"/>
  <c r="A243" i="13" l="1"/>
  <c r="FS242" i="13"/>
  <c r="FK242" i="13"/>
  <c r="FC242" i="13"/>
  <c r="EU242" i="13"/>
  <c r="EM242" i="13"/>
  <c r="EE242" i="13"/>
  <c r="DW242" i="13"/>
  <c r="DO242" i="13"/>
  <c r="DG242" i="13"/>
  <c r="CY242" i="13"/>
  <c r="CQ242" i="13"/>
  <c r="CI242" i="13"/>
  <c r="CA242" i="13"/>
  <c r="FN242" i="13"/>
  <c r="FE242" i="13"/>
  <c r="EV242" i="13"/>
  <c r="EL242" i="13"/>
  <c r="EC242" i="13"/>
  <c r="DT242" i="13"/>
  <c r="DK242" i="13"/>
  <c r="DB242" i="13"/>
  <c r="CS242" i="13"/>
  <c r="CJ242" i="13"/>
  <c r="BZ242" i="13"/>
  <c r="FV242" i="13"/>
  <c r="FM242" i="13"/>
  <c r="FD242" i="13"/>
  <c r="ET242" i="13"/>
  <c r="EK242" i="13"/>
  <c r="EB242" i="13"/>
  <c r="DS242" i="13"/>
  <c r="DJ242" i="13"/>
  <c r="DA242" i="13"/>
  <c r="CR242" i="13"/>
  <c r="CH242" i="13"/>
  <c r="BY242" i="13"/>
  <c r="FU242" i="13"/>
  <c r="FL242" i="13"/>
  <c r="FB242" i="13"/>
  <c r="ES242" i="13"/>
  <c r="EJ242" i="13"/>
  <c r="EA242" i="13"/>
  <c r="DR242" i="13"/>
  <c r="DI242" i="13"/>
  <c r="CZ242" i="13"/>
  <c r="CP242" i="13"/>
  <c r="CG242" i="13"/>
  <c r="BX242" i="13"/>
  <c r="FT242" i="13"/>
  <c r="FJ242" i="13"/>
  <c r="FA242" i="13"/>
  <c r="ER242" i="13"/>
  <c r="EI242" i="13"/>
  <c r="DZ242" i="13"/>
  <c r="DQ242" i="13"/>
  <c r="DH242" i="13"/>
  <c r="CX242" i="13"/>
  <c r="CO242" i="13"/>
  <c r="CF242" i="13"/>
  <c r="BW242" i="13"/>
  <c r="FR242" i="13"/>
  <c r="FI242" i="13"/>
  <c r="EZ242" i="13"/>
  <c r="EQ242" i="13"/>
  <c r="EH242" i="13"/>
  <c r="DY242" i="13"/>
  <c r="DP242" i="13"/>
  <c r="DF242" i="13"/>
  <c r="CW242" i="13"/>
  <c r="CN242" i="13"/>
  <c r="CE242" i="13"/>
  <c r="FQ242" i="13"/>
  <c r="FH242" i="13"/>
  <c r="EY242" i="13"/>
  <c r="EP242" i="13"/>
  <c r="EG242" i="13"/>
  <c r="DX242" i="13"/>
  <c r="DN242" i="13"/>
  <c r="DE242" i="13"/>
  <c r="CV242" i="13"/>
  <c r="CM242" i="13"/>
  <c r="CD242" i="13"/>
  <c r="FP242" i="13"/>
  <c r="FG242" i="13"/>
  <c r="EX242" i="13"/>
  <c r="EO242" i="13"/>
  <c r="EF242" i="13"/>
  <c r="DV242" i="13"/>
  <c r="DM242" i="13"/>
  <c r="DD242" i="13"/>
  <c r="CU242" i="13"/>
  <c r="CL242" i="13"/>
  <c r="CC242" i="13"/>
  <c r="FO242" i="13"/>
  <c r="FF242" i="13"/>
  <c r="EW242" i="13"/>
  <c r="EN242" i="13"/>
  <c r="ED242" i="13"/>
  <c r="DU242" i="13"/>
  <c r="DL242" i="13"/>
  <c r="DC242" i="13"/>
  <c r="CT242" i="13"/>
  <c r="CK242" i="13"/>
  <c r="CB242" i="13"/>
  <c r="A244" i="13" l="1"/>
  <c r="FS243" i="13"/>
  <c r="FK243" i="13"/>
  <c r="FC243" i="13"/>
  <c r="EU243" i="13"/>
  <c r="EM243" i="13"/>
  <c r="EE243" i="13"/>
  <c r="DW243" i="13"/>
  <c r="DO243" i="13"/>
  <c r="DG243" i="13"/>
  <c r="CY243" i="13"/>
  <c r="CQ243" i="13"/>
  <c r="CI243" i="13"/>
  <c r="CA243" i="13"/>
  <c r="FT243" i="13"/>
  <c r="FJ243" i="13"/>
  <c r="FA243" i="13"/>
  <c r="ER243" i="13"/>
  <c r="EI243" i="13"/>
  <c r="DZ243" i="13"/>
  <c r="DQ243" i="13"/>
  <c r="DH243" i="13"/>
  <c r="CX243" i="13"/>
  <c r="CO243" i="13"/>
  <c r="CF243" i="13"/>
  <c r="BW243" i="13"/>
  <c r="FR243" i="13"/>
  <c r="FI243" i="13"/>
  <c r="EZ243" i="13"/>
  <c r="EQ243" i="13"/>
  <c r="EH243" i="13"/>
  <c r="DY243" i="13"/>
  <c r="DP243" i="13"/>
  <c r="DF243" i="13"/>
  <c r="CW243" i="13"/>
  <c r="CN243" i="13"/>
  <c r="CE243" i="13"/>
  <c r="FQ243" i="13"/>
  <c r="FH243" i="13"/>
  <c r="EY243" i="13"/>
  <c r="EP243" i="13"/>
  <c r="EG243" i="13"/>
  <c r="DX243" i="13"/>
  <c r="DN243" i="13"/>
  <c r="DE243" i="13"/>
  <c r="CV243" i="13"/>
  <c r="CM243" i="13"/>
  <c r="CD243" i="13"/>
  <c r="FP243" i="13"/>
  <c r="FG243" i="13"/>
  <c r="EX243" i="13"/>
  <c r="EO243" i="13"/>
  <c r="EF243" i="13"/>
  <c r="DV243" i="13"/>
  <c r="DM243" i="13"/>
  <c r="DD243" i="13"/>
  <c r="CU243" i="13"/>
  <c r="CL243" i="13"/>
  <c r="CC243" i="13"/>
  <c r="FO243" i="13"/>
  <c r="FF243" i="13"/>
  <c r="EW243" i="13"/>
  <c r="EN243" i="13"/>
  <c r="ED243" i="13"/>
  <c r="DU243" i="13"/>
  <c r="DL243" i="13"/>
  <c r="DC243" i="13"/>
  <c r="CT243" i="13"/>
  <c r="CK243" i="13"/>
  <c r="CB243" i="13"/>
  <c r="FN243" i="13"/>
  <c r="FE243" i="13"/>
  <c r="EV243" i="13"/>
  <c r="EL243" i="13"/>
  <c r="EC243" i="13"/>
  <c r="DT243" i="13"/>
  <c r="DK243" i="13"/>
  <c r="DB243" i="13"/>
  <c r="CS243" i="13"/>
  <c r="CJ243" i="13"/>
  <c r="BZ243" i="13"/>
  <c r="FV243" i="13"/>
  <c r="FM243" i="13"/>
  <c r="FD243" i="13"/>
  <c r="ET243" i="13"/>
  <c r="EK243" i="13"/>
  <c r="EB243" i="13"/>
  <c r="DS243" i="13"/>
  <c r="DJ243" i="13"/>
  <c r="DA243" i="13"/>
  <c r="CR243" i="13"/>
  <c r="CH243" i="13"/>
  <c r="BY243" i="13"/>
  <c r="FU243" i="13"/>
  <c r="FL243" i="13"/>
  <c r="FB243" i="13"/>
  <c r="ES243" i="13"/>
  <c r="EJ243" i="13"/>
  <c r="EA243" i="13"/>
  <c r="DR243" i="13"/>
  <c r="DI243" i="13"/>
  <c r="CZ243" i="13"/>
  <c r="CP243" i="13"/>
  <c r="CG243" i="13"/>
  <c r="BX243" i="13"/>
  <c r="A245" i="13" l="1"/>
  <c r="FS244" i="13"/>
  <c r="FK244" i="13"/>
  <c r="FC244" i="13"/>
  <c r="EU244" i="13"/>
  <c r="EM244" i="13"/>
  <c r="EE244" i="13"/>
  <c r="DW244" i="13"/>
  <c r="DO244" i="13"/>
  <c r="DG244" i="13"/>
  <c r="CY244" i="13"/>
  <c r="CQ244" i="13"/>
  <c r="CI244" i="13"/>
  <c r="CA244" i="13"/>
  <c r="FP244" i="13"/>
  <c r="FG244" i="13"/>
  <c r="EX244" i="13"/>
  <c r="EO244" i="13"/>
  <c r="EF244" i="13"/>
  <c r="DV244" i="13"/>
  <c r="DM244" i="13"/>
  <c r="DD244" i="13"/>
  <c r="CU244" i="13"/>
  <c r="CL244" i="13"/>
  <c r="CC244" i="13"/>
  <c r="FO244" i="13"/>
  <c r="FF244" i="13"/>
  <c r="EW244" i="13"/>
  <c r="EN244" i="13"/>
  <c r="ED244" i="13"/>
  <c r="DU244" i="13"/>
  <c r="DL244" i="13"/>
  <c r="DC244" i="13"/>
  <c r="CT244" i="13"/>
  <c r="CK244" i="13"/>
  <c r="CB244" i="13"/>
  <c r="FN244" i="13"/>
  <c r="FE244" i="13"/>
  <c r="EV244" i="13"/>
  <c r="EL244" i="13"/>
  <c r="EC244" i="13"/>
  <c r="DT244" i="13"/>
  <c r="DK244" i="13"/>
  <c r="DB244" i="13"/>
  <c r="CS244" i="13"/>
  <c r="CJ244" i="13"/>
  <c r="BZ244" i="13"/>
  <c r="FV244" i="13"/>
  <c r="FM244" i="13"/>
  <c r="FD244" i="13"/>
  <c r="ET244" i="13"/>
  <c r="EK244" i="13"/>
  <c r="EB244" i="13"/>
  <c r="DS244" i="13"/>
  <c r="DJ244" i="13"/>
  <c r="DA244" i="13"/>
  <c r="CR244" i="13"/>
  <c r="CH244" i="13"/>
  <c r="BY244" i="13"/>
  <c r="FU244" i="13"/>
  <c r="FL244" i="13"/>
  <c r="FB244" i="13"/>
  <c r="ES244" i="13"/>
  <c r="EJ244" i="13"/>
  <c r="EA244" i="13"/>
  <c r="DR244" i="13"/>
  <c r="DI244" i="13"/>
  <c r="CZ244" i="13"/>
  <c r="CP244" i="13"/>
  <c r="CG244" i="13"/>
  <c r="BX244" i="13"/>
  <c r="FT244" i="13"/>
  <c r="FJ244" i="13"/>
  <c r="FA244" i="13"/>
  <c r="ER244" i="13"/>
  <c r="EI244" i="13"/>
  <c r="DZ244" i="13"/>
  <c r="DQ244" i="13"/>
  <c r="DH244" i="13"/>
  <c r="CX244" i="13"/>
  <c r="CO244" i="13"/>
  <c r="CF244" i="13"/>
  <c r="BW244" i="13"/>
  <c r="FR244" i="13"/>
  <c r="FI244" i="13"/>
  <c r="EZ244" i="13"/>
  <c r="EQ244" i="13"/>
  <c r="EH244" i="13"/>
  <c r="DY244" i="13"/>
  <c r="DP244" i="13"/>
  <c r="DF244" i="13"/>
  <c r="CW244" i="13"/>
  <c r="CN244" i="13"/>
  <c r="CE244" i="13"/>
  <c r="FQ244" i="13"/>
  <c r="FH244" i="13"/>
  <c r="EY244" i="13"/>
  <c r="EP244" i="13"/>
  <c r="EG244" i="13"/>
  <c r="DX244" i="13"/>
  <c r="DN244" i="13"/>
  <c r="DE244" i="13"/>
  <c r="CV244" i="13"/>
  <c r="CM244" i="13"/>
  <c r="CD244" i="13"/>
  <c r="A246" i="13" l="1"/>
  <c r="FS245" i="13"/>
  <c r="FK245" i="13"/>
  <c r="FC245" i="13"/>
  <c r="EU245" i="13"/>
  <c r="EM245" i="13"/>
  <c r="EE245" i="13"/>
  <c r="DW245" i="13"/>
  <c r="DO245" i="13"/>
  <c r="DG245" i="13"/>
  <c r="CY245" i="13"/>
  <c r="CQ245" i="13"/>
  <c r="CI245" i="13"/>
  <c r="CA245" i="13"/>
  <c r="FT245" i="13"/>
  <c r="FL245" i="13"/>
  <c r="FD245" i="13"/>
  <c r="EV245" i="13"/>
  <c r="EN245" i="13"/>
  <c r="EF245" i="13"/>
  <c r="DX245" i="13"/>
  <c r="DP245" i="13"/>
  <c r="FV245" i="13"/>
  <c r="FJ245" i="13"/>
  <c r="EZ245" i="13"/>
  <c r="EP245" i="13"/>
  <c r="ED245" i="13"/>
  <c r="DT245" i="13"/>
  <c r="DJ245" i="13"/>
  <c r="DA245" i="13"/>
  <c r="CR245" i="13"/>
  <c r="CH245" i="13"/>
  <c r="BY245" i="13"/>
  <c r="FU245" i="13"/>
  <c r="FI245" i="13"/>
  <c r="EY245" i="13"/>
  <c r="EO245" i="13"/>
  <c r="EC245" i="13"/>
  <c r="DS245" i="13"/>
  <c r="DI245" i="13"/>
  <c r="CZ245" i="13"/>
  <c r="CP245" i="13"/>
  <c r="CG245" i="13"/>
  <c r="BX245" i="13"/>
  <c r="FR245" i="13"/>
  <c r="FH245" i="13"/>
  <c r="EX245" i="13"/>
  <c r="EL245" i="13"/>
  <c r="EB245" i="13"/>
  <c r="DR245" i="13"/>
  <c r="DH245" i="13"/>
  <c r="CX245" i="13"/>
  <c r="CO245" i="13"/>
  <c r="CF245" i="13"/>
  <c r="BW245" i="13"/>
  <c r="FQ245" i="13"/>
  <c r="FG245" i="13"/>
  <c r="EW245" i="13"/>
  <c r="EK245" i="13"/>
  <c r="EA245" i="13"/>
  <c r="DQ245" i="13"/>
  <c r="DF245" i="13"/>
  <c r="CW245" i="13"/>
  <c r="CN245" i="13"/>
  <c r="CE245" i="13"/>
  <c r="FP245" i="13"/>
  <c r="FF245" i="13"/>
  <c r="ET245" i="13"/>
  <c r="EJ245" i="13"/>
  <c r="DZ245" i="13"/>
  <c r="DN245" i="13"/>
  <c r="DE245" i="13"/>
  <c r="CV245" i="13"/>
  <c r="CM245" i="13"/>
  <c r="CD245" i="13"/>
  <c r="FO245" i="13"/>
  <c r="FE245" i="13"/>
  <c r="ES245" i="13"/>
  <c r="EI245" i="13"/>
  <c r="DY245" i="13"/>
  <c r="DM245" i="13"/>
  <c r="DD245" i="13"/>
  <c r="CU245" i="13"/>
  <c r="CL245" i="13"/>
  <c r="CC245" i="13"/>
  <c r="FN245" i="13"/>
  <c r="FB245" i="13"/>
  <c r="ER245" i="13"/>
  <c r="EH245" i="13"/>
  <c r="DV245" i="13"/>
  <c r="DL245" i="13"/>
  <c r="DC245" i="13"/>
  <c r="CT245" i="13"/>
  <c r="CK245" i="13"/>
  <c r="CB245" i="13"/>
  <c r="FM245" i="13"/>
  <c r="FA245" i="13"/>
  <c r="EQ245" i="13"/>
  <c r="EG245" i="13"/>
  <c r="DU245" i="13"/>
  <c r="DK245" i="13"/>
  <c r="DB245" i="13"/>
  <c r="CS245" i="13"/>
  <c r="CJ245" i="13"/>
  <c r="BZ245" i="13"/>
  <c r="A247" i="13" l="1"/>
  <c r="FS246" i="13"/>
  <c r="FK246" i="13"/>
  <c r="FC246" i="13"/>
  <c r="EU246" i="13"/>
  <c r="EM246" i="13"/>
  <c r="EE246" i="13"/>
  <c r="DW246" i="13"/>
  <c r="DO246" i="13"/>
  <c r="DG246" i="13"/>
  <c r="CY246" i="13"/>
  <c r="CQ246" i="13"/>
  <c r="CI246" i="13"/>
  <c r="CA246" i="13"/>
  <c r="FT246" i="13"/>
  <c r="FL246" i="13"/>
  <c r="FD246" i="13"/>
  <c r="EV246" i="13"/>
  <c r="EN246" i="13"/>
  <c r="EF246" i="13"/>
  <c r="DX246" i="13"/>
  <c r="DP246" i="13"/>
  <c r="DH246" i="13"/>
  <c r="CZ246" i="13"/>
  <c r="CR246" i="13"/>
  <c r="CJ246" i="13"/>
  <c r="CB246" i="13"/>
  <c r="FN246" i="13"/>
  <c r="FB246" i="13"/>
  <c r="ER246" i="13"/>
  <c r="EH246" i="13"/>
  <c r="DV246" i="13"/>
  <c r="DL246" i="13"/>
  <c r="DB246" i="13"/>
  <c r="CP246" i="13"/>
  <c r="CF246" i="13"/>
  <c r="FM246" i="13"/>
  <c r="FA246" i="13"/>
  <c r="EQ246" i="13"/>
  <c r="EG246" i="13"/>
  <c r="DU246" i="13"/>
  <c r="DK246" i="13"/>
  <c r="DA246" i="13"/>
  <c r="CO246" i="13"/>
  <c r="CE246" i="13"/>
  <c r="FV246" i="13"/>
  <c r="FJ246" i="13"/>
  <c r="EZ246" i="13"/>
  <c r="EP246" i="13"/>
  <c r="ED246" i="13"/>
  <c r="DT246" i="13"/>
  <c r="DJ246" i="13"/>
  <c r="CX246" i="13"/>
  <c r="CN246" i="13"/>
  <c r="CD246" i="13"/>
  <c r="FU246" i="13"/>
  <c r="FI246" i="13"/>
  <c r="EY246" i="13"/>
  <c r="EO246" i="13"/>
  <c r="EC246" i="13"/>
  <c r="DS246" i="13"/>
  <c r="DI246" i="13"/>
  <c r="CW246" i="13"/>
  <c r="CM246" i="13"/>
  <c r="CC246" i="13"/>
  <c r="FR246" i="13"/>
  <c r="FH246" i="13"/>
  <c r="EX246" i="13"/>
  <c r="EL246" i="13"/>
  <c r="EB246" i="13"/>
  <c r="DR246" i="13"/>
  <c r="DF246" i="13"/>
  <c r="CV246" i="13"/>
  <c r="CL246" i="13"/>
  <c r="BZ246" i="13"/>
  <c r="FQ246" i="13"/>
  <c r="FG246" i="13"/>
  <c r="EW246" i="13"/>
  <c r="EK246" i="13"/>
  <c r="EA246" i="13"/>
  <c r="DQ246" i="13"/>
  <c r="DE246" i="13"/>
  <c r="CU246" i="13"/>
  <c r="CK246" i="13"/>
  <c r="BY246" i="13"/>
  <c r="FP246" i="13"/>
  <c r="FF246" i="13"/>
  <c r="ET246" i="13"/>
  <c r="EJ246" i="13"/>
  <c r="DZ246" i="13"/>
  <c r="DN246" i="13"/>
  <c r="DD246" i="13"/>
  <c r="CT246" i="13"/>
  <c r="CH246" i="13"/>
  <c r="BX246" i="13"/>
  <c r="FO246" i="13"/>
  <c r="FE246" i="13"/>
  <c r="ES246" i="13"/>
  <c r="EI246" i="13"/>
  <c r="DY246" i="13"/>
  <c r="DM246" i="13"/>
  <c r="DC246" i="13"/>
  <c r="CS246" i="13"/>
  <c r="CG246" i="13"/>
  <c r="BW246" i="13"/>
  <c r="A248" i="13" l="1"/>
  <c r="FS247" i="13"/>
  <c r="FK247" i="13"/>
  <c r="FC247" i="13"/>
  <c r="EU247" i="13"/>
  <c r="EM247" i="13"/>
  <c r="EE247" i="13"/>
  <c r="DW247" i="13"/>
  <c r="DO247" i="13"/>
  <c r="DG247" i="13"/>
  <c r="CY247" i="13"/>
  <c r="CQ247" i="13"/>
  <c r="CI247" i="13"/>
  <c r="CA247" i="13"/>
  <c r="FO247" i="13"/>
  <c r="FG247" i="13"/>
  <c r="EY247" i="13"/>
  <c r="EQ247" i="13"/>
  <c r="EI247" i="13"/>
  <c r="EA247" i="13"/>
  <c r="DS247" i="13"/>
  <c r="DK247" i="13"/>
  <c r="DC247" i="13"/>
  <c r="FT247" i="13"/>
  <c r="FL247" i="13"/>
  <c r="FD247" i="13"/>
  <c r="EV247" i="13"/>
  <c r="EN247" i="13"/>
  <c r="EF247" i="13"/>
  <c r="DX247" i="13"/>
  <c r="DP247" i="13"/>
  <c r="DH247" i="13"/>
  <c r="CZ247" i="13"/>
  <c r="CR247" i="13"/>
  <c r="CJ247" i="13"/>
  <c r="CB247" i="13"/>
  <c r="FQ247" i="13"/>
  <c r="FE247" i="13"/>
  <c r="ER247" i="13"/>
  <c r="ED247" i="13"/>
  <c r="DR247" i="13"/>
  <c r="DE247" i="13"/>
  <c r="CT247" i="13"/>
  <c r="CH247" i="13"/>
  <c r="BX247" i="13"/>
  <c r="FP247" i="13"/>
  <c r="FB247" i="13"/>
  <c r="EP247" i="13"/>
  <c r="EC247" i="13"/>
  <c r="DQ247" i="13"/>
  <c r="DD247" i="13"/>
  <c r="CS247" i="13"/>
  <c r="CG247" i="13"/>
  <c r="BW247" i="13"/>
  <c r="FN247" i="13"/>
  <c r="FA247" i="13"/>
  <c r="EO247" i="13"/>
  <c r="EB247" i="13"/>
  <c r="DN247" i="13"/>
  <c r="DB247" i="13"/>
  <c r="CP247" i="13"/>
  <c r="CF247" i="13"/>
  <c r="FM247" i="13"/>
  <c r="EZ247" i="13"/>
  <c r="EL247" i="13"/>
  <c r="DZ247" i="13"/>
  <c r="DM247" i="13"/>
  <c r="DA247" i="13"/>
  <c r="CO247" i="13"/>
  <c r="CE247" i="13"/>
  <c r="FJ247" i="13"/>
  <c r="EX247" i="13"/>
  <c r="EK247" i="13"/>
  <c r="DY247" i="13"/>
  <c r="DL247" i="13"/>
  <c r="CX247" i="13"/>
  <c r="CN247" i="13"/>
  <c r="CD247" i="13"/>
  <c r="FV247" i="13"/>
  <c r="FI247" i="13"/>
  <c r="EW247" i="13"/>
  <c r="EJ247" i="13"/>
  <c r="DV247" i="13"/>
  <c r="DJ247" i="13"/>
  <c r="CW247" i="13"/>
  <c r="CM247" i="13"/>
  <c r="CC247" i="13"/>
  <c r="FU247" i="13"/>
  <c r="FH247" i="13"/>
  <c r="ET247" i="13"/>
  <c r="EH247" i="13"/>
  <c r="DU247" i="13"/>
  <c r="DI247" i="13"/>
  <c r="CV247" i="13"/>
  <c r="CL247" i="13"/>
  <c r="BZ247" i="13"/>
  <c r="FR247" i="13"/>
  <c r="FF247" i="13"/>
  <c r="ES247" i="13"/>
  <c r="EG247" i="13"/>
  <c r="DT247" i="13"/>
  <c r="DF247" i="13"/>
  <c r="CU247" i="13"/>
  <c r="CK247" i="13"/>
  <c r="BY247" i="13"/>
  <c r="A249" i="13" l="1"/>
  <c r="FS248" i="13"/>
  <c r="FK248" i="13"/>
  <c r="FC248" i="13"/>
  <c r="EU248" i="13"/>
  <c r="EM248" i="13"/>
  <c r="EE248" i="13"/>
  <c r="DW248" i="13"/>
  <c r="DO248" i="13"/>
  <c r="DG248" i="13"/>
  <c r="CY248" i="13"/>
  <c r="CQ248" i="13"/>
  <c r="CI248" i="13"/>
  <c r="CA248" i="13"/>
  <c r="FO248" i="13"/>
  <c r="FG248" i="13"/>
  <c r="EY248" i="13"/>
  <c r="EQ248" i="13"/>
  <c r="EI248" i="13"/>
  <c r="EA248" i="13"/>
  <c r="DS248" i="13"/>
  <c r="DK248" i="13"/>
  <c r="DC248" i="13"/>
  <c r="CU248" i="13"/>
  <c r="CM248" i="13"/>
  <c r="CE248" i="13"/>
  <c r="BW248" i="13"/>
  <c r="FT248" i="13"/>
  <c r="FL248" i="13"/>
  <c r="FD248" i="13"/>
  <c r="EV248" i="13"/>
  <c r="EN248" i="13"/>
  <c r="EF248" i="13"/>
  <c r="DX248" i="13"/>
  <c r="DP248" i="13"/>
  <c r="DH248" i="13"/>
  <c r="CZ248" i="13"/>
  <c r="CR248" i="13"/>
  <c r="CJ248" i="13"/>
  <c r="CB248" i="13"/>
  <c r="FP248" i="13"/>
  <c r="FB248" i="13"/>
  <c r="EP248" i="13"/>
  <c r="EC248" i="13"/>
  <c r="DQ248" i="13"/>
  <c r="DD248" i="13"/>
  <c r="CP248" i="13"/>
  <c r="CD248" i="13"/>
  <c r="FN248" i="13"/>
  <c r="FA248" i="13"/>
  <c r="EO248" i="13"/>
  <c r="EB248" i="13"/>
  <c r="DN248" i="13"/>
  <c r="DB248" i="13"/>
  <c r="CO248" i="13"/>
  <c r="CC248" i="13"/>
  <c r="FM248" i="13"/>
  <c r="EZ248" i="13"/>
  <c r="EL248" i="13"/>
  <c r="DZ248" i="13"/>
  <c r="DM248" i="13"/>
  <c r="DA248" i="13"/>
  <c r="CN248" i="13"/>
  <c r="BZ248" i="13"/>
  <c r="FJ248" i="13"/>
  <c r="EX248" i="13"/>
  <c r="EK248" i="13"/>
  <c r="DY248" i="13"/>
  <c r="DL248" i="13"/>
  <c r="CX248" i="13"/>
  <c r="CL248" i="13"/>
  <c r="BY248" i="13"/>
  <c r="FV248" i="13"/>
  <c r="FI248" i="13"/>
  <c r="EW248" i="13"/>
  <c r="EJ248" i="13"/>
  <c r="DV248" i="13"/>
  <c r="DJ248" i="13"/>
  <c r="CW248" i="13"/>
  <c r="CK248" i="13"/>
  <c r="BX248" i="13"/>
  <c r="FU248" i="13"/>
  <c r="FH248" i="13"/>
  <c r="ET248" i="13"/>
  <c r="EH248" i="13"/>
  <c r="DU248" i="13"/>
  <c r="DI248" i="13"/>
  <c r="CV248" i="13"/>
  <c r="CH248" i="13"/>
  <c r="FR248" i="13"/>
  <c r="FF248" i="13"/>
  <c r="ES248" i="13"/>
  <c r="EG248" i="13"/>
  <c r="DT248" i="13"/>
  <c r="DF248" i="13"/>
  <c r="CT248" i="13"/>
  <c r="CG248" i="13"/>
  <c r="FQ248" i="13"/>
  <c r="FE248" i="13"/>
  <c r="ER248" i="13"/>
  <c r="ED248" i="13"/>
  <c r="DR248" i="13"/>
  <c r="DE248" i="13"/>
  <c r="CS248" i="13"/>
  <c r="CF248" i="13"/>
  <c r="A250" i="13" l="1"/>
  <c r="FS249" i="13"/>
  <c r="FK249" i="13"/>
  <c r="FC249" i="13"/>
  <c r="EU249" i="13"/>
  <c r="EM249" i="13"/>
  <c r="EE249" i="13"/>
  <c r="DW249" i="13"/>
  <c r="DO249" i="13"/>
  <c r="DG249" i="13"/>
  <c r="CY249" i="13"/>
  <c r="CQ249" i="13"/>
  <c r="CI249" i="13"/>
  <c r="CA249" i="13"/>
  <c r="FQ249" i="13"/>
  <c r="FO249" i="13"/>
  <c r="FG249" i="13"/>
  <c r="EY249" i="13"/>
  <c r="EQ249" i="13"/>
  <c r="EI249" i="13"/>
  <c r="EA249" i="13"/>
  <c r="DS249" i="13"/>
  <c r="DK249" i="13"/>
  <c r="DC249" i="13"/>
  <c r="CU249" i="13"/>
  <c r="CM249" i="13"/>
  <c r="CE249" i="13"/>
  <c r="BW249" i="13"/>
  <c r="FT249" i="13"/>
  <c r="FL249" i="13"/>
  <c r="FD249" i="13"/>
  <c r="EV249" i="13"/>
  <c r="EN249" i="13"/>
  <c r="EF249" i="13"/>
  <c r="DX249" i="13"/>
  <c r="DP249" i="13"/>
  <c r="DH249" i="13"/>
  <c r="CZ249" i="13"/>
  <c r="CR249" i="13"/>
  <c r="CJ249" i="13"/>
  <c r="CB249" i="13"/>
  <c r="FN249" i="13"/>
  <c r="FA249" i="13"/>
  <c r="EO249" i="13"/>
  <c r="EB249" i="13"/>
  <c r="DN249" i="13"/>
  <c r="DB249" i="13"/>
  <c r="CO249" i="13"/>
  <c r="CC249" i="13"/>
  <c r="FM249" i="13"/>
  <c r="EZ249" i="13"/>
  <c r="EL249" i="13"/>
  <c r="DZ249" i="13"/>
  <c r="DM249" i="13"/>
  <c r="DA249" i="13"/>
  <c r="CN249" i="13"/>
  <c r="BZ249" i="13"/>
  <c r="FJ249" i="13"/>
  <c r="EX249" i="13"/>
  <c r="EK249" i="13"/>
  <c r="DY249" i="13"/>
  <c r="DL249" i="13"/>
  <c r="CX249" i="13"/>
  <c r="CL249" i="13"/>
  <c r="BY249" i="13"/>
  <c r="FI249" i="13"/>
  <c r="EW249" i="13"/>
  <c r="EJ249" i="13"/>
  <c r="DV249" i="13"/>
  <c r="DJ249" i="13"/>
  <c r="CW249" i="13"/>
  <c r="CK249" i="13"/>
  <c r="BX249" i="13"/>
  <c r="FV249" i="13"/>
  <c r="FH249" i="13"/>
  <c r="ET249" i="13"/>
  <c r="EH249" i="13"/>
  <c r="DU249" i="13"/>
  <c r="DI249" i="13"/>
  <c r="CV249" i="13"/>
  <c r="CH249" i="13"/>
  <c r="FU249" i="13"/>
  <c r="FF249" i="13"/>
  <c r="ES249" i="13"/>
  <c r="EG249" i="13"/>
  <c r="DT249" i="13"/>
  <c r="DF249" i="13"/>
  <c r="CT249" i="13"/>
  <c r="CG249" i="13"/>
  <c r="FR249" i="13"/>
  <c r="FE249" i="13"/>
  <c r="ER249" i="13"/>
  <c r="ED249" i="13"/>
  <c r="DR249" i="13"/>
  <c r="DE249" i="13"/>
  <c r="CS249" i="13"/>
  <c r="CF249" i="13"/>
  <c r="FP249" i="13"/>
  <c r="FB249" i="13"/>
  <c r="EP249" i="13"/>
  <c r="EC249" i="13"/>
  <c r="DQ249" i="13"/>
  <c r="DD249" i="13"/>
  <c r="CP249" i="13"/>
  <c r="CD249" i="13"/>
  <c r="A251" i="13" l="1"/>
  <c r="FS250" i="13"/>
  <c r="FK250" i="13"/>
  <c r="FC250" i="13"/>
  <c r="EU250" i="13"/>
  <c r="EM250" i="13"/>
  <c r="EE250" i="13"/>
  <c r="DW250" i="13"/>
  <c r="DO250" i="13"/>
  <c r="DG250" i="13"/>
  <c r="CY250" i="13"/>
  <c r="CQ250" i="13"/>
  <c r="CI250" i="13"/>
  <c r="CA250" i="13"/>
  <c r="FQ250" i="13"/>
  <c r="FI250" i="13"/>
  <c r="FA250" i="13"/>
  <c r="ES250" i="13"/>
  <c r="EK250" i="13"/>
  <c r="EC250" i="13"/>
  <c r="DU250" i="13"/>
  <c r="DM250" i="13"/>
  <c r="DE250" i="13"/>
  <c r="CW250" i="13"/>
  <c r="CO250" i="13"/>
  <c r="CG250" i="13"/>
  <c r="BY250" i="13"/>
  <c r="FP250" i="13"/>
  <c r="FO250" i="13"/>
  <c r="FG250" i="13"/>
  <c r="EY250" i="13"/>
  <c r="EQ250" i="13"/>
  <c r="EI250" i="13"/>
  <c r="EA250" i="13"/>
  <c r="DS250" i="13"/>
  <c r="DK250" i="13"/>
  <c r="DC250" i="13"/>
  <c r="CU250" i="13"/>
  <c r="CM250" i="13"/>
  <c r="CE250" i="13"/>
  <c r="BW250" i="13"/>
  <c r="FU250" i="13"/>
  <c r="FM250" i="13"/>
  <c r="FE250" i="13"/>
  <c r="EW250" i="13"/>
  <c r="EO250" i="13"/>
  <c r="EG250" i="13"/>
  <c r="FT250" i="13"/>
  <c r="FL250" i="13"/>
  <c r="FD250" i="13"/>
  <c r="EV250" i="13"/>
  <c r="EN250" i="13"/>
  <c r="EF250" i="13"/>
  <c r="DX250" i="13"/>
  <c r="DP250" i="13"/>
  <c r="DH250" i="13"/>
  <c r="CZ250" i="13"/>
  <c r="CR250" i="13"/>
  <c r="CJ250" i="13"/>
  <c r="CB250" i="13"/>
  <c r="FR250" i="13"/>
  <c r="ET250" i="13"/>
  <c r="DZ250" i="13"/>
  <c r="DJ250" i="13"/>
  <c r="CT250" i="13"/>
  <c r="CD250" i="13"/>
  <c r="FN250" i="13"/>
  <c r="ER250" i="13"/>
  <c r="DY250" i="13"/>
  <c r="DI250" i="13"/>
  <c r="CS250" i="13"/>
  <c r="CC250" i="13"/>
  <c r="FJ250" i="13"/>
  <c r="EP250" i="13"/>
  <c r="DV250" i="13"/>
  <c r="DF250" i="13"/>
  <c r="CP250" i="13"/>
  <c r="BZ250" i="13"/>
  <c r="FH250" i="13"/>
  <c r="EL250" i="13"/>
  <c r="DT250" i="13"/>
  <c r="DD250" i="13"/>
  <c r="CN250" i="13"/>
  <c r="BX250" i="13"/>
  <c r="FF250" i="13"/>
  <c r="EJ250" i="13"/>
  <c r="DR250" i="13"/>
  <c r="DB250" i="13"/>
  <c r="CL250" i="13"/>
  <c r="FB250" i="13"/>
  <c r="EH250" i="13"/>
  <c r="DQ250" i="13"/>
  <c r="DA250" i="13"/>
  <c r="CK250" i="13"/>
  <c r="EZ250" i="13"/>
  <c r="ED250" i="13"/>
  <c r="DN250" i="13"/>
  <c r="CX250" i="13"/>
  <c r="CH250" i="13"/>
  <c r="FV250" i="13"/>
  <c r="EX250" i="13"/>
  <c r="EB250" i="13"/>
  <c r="DL250" i="13"/>
  <c r="CV250" i="13"/>
  <c r="CF250" i="13"/>
  <c r="A252" i="13" l="1"/>
  <c r="FS251" i="13"/>
  <c r="FK251" i="13"/>
  <c r="FC251" i="13"/>
  <c r="EU251" i="13"/>
  <c r="EM251" i="13"/>
  <c r="EE251" i="13"/>
  <c r="DW251" i="13"/>
  <c r="DO251" i="13"/>
  <c r="DG251" i="13"/>
  <c r="CY251" i="13"/>
  <c r="CQ251" i="13"/>
  <c r="CI251" i="13"/>
  <c r="CA251" i="13"/>
  <c r="FQ251" i="13"/>
  <c r="FI251" i="13"/>
  <c r="FA251" i="13"/>
  <c r="ES251" i="13"/>
  <c r="EK251" i="13"/>
  <c r="EC251" i="13"/>
  <c r="DU251" i="13"/>
  <c r="DM251" i="13"/>
  <c r="DE251" i="13"/>
  <c r="CW251" i="13"/>
  <c r="CO251" i="13"/>
  <c r="CG251" i="13"/>
  <c r="BY251" i="13"/>
  <c r="FP251" i="13"/>
  <c r="FH251" i="13"/>
  <c r="EZ251" i="13"/>
  <c r="ER251" i="13"/>
  <c r="EJ251" i="13"/>
  <c r="EB251" i="13"/>
  <c r="DT251" i="13"/>
  <c r="DL251" i="13"/>
  <c r="DD251" i="13"/>
  <c r="CV251" i="13"/>
  <c r="CN251" i="13"/>
  <c r="CF251" i="13"/>
  <c r="BX251" i="13"/>
  <c r="FO251" i="13"/>
  <c r="FG251" i="13"/>
  <c r="EY251" i="13"/>
  <c r="EQ251" i="13"/>
  <c r="EI251" i="13"/>
  <c r="EA251" i="13"/>
  <c r="DS251" i="13"/>
  <c r="DK251" i="13"/>
  <c r="DC251" i="13"/>
  <c r="CU251" i="13"/>
  <c r="CM251" i="13"/>
  <c r="CE251" i="13"/>
  <c r="BW251" i="13"/>
  <c r="FU251" i="13"/>
  <c r="FM251" i="13"/>
  <c r="FE251" i="13"/>
  <c r="EW251" i="13"/>
  <c r="EO251" i="13"/>
  <c r="EG251" i="13"/>
  <c r="DY251" i="13"/>
  <c r="DQ251" i="13"/>
  <c r="DI251" i="13"/>
  <c r="DA251" i="13"/>
  <c r="CS251" i="13"/>
  <c r="CK251" i="13"/>
  <c r="CC251" i="13"/>
  <c r="FT251" i="13"/>
  <c r="FL251" i="13"/>
  <c r="FD251" i="13"/>
  <c r="EV251" i="13"/>
  <c r="EN251" i="13"/>
  <c r="EF251" i="13"/>
  <c r="DX251" i="13"/>
  <c r="DP251" i="13"/>
  <c r="DH251" i="13"/>
  <c r="CZ251" i="13"/>
  <c r="CR251" i="13"/>
  <c r="CJ251" i="13"/>
  <c r="CB251" i="13"/>
  <c r="FJ251" i="13"/>
  <c r="ED251" i="13"/>
  <c r="CX251" i="13"/>
  <c r="FF251" i="13"/>
  <c r="DZ251" i="13"/>
  <c r="CT251" i="13"/>
  <c r="FB251" i="13"/>
  <c r="DV251" i="13"/>
  <c r="CP251" i="13"/>
  <c r="EX251" i="13"/>
  <c r="DR251" i="13"/>
  <c r="CL251" i="13"/>
  <c r="ET251" i="13"/>
  <c r="DN251" i="13"/>
  <c r="CH251" i="13"/>
  <c r="FV251" i="13"/>
  <c r="EP251" i="13"/>
  <c r="DJ251" i="13"/>
  <c r="CD251" i="13"/>
  <c r="FR251" i="13"/>
  <c r="EL251" i="13"/>
  <c r="DF251" i="13"/>
  <c r="BZ251" i="13"/>
  <c r="FN251" i="13"/>
  <c r="EH251" i="13"/>
  <c r="DB251" i="13"/>
  <c r="A253" i="13" l="1"/>
  <c r="FS252" i="13"/>
  <c r="FK252" i="13"/>
  <c r="FC252" i="13"/>
  <c r="EU252" i="13"/>
  <c r="EM252" i="13"/>
  <c r="EE252" i="13"/>
  <c r="DW252" i="13"/>
  <c r="DO252" i="13"/>
  <c r="DG252" i="13"/>
  <c r="CY252" i="13"/>
  <c r="CQ252" i="13"/>
  <c r="CI252" i="13"/>
  <c r="CA252" i="13"/>
  <c r="FQ252" i="13"/>
  <c r="FI252" i="13"/>
  <c r="FA252" i="13"/>
  <c r="ES252" i="13"/>
  <c r="EK252" i="13"/>
  <c r="EC252" i="13"/>
  <c r="DU252" i="13"/>
  <c r="DM252" i="13"/>
  <c r="DE252" i="13"/>
  <c r="CW252" i="13"/>
  <c r="CO252" i="13"/>
  <c r="CG252" i="13"/>
  <c r="BY252" i="13"/>
  <c r="FP252" i="13"/>
  <c r="FH252" i="13"/>
  <c r="EZ252" i="13"/>
  <c r="ER252" i="13"/>
  <c r="EJ252" i="13"/>
  <c r="EB252" i="13"/>
  <c r="DT252" i="13"/>
  <c r="DL252" i="13"/>
  <c r="DD252" i="13"/>
  <c r="CV252" i="13"/>
  <c r="CN252" i="13"/>
  <c r="CF252" i="13"/>
  <c r="BX252" i="13"/>
  <c r="FO252" i="13"/>
  <c r="FG252" i="13"/>
  <c r="EY252" i="13"/>
  <c r="EQ252" i="13"/>
  <c r="EI252" i="13"/>
  <c r="EA252" i="13"/>
  <c r="DS252" i="13"/>
  <c r="DK252" i="13"/>
  <c r="DC252" i="13"/>
  <c r="CU252" i="13"/>
  <c r="CM252" i="13"/>
  <c r="CE252" i="13"/>
  <c r="BW252" i="13"/>
  <c r="FU252" i="13"/>
  <c r="FM252" i="13"/>
  <c r="FE252" i="13"/>
  <c r="EW252" i="13"/>
  <c r="EO252" i="13"/>
  <c r="EG252" i="13"/>
  <c r="DY252" i="13"/>
  <c r="DQ252" i="13"/>
  <c r="DI252" i="13"/>
  <c r="DA252" i="13"/>
  <c r="CS252" i="13"/>
  <c r="CK252" i="13"/>
  <c r="CC252" i="13"/>
  <c r="FT252" i="13"/>
  <c r="FL252" i="13"/>
  <c r="FD252" i="13"/>
  <c r="EV252" i="13"/>
  <c r="EN252" i="13"/>
  <c r="EF252" i="13"/>
  <c r="DX252" i="13"/>
  <c r="DP252" i="13"/>
  <c r="DH252" i="13"/>
  <c r="CZ252" i="13"/>
  <c r="CR252" i="13"/>
  <c r="CJ252" i="13"/>
  <c r="CB252" i="13"/>
  <c r="FB252" i="13"/>
  <c r="DV252" i="13"/>
  <c r="CP252" i="13"/>
  <c r="EX252" i="13"/>
  <c r="DR252" i="13"/>
  <c r="CL252" i="13"/>
  <c r="ET252" i="13"/>
  <c r="DN252" i="13"/>
  <c r="CH252" i="13"/>
  <c r="FV252" i="13"/>
  <c r="EP252" i="13"/>
  <c r="DJ252" i="13"/>
  <c r="CD252" i="13"/>
  <c r="FR252" i="13"/>
  <c r="EL252" i="13"/>
  <c r="DF252" i="13"/>
  <c r="BZ252" i="13"/>
  <c r="FN252" i="13"/>
  <c r="EH252" i="13"/>
  <c r="DB252" i="13"/>
  <c r="FJ252" i="13"/>
  <c r="ED252" i="13"/>
  <c r="CX252" i="13"/>
  <c r="FF252" i="13"/>
  <c r="DZ252" i="13"/>
  <c r="CT252" i="13"/>
  <c r="A254" i="13" l="1"/>
  <c r="FS253" i="13"/>
  <c r="FK253" i="13"/>
  <c r="FC253" i="13"/>
  <c r="EU253" i="13"/>
  <c r="EM253" i="13"/>
  <c r="EE253" i="13"/>
  <c r="DW253" i="13"/>
  <c r="DO253" i="13"/>
  <c r="DG253" i="13"/>
  <c r="CY253" i="13"/>
  <c r="CQ253" i="13"/>
  <c r="CI253" i="13"/>
  <c r="CA253" i="13"/>
  <c r="FQ253" i="13"/>
  <c r="FI253" i="13"/>
  <c r="FA253" i="13"/>
  <c r="ES253" i="13"/>
  <c r="EK253" i="13"/>
  <c r="EC253" i="13"/>
  <c r="DU253" i="13"/>
  <c r="DM253" i="13"/>
  <c r="DE253" i="13"/>
  <c r="CW253" i="13"/>
  <c r="CO253" i="13"/>
  <c r="CG253" i="13"/>
  <c r="BY253" i="13"/>
  <c r="FP253" i="13"/>
  <c r="FH253" i="13"/>
  <c r="EZ253" i="13"/>
  <c r="ER253" i="13"/>
  <c r="EJ253" i="13"/>
  <c r="EB253" i="13"/>
  <c r="DT253" i="13"/>
  <c r="DL253" i="13"/>
  <c r="DD253" i="13"/>
  <c r="CV253" i="13"/>
  <c r="CN253" i="13"/>
  <c r="CF253" i="13"/>
  <c r="BX253" i="13"/>
  <c r="FO253" i="13"/>
  <c r="FG253" i="13"/>
  <c r="EY253" i="13"/>
  <c r="EQ253" i="13"/>
  <c r="EI253" i="13"/>
  <c r="EA253" i="13"/>
  <c r="DS253" i="13"/>
  <c r="DK253" i="13"/>
  <c r="DC253" i="13"/>
  <c r="CU253" i="13"/>
  <c r="CM253" i="13"/>
  <c r="CE253" i="13"/>
  <c r="BW253" i="13"/>
  <c r="FU253" i="13"/>
  <c r="FM253" i="13"/>
  <c r="FE253" i="13"/>
  <c r="EW253" i="13"/>
  <c r="EO253" i="13"/>
  <c r="EG253" i="13"/>
  <c r="DY253" i="13"/>
  <c r="DQ253" i="13"/>
  <c r="DI253" i="13"/>
  <c r="DA253" i="13"/>
  <c r="CS253" i="13"/>
  <c r="CK253" i="13"/>
  <c r="CC253" i="13"/>
  <c r="FT253" i="13"/>
  <c r="FL253" i="13"/>
  <c r="FD253" i="13"/>
  <c r="EV253" i="13"/>
  <c r="EN253" i="13"/>
  <c r="EF253" i="13"/>
  <c r="DX253" i="13"/>
  <c r="DP253" i="13"/>
  <c r="DH253" i="13"/>
  <c r="CZ253" i="13"/>
  <c r="CR253" i="13"/>
  <c r="CJ253" i="13"/>
  <c r="CB253" i="13"/>
  <c r="ET253" i="13"/>
  <c r="DN253" i="13"/>
  <c r="CH253" i="13"/>
  <c r="FV253" i="13"/>
  <c r="EP253" i="13"/>
  <c r="DJ253" i="13"/>
  <c r="CD253" i="13"/>
  <c r="FR253" i="13"/>
  <c r="EL253" i="13"/>
  <c r="DF253" i="13"/>
  <c r="BZ253" i="13"/>
  <c r="FN253" i="13"/>
  <c r="EH253" i="13"/>
  <c r="DB253" i="13"/>
  <c r="FJ253" i="13"/>
  <c r="ED253" i="13"/>
  <c r="CX253" i="13"/>
  <c r="FF253" i="13"/>
  <c r="DZ253" i="13"/>
  <c r="CT253" i="13"/>
  <c r="FB253" i="13"/>
  <c r="DV253" i="13"/>
  <c r="CP253" i="13"/>
  <c r="EX253" i="13"/>
  <c r="DR253" i="13"/>
  <c r="CL253" i="13"/>
  <c r="A255" i="13" l="1"/>
  <c r="FS254" i="13"/>
  <c r="FK254" i="13"/>
  <c r="FC254" i="13"/>
  <c r="EU254" i="13"/>
  <c r="EM254" i="13"/>
  <c r="EE254" i="13"/>
  <c r="DW254" i="13"/>
  <c r="DO254" i="13"/>
  <c r="DG254" i="13"/>
  <c r="CY254" i="13"/>
  <c r="CQ254" i="13"/>
  <c r="CI254" i="13"/>
  <c r="CA254" i="13"/>
  <c r="FQ254" i="13"/>
  <c r="FI254" i="13"/>
  <c r="FA254" i="13"/>
  <c r="ES254" i="13"/>
  <c r="EK254" i="13"/>
  <c r="EC254" i="13"/>
  <c r="DU254" i="13"/>
  <c r="DM254" i="13"/>
  <c r="DE254" i="13"/>
  <c r="CW254" i="13"/>
  <c r="CO254" i="13"/>
  <c r="CG254" i="13"/>
  <c r="BY254" i="13"/>
  <c r="FP254" i="13"/>
  <c r="FH254" i="13"/>
  <c r="EZ254" i="13"/>
  <c r="ER254" i="13"/>
  <c r="EJ254" i="13"/>
  <c r="EB254" i="13"/>
  <c r="DT254" i="13"/>
  <c r="DL254" i="13"/>
  <c r="DD254" i="13"/>
  <c r="CV254" i="13"/>
  <c r="CN254" i="13"/>
  <c r="CF254" i="13"/>
  <c r="BX254" i="13"/>
  <c r="FO254" i="13"/>
  <c r="FG254" i="13"/>
  <c r="EY254" i="13"/>
  <c r="EQ254" i="13"/>
  <c r="EI254" i="13"/>
  <c r="EA254" i="13"/>
  <c r="DS254" i="13"/>
  <c r="DK254" i="13"/>
  <c r="DC254" i="13"/>
  <c r="CU254" i="13"/>
  <c r="CM254" i="13"/>
  <c r="CE254" i="13"/>
  <c r="BW254" i="13"/>
  <c r="FU254" i="13"/>
  <c r="FM254" i="13"/>
  <c r="FE254" i="13"/>
  <c r="EW254" i="13"/>
  <c r="EO254" i="13"/>
  <c r="EG254" i="13"/>
  <c r="DY254" i="13"/>
  <c r="DQ254" i="13"/>
  <c r="DI254" i="13"/>
  <c r="DA254" i="13"/>
  <c r="CS254" i="13"/>
  <c r="CK254" i="13"/>
  <c r="CC254" i="13"/>
  <c r="FT254" i="13"/>
  <c r="FL254" i="13"/>
  <c r="FD254" i="13"/>
  <c r="EV254" i="13"/>
  <c r="EN254" i="13"/>
  <c r="EF254" i="13"/>
  <c r="DX254" i="13"/>
  <c r="DP254" i="13"/>
  <c r="DH254" i="13"/>
  <c r="CZ254" i="13"/>
  <c r="CR254" i="13"/>
  <c r="CJ254" i="13"/>
  <c r="CB254" i="13"/>
  <c r="FR254" i="13"/>
  <c r="EL254" i="13"/>
  <c r="DF254" i="13"/>
  <c r="BZ254" i="13"/>
  <c r="FN254" i="13"/>
  <c r="EH254" i="13"/>
  <c r="DB254" i="13"/>
  <c r="FJ254" i="13"/>
  <c r="ED254" i="13"/>
  <c r="CX254" i="13"/>
  <c r="FF254" i="13"/>
  <c r="DZ254" i="13"/>
  <c r="CT254" i="13"/>
  <c r="FB254" i="13"/>
  <c r="DV254" i="13"/>
  <c r="CP254" i="13"/>
  <c r="EX254" i="13"/>
  <c r="DR254" i="13"/>
  <c r="CL254" i="13"/>
  <c r="ET254" i="13"/>
  <c r="DN254" i="13"/>
  <c r="CH254" i="13"/>
  <c r="FV254" i="13"/>
  <c r="EP254" i="13"/>
  <c r="DJ254" i="13"/>
  <c r="CD254" i="13"/>
  <c r="A256" i="13" l="1"/>
  <c r="FS255" i="13"/>
  <c r="FK255" i="13"/>
  <c r="FC255" i="13"/>
  <c r="EU255" i="13"/>
  <c r="EM255" i="13"/>
  <c r="EE255" i="13"/>
  <c r="DW255" i="13"/>
  <c r="DO255" i="13"/>
  <c r="DG255" i="13"/>
  <c r="CY255" i="13"/>
  <c r="CQ255" i="13"/>
  <c r="CI255" i="13"/>
  <c r="CA255" i="13"/>
  <c r="FQ255" i="13"/>
  <c r="FI255" i="13"/>
  <c r="FA255" i="13"/>
  <c r="ES255" i="13"/>
  <c r="EK255" i="13"/>
  <c r="EC255" i="13"/>
  <c r="DU255" i="13"/>
  <c r="DM255" i="13"/>
  <c r="DE255" i="13"/>
  <c r="CW255" i="13"/>
  <c r="CO255" i="13"/>
  <c r="CG255" i="13"/>
  <c r="BY255" i="13"/>
  <c r="FP255" i="13"/>
  <c r="FH255" i="13"/>
  <c r="EZ255" i="13"/>
  <c r="ER255" i="13"/>
  <c r="EJ255" i="13"/>
  <c r="EB255" i="13"/>
  <c r="DT255" i="13"/>
  <c r="DL255" i="13"/>
  <c r="DD255" i="13"/>
  <c r="CV255" i="13"/>
  <c r="CN255" i="13"/>
  <c r="CF255" i="13"/>
  <c r="BX255" i="13"/>
  <c r="FO255" i="13"/>
  <c r="FG255" i="13"/>
  <c r="EY255" i="13"/>
  <c r="EQ255" i="13"/>
  <c r="EI255" i="13"/>
  <c r="EA255" i="13"/>
  <c r="DS255" i="13"/>
  <c r="DK255" i="13"/>
  <c r="DC255" i="13"/>
  <c r="CU255" i="13"/>
  <c r="CM255" i="13"/>
  <c r="CE255" i="13"/>
  <c r="BW255" i="13"/>
  <c r="FU255" i="13"/>
  <c r="FM255" i="13"/>
  <c r="FE255" i="13"/>
  <c r="EW255" i="13"/>
  <c r="EO255" i="13"/>
  <c r="EG255" i="13"/>
  <c r="DY255" i="13"/>
  <c r="DQ255" i="13"/>
  <c r="DI255" i="13"/>
  <c r="DA255" i="13"/>
  <c r="CS255" i="13"/>
  <c r="CK255" i="13"/>
  <c r="CC255" i="13"/>
  <c r="FT255" i="13"/>
  <c r="FL255" i="13"/>
  <c r="FD255" i="13"/>
  <c r="EV255" i="13"/>
  <c r="EN255" i="13"/>
  <c r="EF255" i="13"/>
  <c r="DX255" i="13"/>
  <c r="DP255" i="13"/>
  <c r="DH255" i="13"/>
  <c r="CZ255" i="13"/>
  <c r="CR255" i="13"/>
  <c r="CJ255" i="13"/>
  <c r="CB255" i="13"/>
  <c r="FJ255" i="13"/>
  <c r="ED255" i="13"/>
  <c r="CX255" i="13"/>
  <c r="FF255" i="13"/>
  <c r="DZ255" i="13"/>
  <c r="CT255" i="13"/>
  <c r="FB255" i="13"/>
  <c r="DV255" i="13"/>
  <c r="CP255" i="13"/>
  <c r="EX255" i="13"/>
  <c r="DR255" i="13"/>
  <c r="CL255" i="13"/>
  <c r="ET255" i="13"/>
  <c r="DN255" i="13"/>
  <c r="CH255" i="13"/>
  <c r="FV255" i="13"/>
  <c r="EP255" i="13"/>
  <c r="DJ255" i="13"/>
  <c r="CD255" i="13"/>
  <c r="FR255" i="13"/>
  <c r="EL255" i="13"/>
  <c r="DF255" i="13"/>
  <c r="BZ255" i="13"/>
  <c r="FN255" i="13"/>
  <c r="EH255" i="13"/>
  <c r="DB255" i="13"/>
  <c r="A257" i="13" l="1"/>
  <c r="FS256" i="13"/>
  <c r="FK256" i="13"/>
  <c r="FC256" i="13"/>
  <c r="EU256" i="13"/>
  <c r="EM256" i="13"/>
  <c r="EE256" i="13"/>
  <c r="DW256" i="13"/>
  <c r="DO256" i="13"/>
  <c r="DG256" i="13"/>
  <c r="CY256" i="13"/>
  <c r="CQ256" i="13"/>
  <c r="CI256" i="13"/>
  <c r="CA256" i="13"/>
  <c r="FQ256" i="13"/>
  <c r="FI256" i="13"/>
  <c r="FA256" i="13"/>
  <c r="ES256" i="13"/>
  <c r="EK256" i="13"/>
  <c r="EC256" i="13"/>
  <c r="DU256" i="13"/>
  <c r="DM256" i="13"/>
  <c r="DE256" i="13"/>
  <c r="CW256" i="13"/>
  <c r="CO256" i="13"/>
  <c r="CG256" i="13"/>
  <c r="BY256" i="13"/>
  <c r="FP256" i="13"/>
  <c r="FH256" i="13"/>
  <c r="EZ256" i="13"/>
  <c r="ER256" i="13"/>
  <c r="EJ256" i="13"/>
  <c r="EB256" i="13"/>
  <c r="DT256" i="13"/>
  <c r="DL256" i="13"/>
  <c r="DD256" i="13"/>
  <c r="CV256" i="13"/>
  <c r="CN256" i="13"/>
  <c r="CF256" i="13"/>
  <c r="BX256" i="13"/>
  <c r="FO256" i="13"/>
  <c r="FG256" i="13"/>
  <c r="EY256" i="13"/>
  <c r="EQ256" i="13"/>
  <c r="EI256" i="13"/>
  <c r="EA256" i="13"/>
  <c r="DS256" i="13"/>
  <c r="DK256" i="13"/>
  <c r="DC256" i="13"/>
  <c r="CU256" i="13"/>
  <c r="CM256" i="13"/>
  <c r="CE256" i="13"/>
  <c r="BW256" i="13"/>
  <c r="FU256" i="13"/>
  <c r="FM256" i="13"/>
  <c r="FE256" i="13"/>
  <c r="EW256" i="13"/>
  <c r="EO256" i="13"/>
  <c r="EG256" i="13"/>
  <c r="DY256" i="13"/>
  <c r="DQ256" i="13"/>
  <c r="DI256" i="13"/>
  <c r="DA256" i="13"/>
  <c r="CS256" i="13"/>
  <c r="CK256" i="13"/>
  <c r="CC256" i="13"/>
  <c r="FT256" i="13"/>
  <c r="FL256" i="13"/>
  <c r="FD256" i="13"/>
  <c r="EV256" i="13"/>
  <c r="EN256" i="13"/>
  <c r="EF256" i="13"/>
  <c r="DX256" i="13"/>
  <c r="DP256" i="13"/>
  <c r="DH256" i="13"/>
  <c r="CZ256" i="13"/>
  <c r="CR256" i="13"/>
  <c r="CJ256" i="13"/>
  <c r="CB256" i="13"/>
  <c r="FB256" i="13"/>
  <c r="DV256" i="13"/>
  <c r="CP256" i="13"/>
  <c r="EX256" i="13"/>
  <c r="DR256" i="13"/>
  <c r="CL256" i="13"/>
  <c r="ET256" i="13"/>
  <c r="DN256" i="13"/>
  <c r="CH256" i="13"/>
  <c r="FV256" i="13"/>
  <c r="EP256" i="13"/>
  <c r="DJ256" i="13"/>
  <c r="CD256" i="13"/>
  <c r="FR256" i="13"/>
  <c r="EL256" i="13"/>
  <c r="DF256" i="13"/>
  <c r="BZ256" i="13"/>
  <c r="FN256" i="13"/>
  <c r="EH256" i="13"/>
  <c r="DB256" i="13"/>
  <c r="FJ256" i="13"/>
  <c r="ED256" i="13"/>
  <c r="CX256" i="13"/>
  <c r="FF256" i="13"/>
  <c r="DZ256" i="13"/>
  <c r="CT256" i="13"/>
  <c r="A258" i="13" l="1"/>
  <c r="FS257" i="13"/>
  <c r="FK257" i="13"/>
  <c r="FC257" i="13"/>
  <c r="EU257" i="13"/>
  <c r="FT257" i="13"/>
  <c r="FL257" i="13"/>
  <c r="FD257" i="13"/>
  <c r="FP257" i="13"/>
  <c r="FF257" i="13"/>
  <c r="EV257" i="13"/>
  <c r="EM257" i="13"/>
  <c r="EE257" i="13"/>
  <c r="DW257" i="13"/>
  <c r="DO257" i="13"/>
  <c r="DG257" i="13"/>
  <c r="CY257" i="13"/>
  <c r="CQ257" i="13"/>
  <c r="CI257" i="13"/>
  <c r="CA257" i="13"/>
  <c r="FN257" i="13"/>
  <c r="FB257" i="13"/>
  <c r="ES257" i="13"/>
  <c r="EK257" i="13"/>
  <c r="EC257" i="13"/>
  <c r="DU257" i="13"/>
  <c r="DM257" i="13"/>
  <c r="DE257" i="13"/>
  <c r="CW257" i="13"/>
  <c r="CO257" i="13"/>
  <c r="CG257" i="13"/>
  <c r="BY257" i="13"/>
  <c r="FM257" i="13"/>
  <c r="FA257" i="13"/>
  <c r="ER257" i="13"/>
  <c r="EJ257" i="13"/>
  <c r="EB257" i="13"/>
  <c r="DT257" i="13"/>
  <c r="DL257" i="13"/>
  <c r="DD257" i="13"/>
  <c r="CV257" i="13"/>
  <c r="CN257" i="13"/>
  <c r="CF257" i="13"/>
  <c r="BX257" i="13"/>
  <c r="FV257" i="13"/>
  <c r="FJ257" i="13"/>
  <c r="EZ257" i="13"/>
  <c r="EQ257" i="13"/>
  <c r="EI257" i="13"/>
  <c r="EA257" i="13"/>
  <c r="DS257" i="13"/>
  <c r="DK257" i="13"/>
  <c r="DC257" i="13"/>
  <c r="CU257" i="13"/>
  <c r="CM257" i="13"/>
  <c r="CE257" i="13"/>
  <c r="BW257" i="13"/>
  <c r="FR257" i="13"/>
  <c r="FH257" i="13"/>
  <c r="EX257" i="13"/>
  <c r="EO257" i="13"/>
  <c r="EG257" i="13"/>
  <c r="DY257" i="13"/>
  <c r="DQ257" i="13"/>
  <c r="DI257" i="13"/>
  <c r="DA257" i="13"/>
  <c r="CS257" i="13"/>
  <c r="CK257" i="13"/>
  <c r="CC257" i="13"/>
  <c r="FQ257" i="13"/>
  <c r="FG257" i="13"/>
  <c r="EW257" i="13"/>
  <c r="EN257" i="13"/>
  <c r="EF257" i="13"/>
  <c r="DX257" i="13"/>
  <c r="DP257" i="13"/>
  <c r="DH257" i="13"/>
  <c r="CZ257" i="13"/>
  <c r="CR257" i="13"/>
  <c r="CJ257" i="13"/>
  <c r="CB257" i="13"/>
  <c r="ET257" i="13"/>
  <c r="DN257" i="13"/>
  <c r="CH257" i="13"/>
  <c r="EP257" i="13"/>
  <c r="DJ257" i="13"/>
  <c r="CD257" i="13"/>
  <c r="EL257" i="13"/>
  <c r="DF257" i="13"/>
  <c r="BZ257" i="13"/>
  <c r="FU257" i="13"/>
  <c r="EH257" i="13"/>
  <c r="DB257" i="13"/>
  <c r="FO257" i="13"/>
  <c r="ED257" i="13"/>
  <c r="CX257" i="13"/>
  <c r="FI257" i="13"/>
  <c r="DZ257" i="13"/>
  <c r="CT257" i="13"/>
  <c r="FE257" i="13"/>
  <c r="DV257" i="13"/>
  <c r="CP257" i="13"/>
  <c r="EY257" i="13"/>
  <c r="DR257" i="13"/>
  <c r="CL257" i="13"/>
  <c r="A259" i="13" l="1"/>
  <c r="FS258" i="13"/>
  <c r="FK258" i="13"/>
  <c r="FC258" i="13"/>
  <c r="EU258" i="13"/>
  <c r="EM258" i="13"/>
  <c r="EE258" i="13"/>
  <c r="DW258" i="13"/>
  <c r="DO258" i="13"/>
  <c r="DG258" i="13"/>
  <c r="CY258" i="13"/>
  <c r="CQ258" i="13"/>
  <c r="CI258" i="13"/>
  <c r="CA258" i="13"/>
  <c r="FT258" i="13"/>
  <c r="FL258" i="13"/>
  <c r="FD258" i="13"/>
  <c r="EV258" i="13"/>
  <c r="EN258" i="13"/>
  <c r="EF258" i="13"/>
  <c r="DX258" i="13"/>
  <c r="DP258" i="13"/>
  <c r="DH258" i="13"/>
  <c r="CZ258" i="13"/>
  <c r="CR258" i="13"/>
  <c r="CJ258" i="13"/>
  <c r="CB258" i="13"/>
  <c r="FR258" i="13"/>
  <c r="FH258" i="13"/>
  <c r="EX258" i="13"/>
  <c r="EL258" i="13"/>
  <c r="EB258" i="13"/>
  <c r="DR258" i="13"/>
  <c r="DF258" i="13"/>
  <c r="CV258" i="13"/>
  <c r="CL258" i="13"/>
  <c r="BZ258" i="13"/>
  <c r="FQ258" i="13"/>
  <c r="FG258" i="13"/>
  <c r="EW258" i="13"/>
  <c r="EK258" i="13"/>
  <c r="EA258" i="13"/>
  <c r="DQ258" i="13"/>
  <c r="DE258" i="13"/>
  <c r="CU258" i="13"/>
  <c r="FP258" i="13"/>
  <c r="FF258" i="13"/>
  <c r="ET258" i="13"/>
  <c r="EJ258" i="13"/>
  <c r="DZ258" i="13"/>
  <c r="DN258" i="13"/>
  <c r="DD258" i="13"/>
  <c r="CT258" i="13"/>
  <c r="CH258" i="13"/>
  <c r="BX258" i="13"/>
  <c r="FO258" i="13"/>
  <c r="FE258" i="13"/>
  <c r="ES258" i="13"/>
  <c r="EI258" i="13"/>
  <c r="DY258" i="13"/>
  <c r="DM258" i="13"/>
  <c r="DC258" i="13"/>
  <c r="CS258" i="13"/>
  <c r="CG258" i="13"/>
  <c r="BW258" i="13"/>
  <c r="FN258" i="13"/>
  <c r="FB258" i="13"/>
  <c r="ER258" i="13"/>
  <c r="EH258" i="13"/>
  <c r="DV258" i="13"/>
  <c r="DL258" i="13"/>
  <c r="DB258" i="13"/>
  <c r="CP258" i="13"/>
  <c r="CF258" i="13"/>
  <c r="FV258" i="13"/>
  <c r="FJ258" i="13"/>
  <c r="EZ258" i="13"/>
  <c r="EP258" i="13"/>
  <c r="ED258" i="13"/>
  <c r="DT258" i="13"/>
  <c r="DJ258" i="13"/>
  <c r="CX258" i="13"/>
  <c r="CN258" i="13"/>
  <c r="CD258" i="13"/>
  <c r="FU258" i="13"/>
  <c r="FI258" i="13"/>
  <c r="EY258" i="13"/>
  <c r="EO258" i="13"/>
  <c r="EC258" i="13"/>
  <c r="DS258" i="13"/>
  <c r="DI258" i="13"/>
  <c r="CW258" i="13"/>
  <c r="CM258" i="13"/>
  <c r="CC258" i="13"/>
  <c r="FM258" i="13"/>
  <c r="CK258" i="13"/>
  <c r="FA258" i="13"/>
  <c r="CE258" i="13"/>
  <c r="EQ258" i="13"/>
  <c r="BY258" i="13"/>
  <c r="EG258" i="13"/>
  <c r="DU258" i="13"/>
  <c r="DK258" i="13"/>
  <c r="DA258" i="13"/>
  <c r="CO258" i="13"/>
  <c r="A260" i="13" l="1"/>
  <c r="FS259" i="13"/>
  <c r="FK259" i="13"/>
  <c r="FC259" i="13"/>
  <c r="EU259" i="13"/>
  <c r="EM259" i="13"/>
  <c r="EE259" i="13"/>
  <c r="DW259" i="13"/>
  <c r="DO259" i="13"/>
  <c r="DG259" i="13"/>
  <c r="CY259" i="13"/>
  <c r="CQ259" i="13"/>
  <c r="CI259" i="13"/>
  <c r="CA259" i="13"/>
  <c r="FO259" i="13"/>
  <c r="FG259" i="13"/>
  <c r="EY259" i="13"/>
  <c r="EQ259" i="13"/>
  <c r="EI259" i="13"/>
  <c r="EA259" i="13"/>
  <c r="DS259" i="13"/>
  <c r="DK259" i="13"/>
  <c r="DC259" i="13"/>
  <c r="CU259" i="13"/>
  <c r="CM259" i="13"/>
  <c r="CE259" i="13"/>
  <c r="FT259" i="13"/>
  <c r="FL259" i="13"/>
  <c r="FD259" i="13"/>
  <c r="EV259" i="13"/>
  <c r="EN259" i="13"/>
  <c r="EF259" i="13"/>
  <c r="DX259" i="13"/>
  <c r="DP259" i="13"/>
  <c r="DH259" i="13"/>
  <c r="CZ259" i="13"/>
  <c r="CR259" i="13"/>
  <c r="CJ259" i="13"/>
  <c r="CB259" i="13"/>
  <c r="FP259" i="13"/>
  <c r="FB259" i="13"/>
  <c r="EP259" i="13"/>
  <c r="EC259" i="13"/>
  <c r="DQ259" i="13"/>
  <c r="DD259" i="13"/>
  <c r="CP259" i="13"/>
  <c r="CD259" i="13"/>
  <c r="FN259" i="13"/>
  <c r="FA259" i="13"/>
  <c r="EO259" i="13"/>
  <c r="EB259" i="13"/>
  <c r="DN259" i="13"/>
  <c r="DB259" i="13"/>
  <c r="CO259" i="13"/>
  <c r="CC259" i="13"/>
  <c r="FM259" i="13"/>
  <c r="EZ259" i="13"/>
  <c r="EL259" i="13"/>
  <c r="DZ259" i="13"/>
  <c r="DM259" i="13"/>
  <c r="DA259" i="13"/>
  <c r="CN259" i="13"/>
  <c r="BZ259" i="13"/>
  <c r="FJ259" i="13"/>
  <c r="EX259" i="13"/>
  <c r="EK259" i="13"/>
  <c r="DY259" i="13"/>
  <c r="DL259" i="13"/>
  <c r="CX259" i="13"/>
  <c r="CL259" i="13"/>
  <c r="BY259" i="13"/>
  <c r="FV259" i="13"/>
  <c r="FI259" i="13"/>
  <c r="EW259" i="13"/>
  <c r="EJ259" i="13"/>
  <c r="DV259" i="13"/>
  <c r="DJ259" i="13"/>
  <c r="CW259" i="13"/>
  <c r="CK259" i="13"/>
  <c r="BX259" i="13"/>
  <c r="FU259" i="13"/>
  <c r="FH259" i="13"/>
  <c r="ET259" i="13"/>
  <c r="EH259" i="13"/>
  <c r="DU259" i="13"/>
  <c r="DI259" i="13"/>
  <c r="FR259" i="13"/>
  <c r="FF259" i="13"/>
  <c r="ES259" i="13"/>
  <c r="EG259" i="13"/>
  <c r="DT259" i="13"/>
  <c r="DF259" i="13"/>
  <c r="CT259" i="13"/>
  <c r="CG259" i="13"/>
  <c r="FQ259" i="13"/>
  <c r="FE259" i="13"/>
  <c r="ER259" i="13"/>
  <c r="ED259" i="13"/>
  <c r="DR259" i="13"/>
  <c r="DE259" i="13"/>
  <c r="CS259" i="13"/>
  <c r="CF259" i="13"/>
  <c r="CV259" i="13"/>
  <c r="CH259" i="13"/>
  <c r="BW259" i="13"/>
  <c r="A261" i="13" l="1"/>
  <c r="FS260" i="13"/>
  <c r="FK260" i="13"/>
  <c r="FC260" i="13"/>
  <c r="EU260" i="13"/>
  <c r="EM260" i="13"/>
  <c r="EE260" i="13"/>
  <c r="DW260" i="13"/>
  <c r="DO260" i="13"/>
  <c r="DG260" i="13"/>
  <c r="CY260" i="13"/>
  <c r="CQ260" i="13"/>
  <c r="CI260" i="13"/>
  <c r="CA260" i="13"/>
  <c r="FO260" i="13"/>
  <c r="FG260" i="13"/>
  <c r="EY260" i="13"/>
  <c r="EQ260" i="13"/>
  <c r="EI260" i="13"/>
  <c r="EA260" i="13"/>
  <c r="DS260" i="13"/>
  <c r="DK260" i="13"/>
  <c r="DC260" i="13"/>
  <c r="CU260" i="13"/>
  <c r="CM260" i="13"/>
  <c r="CE260" i="13"/>
  <c r="BW260" i="13"/>
  <c r="FT260" i="13"/>
  <c r="FL260" i="13"/>
  <c r="FD260" i="13"/>
  <c r="EV260" i="13"/>
  <c r="EN260" i="13"/>
  <c r="EF260" i="13"/>
  <c r="DX260" i="13"/>
  <c r="DP260" i="13"/>
  <c r="DH260" i="13"/>
  <c r="CZ260" i="13"/>
  <c r="CR260" i="13"/>
  <c r="CJ260" i="13"/>
  <c r="CB260" i="13"/>
  <c r="FN260" i="13"/>
  <c r="FA260" i="13"/>
  <c r="EO260" i="13"/>
  <c r="EB260" i="13"/>
  <c r="DN260" i="13"/>
  <c r="DB260" i="13"/>
  <c r="CO260" i="13"/>
  <c r="CC260" i="13"/>
  <c r="FM260" i="13"/>
  <c r="EZ260" i="13"/>
  <c r="EL260" i="13"/>
  <c r="DZ260" i="13"/>
  <c r="DM260" i="13"/>
  <c r="DA260" i="13"/>
  <c r="CN260" i="13"/>
  <c r="BZ260" i="13"/>
  <c r="FJ260" i="13"/>
  <c r="EX260" i="13"/>
  <c r="EK260" i="13"/>
  <c r="DY260" i="13"/>
  <c r="DL260" i="13"/>
  <c r="CX260" i="13"/>
  <c r="CL260" i="13"/>
  <c r="BY260" i="13"/>
  <c r="FV260" i="13"/>
  <c r="FI260" i="13"/>
  <c r="EW260" i="13"/>
  <c r="EJ260" i="13"/>
  <c r="DV260" i="13"/>
  <c r="DJ260" i="13"/>
  <c r="CW260" i="13"/>
  <c r="CK260" i="13"/>
  <c r="BX260" i="13"/>
  <c r="FU260" i="13"/>
  <c r="FH260" i="13"/>
  <c r="ET260" i="13"/>
  <c r="EH260" i="13"/>
  <c r="DU260" i="13"/>
  <c r="DI260" i="13"/>
  <c r="CV260" i="13"/>
  <c r="CH260" i="13"/>
  <c r="FR260" i="13"/>
  <c r="FF260" i="13"/>
  <c r="ES260" i="13"/>
  <c r="EG260" i="13"/>
  <c r="DT260" i="13"/>
  <c r="DF260" i="13"/>
  <c r="CT260" i="13"/>
  <c r="CG260" i="13"/>
  <c r="FQ260" i="13"/>
  <c r="FE260" i="13"/>
  <c r="ER260" i="13"/>
  <c r="ED260" i="13"/>
  <c r="DR260" i="13"/>
  <c r="DE260" i="13"/>
  <c r="CS260" i="13"/>
  <c r="CF260" i="13"/>
  <c r="FP260" i="13"/>
  <c r="FB260" i="13"/>
  <c r="EP260" i="13"/>
  <c r="EC260" i="13"/>
  <c r="DQ260" i="13"/>
  <c r="DD260" i="13"/>
  <c r="CP260" i="13"/>
  <c r="CD260" i="13"/>
  <c r="A262" i="13" l="1"/>
  <c r="FS261" i="13"/>
  <c r="FK261" i="13"/>
  <c r="FC261" i="13"/>
  <c r="EU261" i="13"/>
  <c r="EM261" i="13"/>
  <c r="EE261" i="13"/>
  <c r="DW261" i="13"/>
  <c r="DO261" i="13"/>
  <c r="DG261" i="13"/>
  <c r="CY261" i="13"/>
  <c r="CQ261" i="13"/>
  <c r="CI261" i="13"/>
  <c r="CA261" i="13"/>
  <c r="FO261" i="13"/>
  <c r="FG261" i="13"/>
  <c r="EY261" i="13"/>
  <c r="EQ261" i="13"/>
  <c r="EI261" i="13"/>
  <c r="EA261" i="13"/>
  <c r="DS261" i="13"/>
  <c r="DK261" i="13"/>
  <c r="DC261" i="13"/>
  <c r="CU261" i="13"/>
  <c r="CM261" i="13"/>
  <c r="CE261" i="13"/>
  <c r="BW261" i="13"/>
  <c r="FT261" i="13"/>
  <c r="FL261" i="13"/>
  <c r="FD261" i="13"/>
  <c r="EV261" i="13"/>
  <c r="EN261" i="13"/>
  <c r="EF261" i="13"/>
  <c r="DX261" i="13"/>
  <c r="DP261" i="13"/>
  <c r="DH261" i="13"/>
  <c r="CZ261" i="13"/>
  <c r="CR261" i="13"/>
  <c r="CJ261" i="13"/>
  <c r="CB261" i="13"/>
  <c r="FM261" i="13"/>
  <c r="EZ261" i="13"/>
  <c r="EL261" i="13"/>
  <c r="DZ261" i="13"/>
  <c r="DM261" i="13"/>
  <c r="DA261" i="13"/>
  <c r="CN261" i="13"/>
  <c r="BZ261" i="13"/>
  <c r="FJ261" i="13"/>
  <c r="EX261" i="13"/>
  <c r="EK261" i="13"/>
  <c r="DY261" i="13"/>
  <c r="DL261" i="13"/>
  <c r="CX261" i="13"/>
  <c r="CL261" i="13"/>
  <c r="BY261" i="13"/>
  <c r="FV261" i="13"/>
  <c r="FI261" i="13"/>
  <c r="EW261" i="13"/>
  <c r="EJ261" i="13"/>
  <c r="DV261" i="13"/>
  <c r="DJ261" i="13"/>
  <c r="CW261" i="13"/>
  <c r="CK261" i="13"/>
  <c r="BX261" i="13"/>
  <c r="FU261" i="13"/>
  <c r="FH261" i="13"/>
  <c r="ET261" i="13"/>
  <c r="EH261" i="13"/>
  <c r="DU261" i="13"/>
  <c r="DI261" i="13"/>
  <c r="CV261" i="13"/>
  <c r="CH261" i="13"/>
  <c r="FR261" i="13"/>
  <c r="FF261" i="13"/>
  <c r="ES261" i="13"/>
  <c r="EG261" i="13"/>
  <c r="DT261" i="13"/>
  <c r="DF261" i="13"/>
  <c r="CT261" i="13"/>
  <c r="CG261" i="13"/>
  <c r="FQ261" i="13"/>
  <c r="FE261" i="13"/>
  <c r="ER261" i="13"/>
  <c r="ED261" i="13"/>
  <c r="DR261" i="13"/>
  <c r="DE261" i="13"/>
  <c r="CS261" i="13"/>
  <c r="CF261" i="13"/>
  <c r="FP261" i="13"/>
  <c r="FB261" i="13"/>
  <c r="EP261" i="13"/>
  <c r="EC261" i="13"/>
  <c r="DQ261" i="13"/>
  <c r="DD261" i="13"/>
  <c r="CP261" i="13"/>
  <c r="CD261" i="13"/>
  <c r="FN261" i="13"/>
  <c r="FA261" i="13"/>
  <c r="EO261" i="13"/>
  <c r="EB261" i="13"/>
  <c r="DN261" i="13"/>
  <c r="DB261" i="13"/>
  <c r="CO261" i="13"/>
  <c r="CC261" i="13"/>
  <c r="A263" i="13" l="1"/>
  <c r="FS262" i="13"/>
  <c r="FK262" i="13"/>
  <c r="FC262" i="13"/>
  <c r="EU262" i="13"/>
  <c r="EM262" i="13"/>
  <c r="EE262" i="13"/>
  <c r="DW262" i="13"/>
  <c r="DO262" i="13"/>
  <c r="DG262" i="13"/>
  <c r="CY262" i="13"/>
  <c r="CQ262" i="13"/>
  <c r="CI262" i="13"/>
  <c r="CA262" i="13"/>
  <c r="FQ262" i="13"/>
  <c r="FI262" i="13"/>
  <c r="FA262" i="13"/>
  <c r="ES262" i="13"/>
  <c r="FP262" i="13"/>
  <c r="FH262" i="13"/>
  <c r="FO262" i="13"/>
  <c r="FG262" i="13"/>
  <c r="EY262" i="13"/>
  <c r="EQ262" i="13"/>
  <c r="EI262" i="13"/>
  <c r="EA262" i="13"/>
  <c r="DS262" i="13"/>
  <c r="DK262" i="13"/>
  <c r="DC262" i="13"/>
  <c r="CU262" i="13"/>
  <c r="CM262" i="13"/>
  <c r="CE262" i="13"/>
  <c r="BW262" i="13"/>
  <c r="FU262" i="13"/>
  <c r="FM262" i="13"/>
  <c r="FE262" i="13"/>
  <c r="EW262" i="13"/>
  <c r="EO262" i="13"/>
  <c r="EG262" i="13"/>
  <c r="DY262" i="13"/>
  <c r="DQ262" i="13"/>
  <c r="DI262" i="13"/>
  <c r="DA262" i="13"/>
  <c r="CS262" i="13"/>
  <c r="CK262" i="13"/>
  <c r="FT262" i="13"/>
  <c r="FL262" i="13"/>
  <c r="FD262" i="13"/>
  <c r="EV262" i="13"/>
  <c r="EN262" i="13"/>
  <c r="EF262" i="13"/>
  <c r="DX262" i="13"/>
  <c r="DP262" i="13"/>
  <c r="DH262" i="13"/>
  <c r="CZ262" i="13"/>
  <c r="CR262" i="13"/>
  <c r="CJ262" i="13"/>
  <c r="CB262" i="13"/>
  <c r="FB262" i="13"/>
  <c r="EJ262" i="13"/>
  <c r="DT262" i="13"/>
  <c r="DD262" i="13"/>
  <c r="CN262" i="13"/>
  <c r="BY262" i="13"/>
  <c r="EZ262" i="13"/>
  <c r="EH262" i="13"/>
  <c r="DR262" i="13"/>
  <c r="DB262" i="13"/>
  <c r="CL262" i="13"/>
  <c r="BX262" i="13"/>
  <c r="EX262" i="13"/>
  <c r="ED262" i="13"/>
  <c r="DN262" i="13"/>
  <c r="CX262" i="13"/>
  <c r="CH262" i="13"/>
  <c r="FV262" i="13"/>
  <c r="ET262" i="13"/>
  <c r="EC262" i="13"/>
  <c r="DM262" i="13"/>
  <c r="CW262" i="13"/>
  <c r="CG262" i="13"/>
  <c r="FR262" i="13"/>
  <c r="ER262" i="13"/>
  <c r="EB262" i="13"/>
  <c r="DL262" i="13"/>
  <c r="CV262" i="13"/>
  <c r="CF262" i="13"/>
  <c r="FN262" i="13"/>
  <c r="EP262" i="13"/>
  <c r="DZ262" i="13"/>
  <c r="DJ262" i="13"/>
  <c r="CT262" i="13"/>
  <c r="CD262" i="13"/>
  <c r="FJ262" i="13"/>
  <c r="EL262" i="13"/>
  <c r="DV262" i="13"/>
  <c r="DF262" i="13"/>
  <c r="CP262" i="13"/>
  <c r="CC262" i="13"/>
  <c r="FF262" i="13"/>
  <c r="EK262" i="13"/>
  <c r="DU262" i="13"/>
  <c r="DE262" i="13"/>
  <c r="CO262" i="13"/>
  <c r="BZ262" i="13"/>
  <c r="A264" i="13" l="1"/>
  <c r="FS263" i="13"/>
  <c r="FK263" i="13"/>
  <c r="FC263" i="13"/>
  <c r="EU263" i="13"/>
  <c r="EM263" i="13"/>
  <c r="EE263" i="13"/>
  <c r="DW263" i="13"/>
  <c r="DO263" i="13"/>
  <c r="DG263" i="13"/>
  <c r="CY263" i="13"/>
  <c r="CQ263" i="13"/>
  <c r="CI263" i="13"/>
  <c r="CA263" i="13"/>
  <c r="FQ263" i="13"/>
  <c r="FI263" i="13"/>
  <c r="FA263" i="13"/>
  <c r="ES263" i="13"/>
  <c r="EK263" i="13"/>
  <c r="EC263" i="13"/>
  <c r="DU263" i="13"/>
  <c r="DM263" i="13"/>
  <c r="DE263" i="13"/>
  <c r="CW263" i="13"/>
  <c r="CO263" i="13"/>
  <c r="CG263" i="13"/>
  <c r="BY263" i="13"/>
  <c r="FP263" i="13"/>
  <c r="FH263" i="13"/>
  <c r="EZ263" i="13"/>
  <c r="ER263" i="13"/>
  <c r="EJ263" i="13"/>
  <c r="EB263" i="13"/>
  <c r="DT263" i="13"/>
  <c r="DL263" i="13"/>
  <c r="DD263" i="13"/>
  <c r="CV263" i="13"/>
  <c r="CN263" i="13"/>
  <c r="CF263" i="13"/>
  <c r="BX263" i="13"/>
  <c r="FO263" i="13"/>
  <c r="FG263" i="13"/>
  <c r="EY263" i="13"/>
  <c r="EQ263" i="13"/>
  <c r="EI263" i="13"/>
  <c r="EA263" i="13"/>
  <c r="DS263" i="13"/>
  <c r="DK263" i="13"/>
  <c r="DC263" i="13"/>
  <c r="CU263" i="13"/>
  <c r="CM263" i="13"/>
  <c r="CE263" i="13"/>
  <c r="BW263" i="13"/>
  <c r="FU263" i="13"/>
  <c r="FM263" i="13"/>
  <c r="FE263" i="13"/>
  <c r="EW263" i="13"/>
  <c r="EO263" i="13"/>
  <c r="EG263" i="13"/>
  <c r="DY263" i="13"/>
  <c r="DQ263" i="13"/>
  <c r="DI263" i="13"/>
  <c r="DA263" i="13"/>
  <c r="CS263" i="13"/>
  <c r="CK263" i="13"/>
  <c r="CC263" i="13"/>
  <c r="FT263" i="13"/>
  <c r="FL263" i="13"/>
  <c r="FD263" i="13"/>
  <c r="EV263" i="13"/>
  <c r="EN263" i="13"/>
  <c r="EF263" i="13"/>
  <c r="DX263" i="13"/>
  <c r="DP263" i="13"/>
  <c r="DH263" i="13"/>
  <c r="CZ263" i="13"/>
  <c r="CR263" i="13"/>
  <c r="CJ263" i="13"/>
  <c r="CB263" i="13"/>
  <c r="ET263" i="13"/>
  <c r="DN263" i="13"/>
  <c r="CH263" i="13"/>
  <c r="FV263" i="13"/>
  <c r="EP263" i="13"/>
  <c r="DJ263" i="13"/>
  <c r="CD263" i="13"/>
  <c r="FR263" i="13"/>
  <c r="EL263" i="13"/>
  <c r="DF263" i="13"/>
  <c r="BZ263" i="13"/>
  <c r="FN263" i="13"/>
  <c r="EH263" i="13"/>
  <c r="DB263" i="13"/>
  <c r="FJ263" i="13"/>
  <c r="ED263" i="13"/>
  <c r="CX263" i="13"/>
  <c r="FF263" i="13"/>
  <c r="DZ263" i="13"/>
  <c r="CT263" i="13"/>
  <c r="FB263" i="13"/>
  <c r="DV263" i="13"/>
  <c r="CP263" i="13"/>
  <c r="EX263" i="13"/>
  <c r="DR263" i="13"/>
  <c r="CL263" i="13"/>
  <c r="A265" i="13" l="1"/>
  <c r="FS264" i="13"/>
  <c r="FK264" i="13"/>
  <c r="FC264" i="13"/>
  <c r="EU264" i="13"/>
  <c r="EM264" i="13"/>
  <c r="EE264" i="13"/>
  <c r="DW264" i="13"/>
  <c r="DO264" i="13"/>
  <c r="DG264" i="13"/>
  <c r="CY264" i="13"/>
  <c r="CQ264" i="13"/>
  <c r="CI264" i="13"/>
  <c r="CA264" i="13"/>
  <c r="FQ264" i="13"/>
  <c r="FI264" i="13"/>
  <c r="FA264" i="13"/>
  <c r="ES264" i="13"/>
  <c r="EK264" i="13"/>
  <c r="EC264" i="13"/>
  <c r="DU264" i="13"/>
  <c r="DM264" i="13"/>
  <c r="DE264" i="13"/>
  <c r="CW264" i="13"/>
  <c r="CO264" i="13"/>
  <c r="CG264" i="13"/>
  <c r="BY264" i="13"/>
  <c r="FP264" i="13"/>
  <c r="FH264" i="13"/>
  <c r="EZ264" i="13"/>
  <c r="ER264" i="13"/>
  <c r="EJ264" i="13"/>
  <c r="EB264" i="13"/>
  <c r="DT264" i="13"/>
  <c r="DL264" i="13"/>
  <c r="DD264" i="13"/>
  <c r="CV264" i="13"/>
  <c r="CN264" i="13"/>
  <c r="CF264" i="13"/>
  <c r="BX264" i="13"/>
  <c r="FO264" i="13"/>
  <c r="FG264" i="13"/>
  <c r="EY264" i="13"/>
  <c r="EQ264" i="13"/>
  <c r="EI264" i="13"/>
  <c r="EA264" i="13"/>
  <c r="DS264" i="13"/>
  <c r="DK264" i="13"/>
  <c r="DC264" i="13"/>
  <c r="CU264" i="13"/>
  <c r="CM264" i="13"/>
  <c r="CE264" i="13"/>
  <c r="BW264" i="13"/>
  <c r="FU264" i="13"/>
  <c r="FM264" i="13"/>
  <c r="FE264" i="13"/>
  <c r="EW264" i="13"/>
  <c r="EO264" i="13"/>
  <c r="EG264" i="13"/>
  <c r="DY264" i="13"/>
  <c r="DQ264" i="13"/>
  <c r="DI264" i="13"/>
  <c r="DA264" i="13"/>
  <c r="CS264" i="13"/>
  <c r="CK264" i="13"/>
  <c r="CC264" i="13"/>
  <c r="FT264" i="13"/>
  <c r="FL264" i="13"/>
  <c r="FD264" i="13"/>
  <c r="EV264" i="13"/>
  <c r="EN264" i="13"/>
  <c r="EF264" i="13"/>
  <c r="DX264" i="13"/>
  <c r="DP264" i="13"/>
  <c r="DH264" i="13"/>
  <c r="CZ264" i="13"/>
  <c r="CR264" i="13"/>
  <c r="CJ264" i="13"/>
  <c r="CB264" i="13"/>
  <c r="FR264" i="13"/>
  <c r="EL264" i="13"/>
  <c r="DF264" i="13"/>
  <c r="BZ264" i="13"/>
  <c r="FN264" i="13"/>
  <c r="EH264" i="13"/>
  <c r="DB264" i="13"/>
  <c r="FJ264" i="13"/>
  <c r="ED264" i="13"/>
  <c r="CX264" i="13"/>
  <c r="FF264" i="13"/>
  <c r="DZ264" i="13"/>
  <c r="CT264" i="13"/>
  <c r="FB264" i="13"/>
  <c r="DV264" i="13"/>
  <c r="CP264" i="13"/>
  <c r="EX264" i="13"/>
  <c r="DR264" i="13"/>
  <c r="CL264" i="13"/>
  <c r="ET264" i="13"/>
  <c r="DN264" i="13"/>
  <c r="CH264" i="13"/>
  <c r="FV264" i="13"/>
  <c r="EP264" i="13"/>
  <c r="DJ264" i="13"/>
  <c r="CD264" i="13"/>
  <c r="A266" i="13" l="1"/>
  <c r="FR265" i="13"/>
  <c r="FJ265" i="13"/>
  <c r="FB265" i="13"/>
  <c r="ET265" i="13"/>
  <c r="EL265" i="13"/>
  <c r="ED265" i="13"/>
  <c r="DV265" i="13"/>
  <c r="DN265" i="13"/>
  <c r="DF265" i="13"/>
  <c r="CX265" i="13"/>
  <c r="CP265" i="13"/>
  <c r="CH265" i="13"/>
  <c r="BZ265" i="13"/>
  <c r="FS265" i="13"/>
  <c r="FK265" i="13"/>
  <c r="FC265" i="13"/>
  <c r="EU265" i="13"/>
  <c r="EM265" i="13"/>
  <c r="EE265" i="13"/>
  <c r="DW265" i="13"/>
  <c r="DO265" i="13"/>
  <c r="DG265" i="13"/>
  <c r="CY265" i="13"/>
  <c r="CQ265" i="13"/>
  <c r="CI265" i="13"/>
  <c r="FT265" i="13"/>
  <c r="FH265" i="13"/>
  <c r="EX265" i="13"/>
  <c r="EN265" i="13"/>
  <c r="EB265" i="13"/>
  <c r="DR265" i="13"/>
  <c r="DH265" i="13"/>
  <c r="CV265" i="13"/>
  <c r="CL265" i="13"/>
  <c r="CB265" i="13"/>
  <c r="FP265" i="13"/>
  <c r="FF265" i="13"/>
  <c r="EV265" i="13"/>
  <c r="EJ265" i="13"/>
  <c r="DZ265" i="13"/>
  <c r="DP265" i="13"/>
  <c r="DD265" i="13"/>
  <c r="CT265" i="13"/>
  <c r="CJ265" i="13"/>
  <c r="BY265" i="13"/>
  <c r="FO265" i="13"/>
  <c r="FE265" i="13"/>
  <c r="ES265" i="13"/>
  <c r="EI265" i="13"/>
  <c r="DY265" i="13"/>
  <c r="DM265" i="13"/>
  <c r="DC265" i="13"/>
  <c r="CS265" i="13"/>
  <c r="CG265" i="13"/>
  <c r="BX265" i="13"/>
  <c r="FN265" i="13"/>
  <c r="FD265" i="13"/>
  <c r="ER265" i="13"/>
  <c r="EH265" i="13"/>
  <c r="DX265" i="13"/>
  <c r="DL265" i="13"/>
  <c r="DB265" i="13"/>
  <c r="CR265" i="13"/>
  <c r="CF265" i="13"/>
  <c r="BW265" i="13"/>
  <c r="FV265" i="13"/>
  <c r="FL265" i="13"/>
  <c r="EZ265" i="13"/>
  <c r="EP265" i="13"/>
  <c r="EF265" i="13"/>
  <c r="DT265" i="13"/>
  <c r="DJ265" i="13"/>
  <c r="CZ265" i="13"/>
  <c r="CN265" i="13"/>
  <c r="CD265" i="13"/>
  <c r="FU265" i="13"/>
  <c r="FI265" i="13"/>
  <c r="EY265" i="13"/>
  <c r="EO265" i="13"/>
  <c r="EC265" i="13"/>
  <c r="DS265" i="13"/>
  <c r="DI265" i="13"/>
  <c r="CW265" i="13"/>
  <c r="CM265" i="13"/>
  <c r="CC265" i="13"/>
  <c r="EW265" i="13"/>
  <c r="DE265" i="13"/>
  <c r="EQ265" i="13"/>
  <c r="DA265" i="13"/>
  <c r="EK265" i="13"/>
  <c r="CU265" i="13"/>
  <c r="EG265" i="13"/>
  <c r="CO265" i="13"/>
  <c r="FQ265" i="13"/>
  <c r="EA265" i="13"/>
  <c r="CK265" i="13"/>
  <c r="FM265" i="13"/>
  <c r="DU265" i="13"/>
  <c r="CE265" i="13"/>
  <c r="FG265" i="13"/>
  <c r="DQ265" i="13"/>
  <c r="CA265" i="13"/>
  <c r="FA265" i="13"/>
  <c r="DK265" i="13"/>
  <c r="A267" i="13" l="1"/>
  <c r="FR266" i="13"/>
  <c r="FJ266" i="13"/>
  <c r="FB266" i="13"/>
  <c r="ET266" i="13"/>
  <c r="EL266" i="13"/>
  <c r="ED266" i="13"/>
  <c r="DV266" i="13"/>
  <c r="DN266" i="13"/>
  <c r="DF266" i="13"/>
  <c r="CX266" i="13"/>
  <c r="CP266" i="13"/>
  <c r="CH266" i="13"/>
  <c r="BZ266" i="13"/>
  <c r="FV266" i="13"/>
  <c r="FN266" i="13"/>
  <c r="FS266" i="13"/>
  <c r="FK266" i="13"/>
  <c r="FC266" i="13"/>
  <c r="EU266" i="13"/>
  <c r="EM266" i="13"/>
  <c r="EE266" i="13"/>
  <c r="DW266" i="13"/>
  <c r="DO266" i="13"/>
  <c r="DG266" i="13"/>
  <c r="CY266" i="13"/>
  <c r="CQ266" i="13"/>
  <c r="CI266" i="13"/>
  <c r="CA266" i="13"/>
  <c r="FL266" i="13"/>
  <c r="EZ266" i="13"/>
  <c r="EP266" i="13"/>
  <c r="EF266" i="13"/>
  <c r="DT266" i="13"/>
  <c r="DJ266" i="13"/>
  <c r="CZ266" i="13"/>
  <c r="CN266" i="13"/>
  <c r="CD266" i="13"/>
  <c r="FU266" i="13"/>
  <c r="FH266" i="13"/>
  <c r="EX266" i="13"/>
  <c r="EN266" i="13"/>
  <c r="EB266" i="13"/>
  <c r="DR266" i="13"/>
  <c r="DH266" i="13"/>
  <c r="CV266" i="13"/>
  <c r="CL266" i="13"/>
  <c r="CB266" i="13"/>
  <c r="FT266" i="13"/>
  <c r="FG266" i="13"/>
  <c r="EW266" i="13"/>
  <c r="EK266" i="13"/>
  <c r="EA266" i="13"/>
  <c r="DQ266" i="13"/>
  <c r="DE266" i="13"/>
  <c r="CU266" i="13"/>
  <c r="CK266" i="13"/>
  <c r="BY266" i="13"/>
  <c r="FQ266" i="13"/>
  <c r="FF266" i="13"/>
  <c r="EV266" i="13"/>
  <c r="EJ266" i="13"/>
  <c r="DZ266" i="13"/>
  <c r="DP266" i="13"/>
  <c r="DD266" i="13"/>
  <c r="CT266" i="13"/>
  <c r="CJ266" i="13"/>
  <c r="BX266" i="13"/>
  <c r="FO266" i="13"/>
  <c r="FD266" i="13"/>
  <c r="ER266" i="13"/>
  <c r="EH266" i="13"/>
  <c r="DX266" i="13"/>
  <c r="DL266" i="13"/>
  <c r="DB266" i="13"/>
  <c r="CR266" i="13"/>
  <c r="CF266" i="13"/>
  <c r="FM266" i="13"/>
  <c r="FA266" i="13"/>
  <c r="EQ266" i="13"/>
  <c r="EG266" i="13"/>
  <c r="DU266" i="13"/>
  <c r="DK266" i="13"/>
  <c r="DA266" i="13"/>
  <c r="CO266" i="13"/>
  <c r="CE266" i="13"/>
  <c r="EC266" i="13"/>
  <c r="CM266" i="13"/>
  <c r="FP266" i="13"/>
  <c r="DY266" i="13"/>
  <c r="CG266" i="13"/>
  <c r="FI266" i="13"/>
  <c r="DS266" i="13"/>
  <c r="CC266" i="13"/>
  <c r="FE266" i="13"/>
  <c r="DM266" i="13"/>
  <c r="BW266" i="13"/>
  <c r="EY266" i="13"/>
  <c r="DI266" i="13"/>
  <c r="ES266" i="13"/>
  <c r="DC266" i="13"/>
  <c r="EO266" i="13"/>
  <c r="CW266" i="13"/>
  <c r="EI266" i="13"/>
  <c r="CS266" i="13"/>
  <c r="A268" i="13" l="1"/>
  <c r="FR267" i="13"/>
  <c r="FJ267" i="13"/>
  <c r="FB267" i="13"/>
  <c r="ET267" i="13"/>
  <c r="EL267" i="13"/>
  <c r="ED267" i="13"/>
  <c r="DV267" i="13"/>
  <c r="DN267" i="13"/>
  <c r="DF267" i="13"/>
  <c r="CX267" i="13"/>
  <c r="CP267" i="13"/>
  <c r="CH267" i="13"/>
  <c r="BZ267" i="13"/>
  <c r="FV267" i="13"/>
  <c r="FN267" i="13"/>
  <c r="FF267" i="13"/>
  <c r="EX267" i="13"/>
  <c r="EP267" i="13"/>
  <c r="EH267" i="13"/>
  <c r="DZ267" i="13"/>
  <c r="DR267" i="13"/>
  <c r="DJ267" i="13"/>
  <c r="DB267" i="13"/>
  <c r="CT267" i="13"/>
  <c r="CL267" i="13"/>
  <c r="CD267" i="13"/>
  <c r="FS267" i="13"/>
  <c r="FK267" i="13"/>
  <c r="FC267" i="13"/>
  <c r="EU267" i="13"/>
  <c r="EM267" i="13"/>
  <c r="EE267" i="13"/>
  <c r="DW267" i="13"/>
  <c r="DO267" i="13"/>
  <c r="DG267" i="13"/>
  <c r="CY267" i="13"/>
  <c r="CQ267" i="13"/>
  <c r="CI267" i="13"/>
  <c r="CA267" i="13"/>
  <c r="FI267" i="13"/>
  <c r="EW267" i="13"/>
  <c r="EJ267" i="13"/>
  <c r="DX267" i="13"/>
  <c r="DK267" i="13"/>
  <c r="CW267" i="13"/>
  <c r="CK267" i="13"/>
  <c r="BX267" i="13"/>
  <c r="FT267" i="13"/>
  <c r="FG267" i="13"/>
  <c r="ES267" i="13"/>
  <c r="EG267" i="13"/>
  <c r="DT267" i="13"/>
  <c r="DH267" i="13"/>
  <c r="CU267" i="13"/>
  <c r="CG267" i="13"/>
  <c r="FQ267" i="13"/>
  <c r="FE267" i="13"/>
  <c r="ER267" i="13"/>
  <c r="EF267" i="13"/>
  <c r="DS267" i="13"/>
  <c r="DE267" i="13"/>
  <c r="CS267" i="13"/>
  <c r="CF267" i="13"/>
  <c r="FP267" i="13"/>
  <c r="FD267" i="13"/>
  <c r="EQ267" i="13"/>
  <c r="EC267" i="13"/>
  <c r="DQ267" i="13"/>
  <c r="DD267" i="13"/>
  <c r="CR267" i="13"/>
  <c r="CE267" i="13"/>
  <c r="FM267" i="13"/>
  <c r="EZ267" i="13"/>
  <c r="EN267" i="13"/>
  <c r="EA267" i="13"/>
  <c r="DM267" i="13"/>
  <c r="DA267" i="13"/>
  <c r="CN267" i="13"/>
  <c r="CB267" i="13"/>
  <c r="FL267" i="13"/>
  <c r="EY267" i="13"/>
  <c r="EK267" i="13"/>
  <c r="DY267" i="13"/>
  <c r="DL267" i="13"/>
  <c r="CZ267" i="13"/>
  <c r="CM267" i="13"/>
  <c r="BY267" i="13"/>
  <c r="FU267" i="13"/>
  <c r="DU267" i="13"/>
  <c r="BW267" i="13"/>
  <c r="FO267" i="13"/>
  <c r="DP267" i="13"/>
  <c r="FH267" i="13"/>
  <c r="DI267" i="13"/>
  <c r="FA267" i="13"/>
  <c r="DC267" i="13"/>
  <c r="EV267" i="13"/>
  <c r="CV267" i="13"/>
  <c r="EO267" i="13"/>
  <c r="CO267" i="13"/>
  <c r="EI267" i="13"/>
  <c r="CJ267" i="13"/>
  <c r="EB267" i="13"/>
  <c r="CC267" i="13"/>
  <c r="A269" i="13" l="1"/>
  <c r="FR268" i="13"/>
  <c r="FJ268" i="13"/>
  <c r="FB268" i="13"/>
  <c r="ET268" i="13"/>
  <c r="EL268" i="13"/>
  <c r="ED268" i="13"/>
  <c r="DV268" i="13"/>
  <c r="DN268" i="13"/>
  <c r="DF268" i="13"/>
  <c r="CX268" i="13"/>
  <c r="CP268" i="13"/>
  <c r="CH268" i="13"/>
  <c r="BZ268" i="13"/>
  <c r="FV268" i="13"/>
  <c r="FN268" i="13"/>
  <c r="FF268" i="13"/>
  <c r="EX268" i="13"/>
  <c r="EP268" i="13"/>
  <c r="EH268" i="13"/>
  <c r="DZ268" i="13"/>
  <c r="DR268" i="13"/>
  <c r="DJ268" i="13"/>
  <c r="DB268" i="13"/>
  <c r="CT268" i="13"/>
  <c r="CL268" i="13"/>
  <c r="CD268" i="13"/>
  <c r="FS268" i="13"/>
  <c r="FK268" i="13"/>
  <c r="FC268" i="13"/>
  <c r="EU268" i="13"/>
  <c r="EM268" i="13"/>
  <c r="EE268" i="13"/>
  <c r="DW268" i="13"/>
  <c r="DO268" i="13"/>
  <c r="DG268" i="13"/>
  <c r="CY268" i="13"/>
  <c r="CQ268" i="13"/>
  <c r="CI268" i="13"/>
  <c r="CA268" i="13"/>
  <c r="FU268" i="13"/>
  <c r="FH268" i="13"/>
  <c r="EV268" i="13"/>
  <c r="EI268" i="13"/>
  <c r="DU268" i="13"/>
  <c r="DI268" i="13"/>
  <c r="CV268" i="13"/>
  <c r="CJ268" i="13"/>
  <c r="BW268" i="13"/>
  <c r="FQ268" i="13"/>
  <c r="FE268" i="13"/>
  <c r="ER268" i="13"/>
  <c r="EF268" i="13"/>
  <c r="DS268" i="13"/>
  <c r="DE268" i="13"/>
  <c r="CS268" i="13"/>
  <c r="CF268" i="13"/>
  <c r="FP268" i="13"/>
  <c r="FD268" i="13"/>
  <c r="EQ268" i="13"/>
  <c r="EC268" i="13"/>
  <c r="DQ268" i="13"/>
  <c r="DD268" i="13"/>
  <c r="CR268" i="13"/>
  <c r="CE268" i="13"/>
  <c r="FO268" i="13"/>
  <c r="FA268" i="13"/>
  <c r="EO268" i="13"/>
  <c r="EB268" i="13"/>
  <c r="DP268" i="13"/>
  <c r="DC268" i="13"/>
  <c r="CO268" i="13"/>
  <c r="CC268" i="13"/>
  <c r="FL268" i="13"/>
  <c r="EY268" i="13"/>
  <c r="EK268" i="13"/>
  <c r="DY268" i="13"/>
  <c r="DL268" i="13"/>
  <c r="CZ268" i="13"/>
  <c r="CM268" i="13"/>
  <c r="BY268" i="13"/>
  <c r="FI268" i="13"/>
  <c r="EW268" i="13"/>
  <c r="EJ268" i="13"/>
  <c r="DX268" i="13"/>
  <c r="DK268" i="13"/>
  <c r="CW268" i="13"/>
  <c r="CK268" i="13"/>
  <c r="BX268" i="13"/>
  <c r="FT268" i="13"/>
  <c r="DT268" i="13"/>
  <c r="FM268" i="13"/>
  <c r="DM268" i="13"/>
  <c r="FG268" i="13"/>
  <c r="DH268" i="13"/>
  <c r="EZ268" i="13"/>
  <c r="DA268" i="13"/>
  <c r="ES268" i="13"/>
  <c r="CU268" i="13"/>
  <c r="EN268" i="13"/>
  <c r="CN268" i="13"/>
  <c r="EG268" i="13"/>
  <c r="CG268" i="13"/>
  <c r="EA268" i="13"/>
  <c r="CB268" i="13"/>
  <c r="A270" i="13" l="1"/>
  <c r="FR269" i="13"/>
  <c r="FJ269" i="13"/>
  <c r="FB269" i="13"/>
  <c r="ET269" i="13"/>
  <c r="EL269" i="13"/>
  <c r="ED269" i="13"/>
  <c r="DV269" i="13"/>
  <c r="DN269" i="13"/>
  <c r="DF269" i="13"/>
  <c r="CX269" i="13"/>
  <c r="CP269" i="13"/>
  <c r="CH269" i="13"/>
  <c r="BZ269" i="13"/>
  <c r="FO269" i="13"/>
  <c r="FG269" i="13"/>
  <c r="EY269" i="13"/>
  <c r="EQ269" i="13"/>
  <c r="EI269" i="13"/>
  <c r="EA269" i="13"/>
  <c r="DS269" i="13"/>
  <c r="DK269" i="13"/>
  <c r="DC269" i="13"/>
  <c r="CU269" i="13"/>
  <c r="CM269" i="13"/>
  <c r="CE269" i="13"/>
  <c r="FV269" i="13"/>
  <c r="FN269" i="13"/>
  <c r="FF269" i="13"/>
  <c r="EX269" i="13"/>
  <c r="EP269" i="13"/>
  <c r="EH269" i="13"/>
  <c r="DZ269" i="13"/>
  <c r="DR269" i="13"/>
  <c r="DJ269" i="13"/>
  <c r="DB269" i="13"/>
  <c r="CT269" i="13"/>
  <c r="CL269" i="13"/>
  <c r="CD269" i="13"/>
  <c r="FS269" i="13"/>
  <c r="FK269" i="13"/>
  <c r="FC269" i="13"/>
  <c r="EU269" i="13"/>
  <c r="EM269" i="13"/>
  <c r="EE269" i="13"/>
  <c r="DW269" i="13"/>
  <c r="DO269" i="13"/>
  <c r="DG269" i="13"/>
  <c r="CY269" i="13"/>
  <c r="CQ269" i="13"/>
  <c r="CI269" i="13"/>
  <c r="CA269" i="13"/>
  <c r="FL269" i="13"/>
  <c r="EV269" i="13"/>
  <c r="EF269" i="13"/>
  <c r="DP269" i="13"/>
  <c r="CZ269" i="13"/>
  <c r="CJ269" i="13"/>
  <c r="FH269" i="13"/>
  <c r="ER269" i="13"/>
  <c r="EB269" i="13"/>
  <c r="DL269" i="13"/>
  <c r="CV269" i="13"/>
  <c r="CF269" i="13"/>
  <c r="FU269" i="13"/>
  <c r="FE269" i="13"/>
  <c r="EO269" i="13"/>
  <c r="DY269" i="13"/>
  <c r="DI269" i="13"/>
  <c r="CS269" i="13"/>
  <c r="CC269" i="13"/>
  <c r="FT269" i="13"/>
  <c r="FD269" i="13"/>
  <c r="EN269" i="13"/>
  <c r="DX269" i="13"/>
  <c r="DH269" i="13"/>
  <c r="CR269" i="13"/>
  <c r="CB269" i="13"/>
  <c r="FP269" i="13"/>
  <c r="EZ269" i="13"/>
  <c r="EJ269" i="13"/>
  <c r="DT269" i="13"/>
  <c r="DD269" i="13"/>
  <c r="CN269" i="13"/>
  <c r="BX269" i="13"/>
  <c r="FM269" i="13"/>
  <c r="EW269" i="13"/>
  <c r="EG269" i="13"/>
  <c r="DQ269" i="13"/>
  <c r="DA269" i="13"/>
  <c r="CK269" i="13"/>
  <c r="BW269" i="13"/>
  <c r="EC269" i="13"/>
  <c r="DU269" i="13"/>
  <c r="DM269" i="13"/>
  <c r="FQ269" i="13"/>
  <c r="DE269" i="13"/>
  <c r="FI269" i="13"/>
  <c r="CW269" i="13"/>
  <c r="FA269" i="13"/>
  <c r="CO269" i="13"/>
  <c r="ES269" i="13"/>
  <c r="CG269" i="13"/>
  <c r="EK269" i="13"/>
  <c r="BY269" i="13"/>
  <c r="A271" i="13" l="1"/>
  <c r="FR270" i="13"/>
  <c r="FJ270" i="13"/>
  <c r="FB270" i="13"/>
  <c r="ET270" i="13"/>
  <c r="EL270" i="13"/>
  <c r="ED270" i="13"/>
  <c r="DV270" i="13"/>
  <c r="DN270" i="13"/>
  <c r="DF270" i="13"/>
  <c r="CX270" i="13"/>
  <c r="CP270" i="13"/>
  <c r="CH270" i="13"/>
  <c r="BZ270" i="13"/>
  <c r="FO270" i="13"/>
  <c r="FG270" i="13"/>
  <c r="EY270" i="13"/>
  <c r="EQ270" i="13"/>
  <c r="EI270" i="13"/>
  <c r="EA270" i="13"/>
  <c r="DS270" i="13"/>
  <c r="DK270" i="13"/>
  <c r="DC270" i="13"/>
  <c r="CU270" i="13"/>
  <c r="CM270" i="13"/>
  <c r="CE270" i="13"/>
  <c r="BW270" i="13"/>
  <c r="FV270" i="13"/>
  <c r="FN270" i="13"/>
  <c r="FF270" i="13"/>
  <c r="EX270" i="13"/>
  <c r="EP270" i="13"/>
  <c r="EH270" i="13"/>
  <c r="DZ270" i="13"/>
  <c r="DR270" i="13"/>
  <c r="DJ270" i="13"/>
  <c r="DB270" i="13"/>
  <c r="CT270" i="13"/>
  <c r="CL270" i="13"/>
  <c r="CD270" i="13"/>
  <c r="FS270" i="13"/>
  <c r="FK270" i="13"/>
  <c r="FC270" i="13"/>
  <c r="EU270" i="13"/>
  <c r="EM270" i="13"/>
  <c r="EE270" i="13"/>
  <c r="DW270" i="13"/>
  <c r="DO270" i="13"/>
  <c r="DG270" i="13"/>
  <c r="CY270" i="13"/>
  <c r="CQ270" i="13"/>
  <c r="CI270" i="13"/>
  <c r="CA270" i="13"/>
  <c r="FT270" i="13"/>
  <c r="FD270" i="13"/>
  <c r="EN270" i="13"/>
  <c r="DX270" i="13"/>
  <c r="DH270" i="13"/>
  <c r="CR270" i="13"/>
  <c r="CB270" i="13"/>
  <c r="FP270" i="13"/>
  <c r="EZ270" i="13"/>
  <c r="EJ270" i="13"/>
  <c r="DT270" i="13"/>
  <c r="DD270" i="13"/>
  <c r="CN270" i="13"/>
  <c r="BX270" i="13"/>
  <c r="FM270" i="13"/>
  <c r="EW270" i="13"/>
  <c r="EG270" i="13"/>
  <c r="DQ270" i="13"/>
  <c r="DA270" i="13"/>
  <c r="CK270" i="13"/>
  <c r="FL270" i="13"/>
  <c r="EV270" i="13"/>
  <c r="EF270" i="13"/>
  <c r="DP270" i="13"/>
  <c r="CZ270" i="13"/>
  <c r="CJ270" i="13"/>
  <c r="FH270" i="13"/>
  <c r="ER270" i="13"/>
  <c r="EB270" i="13"/>
  <c r="DL270" i="13"/>
  <c r="CV270" i="13"/>
  <c r="CF270" i="13"/>
  <c r="FU270" i="13"/>
  <c r="FE270" i="13"/>
  <c r="EO270" i="13"/>
  <c r="DY270" i="13"/>
  <c r="DI270" i="13"/>
  <c r="CS270" i="13"/>
  <c r="CC270" i="13"/>
  <c r="FA270" i="13"/>
  <c r="CO270" i="13"/>
  <c r="ES270" i="13"/>
  <c r="CG270" i="13"/>
  <c r="EK270" i="13"/>
  <c r="BY270" i="13"/>
  <c r="EC270" i="13"/>
  <c r="DU270" i="13"/>
  <c r="DM270" i="13"/>
  <c r="FQ270" i="13"/>
  <c r="DE270" i="13"/>
  <c r="FI270" i="13"/>
  <c r="CW270" i="13"/>
  <c r="A272" i="13" l="1"/>
  <c r="FR271" i="13"/>
  <c r="FJ271" i="13"/>
  <c r="FB271" i="13"/>
  <c r="ET271" i="13"/>
  <c r="EL271" i="13"/>
  <c r="ED271" i="13"/>
  <c r="DV271" i="13"/>
  <c r="DN271" i="13"/>
  <c r="DF271" i="13"/>
  <c r="CX271" i="13"/>
  <c r="CP271" i="13"/>
  <c r="CH271" i="13"/>
  <c r="BZ271" i="13"/>
  <c r="FO271" i="13"/>
  <c r="FG271" i="13"/>
  <c r="EY271" i="13"/>
  <c r="EQ271" i="13"/>
  <c r="EI271" i="13"/>
  <c r="EA271" i="13"/>
  <c r="DS271" i="13"/>
  <c r="DK271" i="13"/>
  <c r="DC271" i="13"/>
  <c r="CU271" i="13"/>
  <c r="CM271" i="13"/>
  <c r="CE271" i="13"/>
  <c r="BW271" i="13"/>
  <c r="FV271" i="13"/>
  <c r="FN271" i="13"/>
  <c r="FF271" i="13"/>
  <c r="EX271" i="13"/>
  <c r="EP271" i="13"/>
  <c r="EH271" i="13"/>
  <c r="DZ271" i="13"/>
  <c r="DR271" i="13"/>
  <c r="DJ271" i="13"/>
  <c r="DB271" i="13"/>
  <c r="CT271" i="13"/>
  <c r="CL271" i="13"/>
  <c r="CD271" i="13"/>
  <c r="FS271" i="13"/>
  <c r="FK271" i="13"/>
  <c r="FC271" i="13"/>
  <c r="EU271" i="13"/>
  <c r="EM271" i="13"/>
  <c r="EE271" i="13"/>
  <c r="DW271" i="13"/>
  <c r="DO271" i="13"/>
  <c r="DG271" i="13"/>
  <c r="CY271" i="13"/>
  <c r="CQ271" i="13"/>
  <c r="CI271" i="13"/>
  <c r="CA271" i="13"/>
  <c r="FL271" i="13"/>
  <c r="EV271" i="13"/>
  <c r="EF271" i="13"/>
  <c r="DP271" i="13"/>
  <c r="CZ271" i="13"/>
  <c r="CJ271" i="13"/>
  <c r="FH271" i="13"/>
  <c r="ER271" i="13"/>
  <c r="EB271" i="13"/>
  <c r="DL271" i="13"/>
  <c r="CV271" i="13"/>
  <c r="CF271" i="13"/>
  <c r="FU271" i="13"/>
  <c r="FE271" i="13"/>
  <c r="EO271" i="13"/>
  <c r="DY271" i="13"/>
  <c r="DI271" i="13"/>
  <c r="CS271" i="13"/>
  <c r="CC271" i="13"/>
  <c r="FT271" i="13"/>
  <c r="FD271" i="13"/>
  <c r="EN271" i="13"/>
  <c r="DX271" i="13"/>
  <c r="DH271" i="13"/>
  <c r="CR271" i="13"/>
  <c r="CB271" i="13"/>
  <c r="FP271" i="13"/>
  <c r="EZ271" i="13"/>
  <c r="EJ271" i="13"/>
  <c r="DT271" i="13"/>
  <c r="DD271" i="13"/>
  <c r="CN271" i="13"/>
  <c r="BX271" i="13"/>
  <c r="FM271" i="13"/>
  <c r="EW271" i="13"/>
  <c r="EG271" i="13"/>
  <c r="DQ271" i="13"/>
  <c r="DA271" i="13"/>
  <c r="CK271" i="13"/>
  <c r="DM271" i="13"/>
  <c r="FQ271" i="13"/>
  <c r="DE271" i="13"/>
  <c r="FI271" i="13"/>
  <c r="CW271" i="13"/>
  <c r="FA271" i="13"/>
  <c r="CO271" i="13"/>
  <c r="ES271" i="13"/>
  <c r="CG271" i="13"/>
  <c r="EK271" i="13"/>
  <c r="BY271" i="13"/>
  <c r="EC271" i="13"/>
  <c r="DU271" i="13"/>
  <c r="A273" i="13" l="1"/>
  <c r="FR272" i="13"/>
  <c r="FJ272" i="13"/>
  <c r="FB272" i="13"/>
  <c r="ET272" i="13"/>
  <c r="EL272" i="13"/>
  <c r="ED272" i="13"/>
  <c r="DV272" i="13"/>
  <c r="DN272" i="13"/>
  <c r="DF272" i="13"/>
  <c r="CX272" i="13"/>
  <c r="CP272" i="13"/>
  <c r="CH272" i="13"/>
  <c r="BZ272" i="13"/>
  <c r="FO272" i="13"/>
  <c r="FG272" i="13"/>
  <c r="EY272" i="13"/>
  <c r="EQ272" i="13"/>
  <c r="EI272" i="13"/>
  <c r="EA272" i="13"/>
  <c r="DS272" i="13"/>
  <c r="DK272" i="13"/>
  <c r="DC272" i="13"/>
  <c r="CU272" i="13"/>
  <c r="CM272" i="13"/>
  <c r="CE272" i="13"/>
  <c r="BW272" i="13"/>
  <c r="FV272" i="13"/>
  <c r="FN272" i="13"/>
  <c r="FF272" i="13"/>
  <c r="EX272" i="13"/>
  <c r="EP272" i="13"/>
  <c r="EH272" i="13"/>
  <c r="DZ272" i="13"/>
  <c r="DR272" i="13"/>
  <c r="DJ272" i="13"/>
  <c r="DB272" i="13"/>
  <c r="CT272" i="13"/>
  <c r="CL272" i="13"/>
  <c r="CD272" i="13"/>
  <c r="FS272" i="13"/>
  <c r="FK272" i="13"/>
  <c r="FC272" i="13"/>
  <c r="EU272" i="13"/>
  <c r="EM272" i="13"/>
  <c r="EE272" i="13"/>
  <c r="DW272" i="13"/>
  <c r="DO272" i="13"/>
  <c r="DG272" i="13"/>
  <c r="CY272" i="13"/>
  <c r="CQ272" i="13"/>
  <c r="CI272" i="13"/>
  <c r="CA272" i="13"/>
  <c r="FT272" i="13"/>
  <c r="FD272" i="13"/>
  <c r="EN272" i="13"/>
  <c r="DX272" i="13"/>
  <c r="DH272" i="13"/>
  <c r="CR272" i="13"/>
  <c r="CB272" i="13"/>
  <c r="FP272" i="13"/>
  <c r="EZ272" i="13"/>
  <c r="EJ272" i="13"/>
  <c r="DT272" i="13"/>
  <c r="DD272" i="13"/>
  <c r="CN272" i="13"/>
  <c r="BX272" i="13"/>
  <c r="FM272" i="13"/>
  <c r="EW272" i="13"/>
  <c r="EG272" i="13"/>
  <c r="DQ272" i="13"/>
  <c r="DA272" i="13"/>
  <c r="CK272" i="13"/>
  <c r="FL272" i="13"/>
  <c r="EV272" i="13"/>
  <c r="EF272" i="13"/>
  <c r="DP272" i="13"/>
  <c r="CZ272" i="13"/>
  <c r="CJ272" i="13"/>
  <c r="FH272" i="13"/>
  <c r="ER272" i="13"/>
  <c r="EB272" i="13"/>
  <c r="DL272" i="13"/>
  <c r="CV272" i="13"/>
  <c r="CF272" i="13"/>
  <c r="FU272" i="13"/>
  <c r="FE272" i="13"/>
  <c r="EO272" i="13"/>
  <c r="DY272" i="13"/>
  <c r="DI272" i="13"/>
  <c r="CS272" i="13"/>
  <c r="CC272" i="13"/>
  <c r="EK272" i="13"/>
  <c r="BY272" i="13"/>
  <c r="EC272" i="13"/>
  <c r="DU272" i="13"/>
  <c r="DM272" i="13"/>
  <c r="FQ272" i="13"/>
  <c r="DE272" i="13"/>
  <c r="FI272" i="13"/>
  <c r="CW272" i="13"/>
  <c r="FA272" i="13"/>
  <c r="CO272" i="13"/>
  <c r="ES272" i="13"/>
  <c r="CG272" i="13"/>
  <c r="A274" i="13" l="1"/>
  <c r="FR273" i="13"/>
  <c r="FJ273" i="13"/>
  <c r="FB273" i="13"/>
  <c r="ET273" i="13"/>
  <c r="EL273" i="13"/>
  <c r="ED273" i="13"/>
  <c r="DV273" i="13"/>
  <c r="DN273" i="13"/>
  <c r="DF273" i="13"/>
  <c r="CX273" i="13"/>
  <c r="CP273" i="13"/>
  <c r="CH273" i="13"/>
  <c r="BZ273" i="13"/>
  <c r="FO273" i="13"/>
  <c r="FG273" i="13"/>
  <c r="EY273" i="13"/>
  <c r="EQ273" i="13"/>
  <c r="EI273" i="13"/>
  <c r="EA273" i="13"/>
  <c r="DS273" i="13"/>
  <c r="DK273" i="13"/>
  <c r="DC273" i="13"/>
  <c r="CU273" i="13"/>
  <c r="CM273" i="13"/>
  <c r="CE273" i="13"/>
  <c r="BW273" i="13"/>
  <c r="FV273" i="13"/>
  <c r="FN273" i="13"/>
  <c r="FF273" i="13"/>
  <c r="EX273" i="13"/>
  <c r="EP273" i="13"/>
  <c r="EH273" i="13"/>
  <c r="DZ273" i="13"/>
  <c r="DR273" i="13"/>
  <c r="DJ273" i="13"/>
  <c r="DB273" i="13"/>
  <c r="CT273" i="13"/>
  <c r="CL273" i="13"/>
  <c r="CD273" i="13"/>
  <c r="FS273" i="13"/>
  <c r="FK273" i="13"/>
  <c r="FC273" i="13"/>
  <c r="EU273" i="13"/>
  <c r="EM273" i="13"/>
  <c r="EE273" i="13"/>
  <c r="DW273" i="13"/>
  <c r="DO273" i="13"/>
  <c r="DG273" i="13"/>
  <c r="CY273" i="13"/>
  <c r="CQ273" i="13"/>
  <c r="CI273" i="13"/>
  <c r="CA273" i="13"/>
  <c r="FL273" i="13"/>
  <c r="EV273" i="13"/>
  <c r="EF273" i="13"/>
  <c r="DP273" i="13"/>
  <c r="CZ273" i="13"/>
  <c r="CJ273" i="13"/>
  <c r="FH273" i="13"/>
  <c r="ER273" i="13"/>
  <c r="EB273" i="13"/>
  <c r="DL273" i="13"/>
  <c r="CV273" i="13"/>
  <c r="CF273" i="13"/>
  <c r="FU273" i="13"/>
  <c r="FE273" i="13"/>
  <c r="EO273" i="13"/>
  <c r="DY273" i="13"/>
  <c r="DI273" i="13"/>
  <c r="CS273" i="13"/>
  <c r="CC273" i="13"/>
  <c r="FT273" i="13"/>
  <c r="FD273" i="13"/>
  <c r="EN273" i="13"/>
  <c r="DX273" i="13"/>
  <c r="DH273" i="13"/>
  <c r="CR273" i="13"/>
  <c r="CB273" i="13"/>
  <c r="FP273" i="13"/>
  <c r="EZ273" i="13"/>
  <c r="EJ273" i="13"/>
  <c r="DT273" i="13"/>
  <c r="DD273" i="13"/>
  <c r="CN273" i="13"/>
  <c r="BX273" i="13"/>
  <c r="FM273" i="13"/>
  <c r="EW273" i="13"/>
  <c r="EG273" i="13"/>
  <c r="DQ273" i="13"/>
  <c r="DA273" i="13"/>
  <c r="CK273" i="13"/>
  <c r="FI273" i="13"/>
  <c r="CW273" i="13"/>
  <c r="FA273" i="13"/>
  <c r="CO273" i="13"/>
  <c r="ES273" i="13"/>
  <c r="CG273" i="13"/>
  <c r="EK273" i="13"/>
  <c r="BY273" i="13"/>
  <c r="EC273" i="13"/>
  <c r="DU273" i="13"/>
  <c r="DM273" i="13"/>
  <c r="FQ273" i="13"/>
  <c r="DE273" i="13"/>
  <c r="A275" i="13" l="1"/>
  <c r="FR274" i="13"/>
  <c r="FJ274" i="13"/>
  <c r="FB274" i="13"/>
  <c r="ET274" i="13"/>
  <c r="EL274" i="13"/>
  <c r="ED274" i="13"/>
  <c r="DV274" i="13"/>
  <c r="DN274" i="13"/>
  <c r="DF274" i="13"/>
  <c r="CX274" i="13"/>
  <c r="CP274" i="13"/>
  <c r="CH274" i="13"/>
  <c r="BZ274" i="13"/>
  <c r="FO274" i="13"/>
  <c r="FG274" i="13"/>
  <c r="EY274" i="13"/>
  <c r="EQ274" i="13"/>
  <c r="EI274" i="13"/>
  <c r="EA274" i="13"/>
  <c r="DS274" i="13"/>
  <c r="DK274" i="13"/>
  <c r="DC274" i="13"/>
  <c r="CU274" i="13"/>
  <c r="CM274" i="13"/>
  <c r="CE274" i="13"/>
  <c r="BW274" i="13"/>
  <c r="FV274" i="13"/>
  <c r="FN274" i="13"/>
  <c r="FF274" i="13"/>
  <c r="EX274" i="13"/>
  <c r="EP274" i="13"/>
  <c r="EH274" i="13"/>
  <c r="DZ274" i="13"/>
  <c r="DR274" i="13"/>
  <c r="DJ274" i="13"/>
  <c r="DB274" i="13"/>
  <c r="CT274" i="13"/>
  <c r="CL274" i="13"/>
  <c r="CD274" i="13"/>
  <c r="FS274" i="13"/>
  <c r="FK274" i="13"/>
  <c r="FC274" i="13"/>
  <c r="EU274" i="13"/>
  <c r="EM274" i="13"/>
  <c r="EE274" i="13"/>
  <c r="DW274" i="13"/>
  <c r="DO274" i="13"/>
  <c r="DG274" i="13"/>
  <c r="CY274" i="13"/>
  <c r="CQ274" i="13"/>
  <c r="CI274" i="13"/>
  <c r="CA274" i="13"/>
  <c r="FT274" i="13"/>
  <c r="FD274" i="13"/>
  <c r="EN274" i="13"/>
  <c r="DX274" i="13"/>
  <c r="DH274" i="13"/>
  <c r="CR274" i="13"/>
  <c r="CB274" i="13"/>
  <c r="FQ274" i="13"/>
  <c r="FP274" i="13"/>
  <c r="EZ274" i="13"/>
  <c r="EJ274" i="13"/>
  <c r="DT274" i="13"/>
  <c r="DD274" i="13"/>
  <c r="CN274" i="13"/>
  <c r="BX274" i="13"/>
  <c r="FM274" i="13"/>
  <c r="EW274" i="13"/>
  <c r="EG274" i="13"/>
  <c r="DQ274" i="13"/>
  <c r="DA274" i="13"/>
  <c r="CK274" i="13"/>
  <c r="FL274" i="13"/>
  <c r="EV274" i="13"/>
  <c r="EF274" i="13"/>
  <c r="DP274" i="13"/>
  <c r="CZ274" i="13"/>
  <c r="CJ274" i="13"/>
  <c r="FH274" i="13"/>
  <c r="ER274" i="13"/>
  <c r="EB274" i="13"/>
  <c r="DL274" i="13"/>
  <c r="CV274" i="13"/>
  <c r="CF274" i="13"/>
  <c r="FU274" i="13"/>
  <c r="FE274" i="13"/>
  <c r="EO274" i="13"/>
  <c r="DY274" i="13"/>
  <c r="DI274" i="13"/>
  <c r="CS274" i="13"/>
  <c r="CC274" i="13"/>
  <c r="DU274" i="13"/>
  <c r="DM274" i="13"/>
  <c r="DE274" i="13"/>
  <c r="FI274" i="13"/>
  <c r="CW274" i="13"/>
  <c r="FA274" i="13"/>
  <c r="CO274" i="13"/>
  <c r="ES274" i="13"/>
  <c r="CG274" i="13"/>
  <c r="EK274" i="13"/>
  <c r="BY274" i="13"/>
  <c r="EC274" i="13"/>
  <c r="A276" i="13" l="1"/>
  <c r="FR275" i="13"/>
  <c r="FJ275" i="13"/>
  <c r="FB275" i="13"/>
  <c r="ET275" i="13"/>
  <c r="EL275" i="13"/>
  <c r="ED275" i="13"/>
  <c r="DV275" i="13"/>
  <c r="DN275" i="13"/>
  <c r="DF275" i="13"/>
  <c r="CX275" i="13"/>
  <c r="CP275" i="13"/>
  <c r="CH275" i="13"/>
  <c r="BZ275" i="13"/>
  <c r="FO275" i="13"/>
  <c r="FG275" i="13"/>
  <c r="EY275" i="13"/>
  <c r="EQ275" i="13"/>
  <c r="EI275" i="13"/>
  <c r="EA275" i="13"/>
  <c r="DS275" i="13"/>
  <c r="DK275" i="13"/>
  <c r="DC275" i="13"/>
  <c r="CU275" i="13"/>
  <c r="CM275" i="13"/>
  <c r="CE275" i="13"/>
  <c r="BW275" i="13"/>
  <c r="FV275" i="13"/>
  <c r="FN275" i="13"/>
  <c r="FF275" i="13"/>
  <c r="EX275" i="13"/>
  <c r="EP275" i="13"/>
  <c r="EH275" i="13"/>
  <c r="DZ275" i="13"/>
  <c r="DR275" i="13"/>
  <c r="DJ275" i="13"/>
  <c r="DB275" i="13"/>
  <c r="CT275" i="13"/>
  <c r="CL275" i="13"/>
  <c r="CD275" i="13"/>
  <c r="FS275" i="13"/>
  <c r="FK275" i="13"/>
  <c r="FC275" i="13"/>
  <c r="EU275" i="13"/>
  <c r="EM275" i="13"/>
  <c r="EE275" i="13"/>
  <c r="DW275" i="13"/>
  <c r="DO275" i="13"/>
  <c r="DG275" i="13"/>
  <c r="CY275" i="13"/>
  <c r="CQ275" i="13"/>
  <c r="CI275" i="13"/>
  <c r="CA275" i="13"/>
  <c r="FL275" i="13"/>
  <c r="EV275" i="13"/>
  <c r="EF275" i="13"/>
  <c r="DP275" i="13"/>
  <c r="CZ275" i="13"/>
  <c r="CJ275" i="13"/>
  <c r="FI275" i="13"/>
  <c r="ES275" i="13"/>
  <c r="EC275" i="13"/>
  <c r="DM275" i="13"/>
  <c r="CW275" i="13"/>
  <c r="CG275" i="13"/>
  <c r="FH275" i="13"/>
  <c r="ER275" i="13"/>
  <c r="EB275" i="13"/>
  <c r="DL275" i="13"/>
  <c r="CV275" i="13"/>
  <c r="CF275" i="13"/>
  <c r="FU275" i="13"/>
  <c r="FE275" i="13"/>
  <c r="EO275" i="13"/>
  <c r="DY275" i="13"/>
  <c r="DI275" i="13"/>
  <c r="CS275" i="13"/>
  <c r="CC275" i="13"/>
  <c r="FT275" i="13"/>
  <c r="FD275" i="13"/>
  <c r="EN275" i="13"/>
  <c r="DX275" i="13"/>
  <c r="DH275" i="13"/>
  <c r="CR275" i="13"/>
  <c r="CB275" i="13"/>
  <c r="FQ275" i="13"/>
  <c r="FP275" i="13"/>
  <c r="EZ275" i="13"/>
  <c r="EJ275" i="13"/>
  <c r="DT275" i="13"/>
  <c r="DD275" i="13"/>
  <c r="CN275" i="13"/>
  <c r="BX275" i="13"/>
  <c r="FM275" i="13"/>
  <c r="EW275" i="13"/>
  <c r="EG275" i="13"/>
  <c r="DQ275" i="13"/>
  <c r="DA275" i="13"/>
  <c r="CK275" i="13"/>
  <c r="DE275" i="13"/>
  <c r="CO275" i="13"/>
  <c r="BY275" i="13"/>
  <c r="FA275" i="13"/>
  <c r="EK275" i="13"/>
  <c r="DU275" i="13"/>
  <c r="A277" i="13" l="1"/>
  <c r="FR276" i="13"/>
  <c r="FJ276" i="13"/>
  <c r="FB276" i="13"/>
  <c r="ET276" i="13"/>
  <c r="EL276" i="13"/>
  <c r="ED276" i="13"/>
  <c r="DV276" i="13"/>
  <c r="DN276" i="13"/>
  <c r="DF276" i="13"/>
  <c r="CX276" i="13"/>
  <c r="CP276" i="13"/>
  <c r="CH276" i="13"/>
  <c r="BZ276" i="13"/>
  <c r="FO276" i="13"/>
  <c r="FG276" i="13"/>
  <c r="EY276" i="13"/>
  <c r="EQ276" i="13"/>
  <c r="EI276" i="13"/>
  <c r="EA276" i="13"/>
  <c r="DS276" i="13"/>
  <c r="DK276" i="13"/>
  <c r="DC276" i="13"/>
  <c r="CU276" i="13"/>
  <c r="CM276" i="13"/>
  <c r="CE276" i="13"/>
  <c r="BW276" i="13"/>
  <c r="FV276" i="13"/>
  <c r="FN276" i="13"/>
  <c r="FF276" i="13"/>
  <c r="EX276" i="13"/>
  <c r="EP276" i="13"/>
  <c r="EH276" i="13"/>
  <c r="DZ276" i="13"/>
  <c r="DR276" i="13"/>
  <c r="DJ276" i="13"/>
  <c r="DB276" i="13"/>
  <c r="CT276" i="13"/>
  <c r="CL276" i="13"/>
  <c r="CD276" i="13"/>
  <c r="FS276" i="13"/>
  <c r="FK276" i="13"/>
  <c r="FC276" i="13"/>
  <c r="EU276" i="13"/>
  <c r="EM276" i="13"/>
  <c r="EE276" i="13"/>
  <c r="DW276" i="13"/>
  <c r="DO276" i="13"/>
  <c r="DG276" i="13"/>
  <c r="CY276" i="13"/>
  <c r="CQ276" i="13"/>
  <c r="CI276" i="13"/>
  <c r="CA276" i="13"/>
  <c r="FT276" i="13"/>
  <c r="FD276" i="13"/>
  <c r="EN276" i="13"/>
  <c r="DX276" i="13"/>
  <c r="DH276" i="13"/>
  <c r="CR276" i="13"/>
  <c r="CB276" i="13"/>
  <c r="FQ276" i="13"/>
  <c r="FA276" i="13"/>
  <c r="EK276" i="13"/>
  <c r="DU276" i="13"/>
  <c r="DE276" i="13"/>
  <c r="CO276" i="13"/>
  <c r="BY276" i="13"/>
  <c r="FP276" i="13"/>
  <c r="EZ276" i="13"/>
  <c r="EJ276" i="13"/>
  <c r="DT276" i="13"/>
  <c r="DD276" i="13"/>
  <c r="CN276" i="13"/>
  <c r="BX276" i="13"/>
  <c r="FM276" i="13"/>
  <c r="EW276" i="13"/>
  <c r="EG276" i="13"/>
  <c r="DQ276" i="13"/>
  <c r="DA276" i="13"/>
  <c r="CK276" i="13"/>
  <c r="FL276" i="13"/>
  <c r="EV276" i="13"/>
  <c r="EF276" i="13"/>
  <c r="DP276" i="13"/>
  <c r="CZ276" i="13"/>
  <c r="CJ276" i="13"/>
  <c r="FI276" i="13"/>
  <c r="ES276" i="13"/>
  <c r="EC276" i="13"/>
  <c r="DM276" i="13"/>
  <c r="CW276" i="13"/>
  <c r="CG276" i="13"/>
  <c r="FH276" i="13"/>
  <c r="ER276" i="13"/>
  <c r="EB276" i="13"/>
  <c r="DL276" i="13"/>
  <c r="CV276" i="13"/>
  <c r="CF276" i="13"/>
  <c r="FU276" i="13"/>
  <c r="FE276" i="13"/>
  <c r="EO276" i="13"/>
  <c r="DY276" i="13"/>
  <c r="DI276" i="13"/>
  <c r="CS276" i="13"/>
  <c r="CC276" i="13"/>
  <c r="A278" i="13" l="1"/>
  <c r="FR277" i="13"/>
  <c r="FJ277" i="13"/>
  <c r="FB277" i="13"/>
  <c r="ET277" i="13"/>
  <c r="EL277" i="13"/>
  <c r="ED277" i="13"/>
  <c r="DV277" i="13"/>
  <c r="DN277" i="13"/>
  <c r="DF277" i="13"/>
  <c r="CX277" i="13"/>
  <c r="CP277" i="13"/>
  <c r="CH277" i="13"/>
  <c r="BZ277" i="13"/>
  <c r="FO277" i="13"/>
  <c r="FG277" i="13"/>
  <c r="EY277" i="13"/>
  <c r="EQ277" i="13"/>
  <c r="EI277" i="13"/>
  <c r="EA277" i="13"/>
  <c r="DS277" i="13"/>
  <c r="DK277" i="13"/>
  <c r="DC277" i="13"/>
  <c r="CU277" i="13"/>
  <c r="CM277" i="13"/>
  <c r="CE277" i="13"/>
  <c r="BW277" i="13"/>
  <c r="FV277" i="13"/>
  <c r="FN277" i="13"/>
  <c r="FF277" i="13"/>
  <c r="EX277" i="13"/>
  <c r="EP277" i="13"/>
  <c r="EH277" i="13"/>
  <c r="DZ277" i="13"/>
  <c r="DR277" i="13"/>
  <c r="DJ277" i="13"/>
  <c r="DB277" i="13"/>
  <c r="CT277" i="13"/>
  <c r="CL277" i="13"/>
  <c r="CD277" i="13"/>
  <c r="FS277" i="13"/>
  <c r="FK277" i="13"/>
  <c r="FC277" i="13"/>
  <c r="EU277" i="13"/>
  <c r="EM277" i="13"/>
  <c r="EE277" i="13"/>
  <c r="DW277" i="13"/>
  <c r="DO277" i="13"/>
  <c r="DG277" i="13"/>
  <c r="CY277" i="13"/>
  <c r="CQ277" i="13"/>
  <c r="CI277" i="13"/>
  <c r="CA277" i="13"/>
  <c r="FL277" i="13"/>
  <c r="EV277" i="13"/>
  <c r="EF277" i="13"/>
  <c r="DP277" i="13"/>
  <c r="CZ277" i="13"/>
  <c r="CJ277" i="13"/>
  <c r="FI277" i="13"/>
  <c r="ES277" i="13"/>
  <c r="EC277" i="13"/>
  <c r="DM277" i="13"/>
  <c r="CW277" i="13"/>
  <c r="CG277" i="13"/>
  <c r="FH277" i="13"/>
  <c r="ER277" i="13"/>
  <c r="EB277" i="13"/>
  <c r="DL277" i="13"/>
  <c r="CV277" i="13"/>
  <c r="CF277" i="13"/>
  <c r="FU277" i="13"/>
  <c r="FE277" i="13"/>
  <c r="EO277" i="13"/>
  <c r="DY277" i="13"/>
  <c r="DI277" i="13"/>
  <c r="CS277" i="13"/>
  <c r="CC277" i="13"/>
  <c r="FT277" i="13"/>
  <c r="FD277" i="13"/>
  <c r="EN277" i="13"/>
  <c r="DX277" i="13"/>
  <c r="DH277" i="13"/>
  <c r="CR277" i="13"/>
  <c r="CB277" i="13"/>
  <c r="FQ277" i="13"/>
  <c r="FA277" i="13"/>
  <c r="EK277" i="13"/>
  <c r="DU277" i="13"/>
  <c r="DE277" i="13"/>
  <c r="CO277" i="13"/>
  <c r="BY277" i="13"/>
  <c r="FP277" i="13"/>
  <c r="EZ277" i="13"/>
  <c r="EJ277" i="13"/>
  <c r="DT277" i="13"/>
  <c r="DD277" i="13"/>
  <c r="CN277" i="13"/>
  <c r="BX277" i="13"/>
  <c r="FM277" i="13"/>
  <c r="EW277" i="13"/>
  <c r="EG277" i="13"/>
  <c r="DQ277" i="13"/>
  <c r="DA277" i="13"/>
  <c r="CK277" i="13"/>
  <c r="A279" i="13" l="1"/>
  <c r="FR278" i="13"/>
  <c r="FJ278" i="13"/>
  <c r="FB278" i="13"/>
  <c r="ET278" i="13"/>
  <c r="EL278" i="13"/>
  <c r="ED278" i="13"/>
  <c r="DV278" i="13"/>
  <c r="DN278" i="13"/>
  <c r="DF278" i="13"/>
  <c r="CX278" i="13"/>
  <c r="CP278" i="13"/>
  <c r="CH278" i="13"/>
  <c r="BZ278" i="13"/>
  <c r="FO278" i="13"/>
  <c r="FG278" i="13"/>
  <c r="EY278" i="13"/>
  <c r="EQ278" i="13"/>
  <c r="EI278" i="13"/>
  <c r="EA278" i="13"/>
  <c r="DS278" i="13"/>
  <c r="DK278" i="13"/>
  <c r="DC278" i="13"/>
  <c r="CU278" i="13"/>
  <c r="CM278" i="13"/>
  <c r="CE278" i="13"/>
  <c r="BW278" i="13"/>
  <c r="FV278" i="13"/>
  <c r="FN278" i="13"/>
  <c r="FF278" i="13"/>
  <c r="EX278" i="13"/>
  <c r="EP278" i="13"/>
  <c r="EH278" i="13"/>
  <c r="DZ278" i="13"/>
  <c r="DR278" i="13"/>
  <c r="DJ278" i="13"/>
  <c r="DB278" i="13"/>
  <c r="CT278" i="13"/>
  <c r="CL278" i="13"/>
  <c r="CD278" i="13"/>
  <c r="FS278" i="13"/>
  <c r="FK278" i="13"/>
  <c r="FC278" i="13"/>
  <c r="EU278" i="13"/>
  <c r="EM278" i="13"/>
  <c r="EE278" i="13"/>
  <c r="DW278" i="13"/>
  <c r="DO278" i="13"/>
  <c r="DG278" i="13"/>
  <c r="CY278" i="13"/>
  <c r="CQ278" i="13"/>
  <c r="CI278" i="13"/>
  <c r="CA278" i="13"/>
  <c r="FT278" i="13"/>
  <c r="FD278" i="13"/>
  <c r="EN278" i="13"/>
  <c r="DX278" i="13"/>
  <c r="DH278" i="13"/>
  <c r="CR278" i="13"/>
  <c r="CB278" i="13"/>
  <c r="FQ278" i="13"/>
  <c r="FA278" i="13"/>
  <c r="EK278" i="13"/>
  <c r="DU278" i="13"/>
  <c r="DE278" i="13"/>
  <c r="CO278" i="13"/>
  <c r="BY278" i="13"/>
  <c r="FP278" i="13"/>
  <c r="EZ278" i="13"/>
  <c r="EJ278" i="13"/>
  <c r="DT278" i="13"/>
  <c r="DD278" i="13"/>
  <c r="CN278" i="13"/>
  <c r="BX278" i="13"/>
  <c r="FM278" i="13"/>
  <c r="EW278" i="13"/>
  <c r="EG278" i="13"/>
  <c r="DQ278" i="13"/>
  <c r="DA278" i="13"/>
  <c r="CK278" i="13"/>
  <c r="FL278" i="13"/>
  <c r="EV278" i="13"/>
  <c r="EF278" i="13"/>
  <c r="DP278" i="13"/>
  <c r="CZ278" i="13"/>
  <c r="CJ278" i="13"/>
  <c r="FI278" i="13"/>
  <c r="ES278" i="13"/>
  <c r="EC278" i="13"/>
  <c r="DM278" i="13"/>
  <c r="CW278" i="13"/>
  <c r="CG278" i="13"/>
  <c r="FH278" i="13"/>
  <c r="ER278" i="13"/>
  <c r="EB278" i="13"/>
  <c r="DL278" i="13"/>
  <c r="CV278" i="13"/>
  <c r="CF278" i="13"/>
  <c r="FU278" i="13"/>
  <c r="FE278" i="13"/>
  <c r="EO278" i="13"/>
  <c r="DY278" i="13"/>
  <c r="DI278" i="13"/>
  <c r="CS278" i="13"/>
  <c r="CC278" i="13"/>
  <c r="A280" i="13" l="1"/>
  <c r="FR279" i="13"/>
  <c r="FJ279" i="13"/>
  <c r="FB279" i="13"/>
  <c r="ET279" i="13"/>
  <c r="EL279" i="13"/>
  <c r="ED279" i="13"/>
  <c r="DV279" i="13"/>
  <c r="DN279" i="13"/>
  <c r="DF279" i="13"/>
  <c r="CX279" i="13"/>
  <c r="CP279" i="13"/>
  <c r="CH279" i="13"/>
  <c r="BZ279" i="13"/>
  <c r="FO279" i="13"/>
  <c r="FG279" i="13"/>
  <c r="EY279" i="13"/>
  <c r="EQ279" i="13"/>
  <c r="EI279" i="13"/>
  <c r="EA279" i="13"/>
  <c r="DS279" i="13"/>
  <c r="DK279" i="13"/>
  <c r="DC279" i="13"/>
  <c r="CU279" i="13"/>
  <c r="CM279" i="13"/>
  <c r="CE279" i="13"/>
  <c r="BW279" i="13"/>
  <c r="FV279" i="13"/>
  <c r="FN279" i="13"/>
  <c r="FF279" i="13"/>
  <c r="EX279" i="13"/>
  <c r="EP279" i="13"/>
  <c r="EH279" i="13"/>
  <c r="DZ279" i="13"/>
  <c r="DR279" i="13"/>
  <c r="DJ279" i="13"/>
  <c r="DB279" i="13"/>
  <c r="CT279" i="13"/>
  <c r="CL279" i="13"/>
  <c r="CD279" i="13"/>
  <c r="FS279" i="13"/>
  <c r="FK279" i="13"/>
  <c r="FC279" i="13"/>
  <c r="EU279" i="13"/>
  <c r="EM279" i="13"/>
  <c r="EE279" i="13"/>
  <c r="DW279" i="13"/>
  <c r="DO279" i="13"/>
  <c r="DG279" i="13"/>
  <c r="CY279" i="13"/>
  <c r="CQ279" i="13"/>
  <c r="CI279" i="13"/>
  <c r="CA279" i="13"/>
  <c r="FL279" i="13"/>
  <c r="EV279" i="13"/>
  <c r="EF279" i="13"/>
  <c r="DP279" i="13"/>
  <c r="CZ279" i="13"/>
  <c r="CJ279" i="13"/>
  <c r="FI279" i="13"/>
  <c r="ES279" i="13"/>
  <c r="EC279" i="13"/>
  <c r="DM279" i="13"/>
  <c r="CW279" i="13"/>
  <c r="CG279" i="13"/>
  <c r="FH279" i="13"/>
  <c r="ER279" i="13"/>
  <c r="EB279" i="13"/>
  <c r="DL279" i="13"/>
  <c r="CV279" i="13"/>
  <c r="CF279" i="13"/>
  <c r="FU279" i="13"/>
  <c r="FE279" i="13"/>
  <c r="EO279" i="13"/>
  <c r="DY279" i="13"/>
  <c r="DI279" i="13"/>
  <c r="CS279" i="13"/>
  <c r="CC279" i="13"/>
  <c r="FT279" i="13"/>
  <c r="FD279" i="13"/>
  <c r="EN279" i="13"/>
  <c r="DX279" i="13"/>
  <c r="DH279" i="13"/>
  <c r="CR279" i="13"/>
  <c r="CB279" i="13"/>
  <c r="FQ279" i="13"/>
  <c r="FA279" i="13"/>
  <c r="EK279" i="13"/>
  <c r="DU279" i="13"/>
  <c r="DE279" i="13"/>
  <c r="CO279" i="13"/>
  <c r="BY279" i="13"/>
  <c r="FP279" i="13"/>
  <c r="EZ279" i="13"/>
  <c r="EJ279" i="13"/>
  <c r="DT279" i="13"/>
  <c r="DD279" i="13"/>
  <c r="CN279" i="13"/>
  <c r="BX279" i="13"/>
  <c r="FM279" i="13"/>
  <c r="EW279" i="13"/>
  <c r="EG279" i="13"/>
  <c r="DQ279" i="13"/>
  <c r="DA279" i="13"/>
  <c r="CK279" i="13"/>
  <c r="A281" i="13" l="1"/>
  <c r="FR280" i="13"/>
  <c r="FJ280" i="13"/>
  <c r="FB280" i="13"/>
  <c r="ET280" i="13"/>
  <c r="EL280" i="13"/>
  <c r="ED280" i="13"/>
  <c r="DV280" i="13"/>
  <c r="DN280" i="13"/>
  <c r="DF280" i="13"/>
  <c r="CX280" i="13"/>
  <c r="CP280" i="13"/>
  <c r="CH280" i="13"/>
  <c r="BZ280" i="13"/>
  <c r="FQ280" i="13"/>
  <c r="FI280" i="13"/>
  <c r="FA280" i="13"/>
  <c r="ES280" i="13"/>
  <c r="EK280" i="13"/>
  <c r="EC280" i="13"/>
  <c r="DU280" i="13"/>
  <c r="DM280" i="13"/>
  <c r="DE280" i="13"/>
  <c r="CW280" i="13"/>
  <c r="CO280" i="13"/>
  <c r="FO280" i="13"/>
  <c r="FG280" i="13"/>
  <c r="EY280" i="13"/>
  <c r="EQ280" i="13"/>
  <c r="EI280" i="13"/>
  <c r="EA280" i="13"/>
  <c r="DS280" i="13"/>
  <c r="DK280" i="13"/>
  <c r="DC280" i="13"/>
  <c r="CU280" i="13"/>
  <c r="CM280" i="13"/>
  <c r="CE280" i="13"/>
  <c r="BW280" i="13"/>
  <c r="FV280" i="13"/>
  <c r="FN280" i="13"/>
  <c r="FF280" i="13"/>
  <c r="EX280" i="13"/>
  <c r="EP280" i="13"/>
  <c r="EH280" i="13"/>
  <c r="DZ280" i="13"/>
  <c r="DR280" i="13"/>
  <c r="DJ280" i="13"/>
  <c r="DB280" i="13"/>
  <c r="CT280" i="13"/>
  <c r="CL280" i="13"/>
  <c r="CD280" i="13"/>
  <c r="FS280" i="13"/>
  <c r="FK280" i="13"/>
  <c r="FC280" i="13"/>
  <c r="EU280" i="13"/>
  <c r="EM280" i="13"/>
  <c r="EE280" i="13"/>
  <c r="DW280" i="13"/>
  <c r="DO280" i="13"/>
  <c r="DG280" i="13"/>
  <c r="CY280" i="13"/>
  <c r="CQ280" i="13"/>
  <c r="CI280" i="13"/>
  <c r="CA280" i="13"/>
  <c r="FE280" i="13"/>
  <c r="EJ280" i="13"/>
  <c r="DP280" i="13"/>
  <c r="CS280" i="13"/>
  <c r="CB280" i="13"/>
  <c r="FD280" i="13"/>
  <c r="EG280" i="13"/>
  <c r="DL280" i="13"/>
  <c r="CR280" i="13"/>
  <c r="BY280" i="13"/>
  <c r="FU280" i="13"/>
  <c r="EZ280" i="13"/>
  <c r="EF280" i="13"/>
  <c r="DI280" i="13"/>
  <c r="CN280" i="13"/>
  <c r="BX280" i="13"/>
  <c r="FT280" i="13"/>
  <c r="EW280" i="13"/>
  <c r="EB280" i="13"/>
  <c r="DH280" i="13"/>
  <c r="CK280" i="13"/>
  <c r="FP280" i="13"/>
  <c r="EV280" i="13"/>
  <c r="DY280" i="13"/>
  <c r="DD280" i="13"/>
  <c r="CJ280" i="13"/>
  <c r="FM280" i="13"/>
  <c r="ER280" i="13"/>
  <c r="DX280" i="13"/>
  <c r="DA280" i="13"/>
  <c r="CG280" i="13"/>
  <c r="FL280" i="13"/>
  <c r="EO280" i="13"/>
  <c r="DT280" i="13"/>
  <c r="CZ280" i="13"/>
  <c r="CF280" i="13"/>
  <c r="FH280" i="13"/>
  <c r="EN280" i="13"/>
  <c r="DQ280" i="13"/>
  <c r="CV280" i="13"/>
  <c r="CC280" i="13"/>
  <c r="A282" i="13" l="1"/>
  <c r="FT281" i="13"/>
  <c r="FL281" i="13"/>
  <c r="FD281" i="13"/>
  <c r="EV281" i="13"/>
  <c r="EN281" i="13"/>
  <c r="EF281" i="13"/>
  <c r="DX281" i="13"/>
  <c r="DP281" i="13"/>
  <c r="DH281" i="13"/>
  <c r="CZ281" i="13"/>
  <c r="FU281" i="13"/>
  <c r="FM281" i="13"/>
  <c r="FE281" i="13"/>
  <c r="EW281" i="13"/>
  <c r="EO281" i="13"/>
  <c r="EG281" i="13"/>
  <c r="DY281" i="13"/>
  <c r="DQ281" i="13"/>
  <c r="DI281" i="13"/>
  <c r="FS281" i="13"/>
  <c r="FI281" i="13"/>
  <c r="EY281" i="13"/>
  <c r="EM281" i="13"/>
  <c r="EC281" i="13"/>
  <c r="DS281" i="13"/>
  <c r="DG281" i="13"/>
  <c r="CX281" i="13"/>
  <c r="CP281" i="13"/>
  <c r="CH281" i="13"/>
  <c r="BZ281" i="13"/>
  <c r="FR281" i="13"/>
  <c r="FH281" i="13"/>
  <c r="EX281" i="13"/>
  <c r="EL281" i="13"/>
  <c r="EB281" i="13"/>
  <c r="DR281" i="13"/>
  <c r="DF281" i="13"/>
  <c r="CW281" i="13"/>
  <c r="CO281" i="13"/>
  <c r="CG281" i="13"/>
  <c r="BY281" i="13"/>
  <c r="FP281" i="13"/>
  <c r="FF281" i="13"/>
  <c r="ET281" i="13"/>
  <c r="EJ281" i="13"/>
  <c r="DZ281" i="13"/>
  <c r="DN281" i="13"/>
  <c r="DD281" i="13"/>
  <c r="CU281" i="13"/>
  <c r="CM281" i="13"/>
  <c r="CE281" i="13"/>
  <c r="BW281" i="13"/>
  <c r="FO281" i="13"/>
  <c r="FC281" i="13"/>
  <c r="ES281" i="13"/>
  <c r="EI281" i="13"/>
  <c r="DW281" i="13"/>
  <c r="DM281" i="13"/>
  <c r="DC281" i="13"/>
  <c r="CT281" i="13"/>
  <c r="CL281" i="13"/>
  <c r="CD281" i="13"/>
  <c r="FN281" i="13"/>
  <c r="FB281" i="13"/>
  <c r="ER281" i="13"/>
  <c r="EH281" i="13"/>
  <c r="DV281" i="13"/>
  <c r="DL281" i="13"/>
  <c r="FV281" i="13"/>
  <c r="FJ281" i="13"/>
  <c r="EZ281" i="13"/>
  <c r="EP281" i="13"/>
  <c r="ED281" i="13"/>
  <c r="DT281" i="13"/>
  <c r="DJ281" i="13"/>
  <c r="CY281" i="13"/>
  <c r="CQ281" i="13"/>
  <c r="CI281" i="13"/>
  <c r="CA281" i="13"/>
  <c r="EE281" i="13"/>
  <c r="CV281" i="13"/>
  <c r="CB281" i="13"/>
  <c r="FQ281" i="13"/>
  <c r="EA281" i="13"/>
  <c r="CS281" i="13"/>
  <c r="BX281" i="13"/>
  <c r="FK281" i="13"/>
  <c r="DU281" i="13"/>
  <c r="CR281" i="13"/>
  <c r="FG281" i="13"/>
  <c r="DO281" i="13"/>
  <c r="CN281" i="13"/>
  <c r="FA281" i="13"/>
  <c r="DK281" i="13"/>
  <c r="CK281" i="13"/>
  <c r="EU281" i="13"/>
  <c r="DE281" i="13"/>
  <c r="CJ281" i="13"/>
  <c r="EQ281" i="13"/>
  <c r="DB281" i="13"/>
  <c r="CF281" i="13"/>
  <c r="EK281" i="13"/>
  <c r="DA281" i="13"/>
  <c r="CC281" i="13"/>
  <c r="A283" i="13" l="1"/>
  <c r="FT282" i="13"/>
  <c r="FL282" i="13"/>
  <c r="FD282" i="13"/>
  <c r="EV282" i="13"/>
  <c r="EN282" i="13"/>
  <c r="EF282" i="13"/>
  <c r="DX282" i="13"/>
  <c r="DP282" i="13"/>
  <c r="DH282" i="13"/>
  <c r="CZ282" i="13"/>
  <c r="CR282" i="13"/>
  <c r="CJ282" i="13"/>
  <c r="CB282" i="13"/>
  <c r="FU282" i="13"/>
  <c r="FM282" i="13"/>
  <c r="FE282" i="13"/>
  <c r="EW282" i="13"/>
  <c r="EO282" i="13"/>
  <c r="EG282" i="13"/>
  <c r="DY282" i="13"/>
  <c r="DQ282" i="13"/>
  <c r="DI282" i="13"/>
  <c r="DA282" i="13"/>
  <c r="CS282" i="13"/>
  <c r="CK282" i="13"/>
  <c r="CC282" i="13"/>
  <c r="FK282" i="13"/>
  <c r="FA282" i="13"/>
  <c r="EQ282" i="13"/>
  <c r="EE282" i="13"/>
  <c r="DU282" i="13"/>
  <c r="DK282" i="13"/>
  <c r="CY282" i="13"/>
  <c r="CO282" i="13"/>
  <c r="CE282" i="13"/>
  <c r="FV282" i="13"/>
  <c r="FJ282" i="13"/>
  <c r="EZ282" i="13"/>
  <c r="EP282" i="13"/>
  <c r="ED282" i="13"/>
  <c r="DT282" i="13"/>
  <c r="DJ282" i="13"/>
  <c r="CX282" i="13"/>
  <c r="CN282" i="13"/>
  <c r="CD282" i="13"/>
  <c r="FR282" i="13"/>
  <c r="FH282" i="13"/>
  <c r="EX282" i="13"/>
  <c r="EL282" i="13"/>
  <c r="EB282" i="13"/>
  <c r="DR282" i="13"/>
  <c r="DF282" i="13"/>
  <c r="CV282" i="13"/>
  <c r="CL282" i="13"/>
  <c r="BZ282" i="13"/>
  <c r="FQ282" i="13"/>
  <c r="FG282" i="13"/>
  <c r="EU282" i="13"/>
  <c r="EK282" i="13"/>
  <c r="EA282" i="13"/>
  <c r="DO282" i="13"/>
  <c r="DE282" i="13"/>
  <c r="CU282" i="13"/>
  <c r="CI282" i="13"/>
  <c r="BY282" i="13"/>
  <c r="FP282" i="13"/>
  <c r="FF282" i="13"/>
  <c r="ET282" i="13"/>
  <c r="EJ282" i="13"/>
  <c r="DZ282" i="13"/>
  <c r="DN282" i="13"/>
  <c r="DD282" i="13"/>
  <c r="CT282" i="13"/>
  <c r="CH282" i="13"/>
  <c r="BX282" i="13"/>
  <c r="FN282" i="13"/>
  <c r="FB282" i="13"/>
  <c r="ER282" i="13"/>
  <c r="EH282" i="13"/>
  <c r="DV282" i="13"/>
  <c r="DL282" i="13"/>
  <c r="DB282" i="13"/>
  <c r="CP282" i="13"/>
  <c r="CF282" i="13"/>
  <c r="FC282" i="13"/>
  <c r="DM282" i="13"/>
  <c r="BW282" i="13"/>
  <c r="EY282" i="13"/>
  <c r="DG282" i="13"/>
  <c r="ES282" i="13"/>
  <c r="DC282" i="13"/>
  <c r="EM282" i="13"/>
  <c r="CW282" i="13"/>
  <c r="EI282" i="13"/>
  <c r="CQ282" i="13"/>
  <c r="FS282" i="13"/>
  <c r="EC282" i="13"/>
  <c r="CM282" i="13"/>
  <c r="FO282" i="13"/>
  <c r="DW282" i="13"/>
  <c r="CG282" i="13"/>
  <c r="FI282" i="13"/>
  <c r="DS282" i="13"/>
  <c r="CA282" i="13"/>
  <c r="A284" i="13" l="1"/>
  <c r="FT283" i="13"/>
  <c r="FL283" i="13"/>
  <c r="FD283" i="13"/>
  <c r="EV283" i="13"/>
  <c r="EN283" i="13"/>
  <c r="EF283" i="13"/>
  <c r="DX283" i="13"/>
  <c r="DP283" i="13"/>
  <c r="DH283" i="13"/>
  <c r="CZ283" i="13"/>
  <c r="CR283" i="13"/>
  <c r="CJ283" i="13"/>
  <c r="CB283" i="13"/>
  <c r="FU283" i="13"/>
  <c r="FM283" i="13"/>
  <c r="FE283" i="13"/>
  <c r="EW283" i="13"/>
  <c r="EO283" i="13"/>
  <c r="EG283" i="13"/>
  <c r="DY283" i="13"/>
  <c r="DQ283" i="13"/>
  <c r="DI283" i="13"/>
  <c r="DA283" i="13"/>
  <c r="CS283" i="13"/>
  <c r="CK283" i="13"/>
  <c r="CC283" i="13"/>
  <c r="FO283" i="13"/>
  <c r="FC283" i="13"/>
  <c r="ES283" i="13"/>
  <c r="EI283" i="13"/>
  <c r="DW283" i="13"/>
  <c r="DM283" i="13"/>
  <c r="DC283" i="13"/>
  <c r="CQ283" i="13"/>
  <c r="CG283" i="13"/>
  <c r="BW283" i="13"/>
  <c r="FN283" i="13"/>
  <c r="FB283" i="13"/>
  <c r="ER283" i="13"/>
  <c r="EH283" i="13"/>
  <c r="DV283" i="13"/>
  <c r="DL283" i="13"/>
  <c r="DB283" i="13"/>
  <c r="CP283" i="13"/>
  <c r="CF283" i="13"/>
  <c r="FV283" i="13"/>
  <c r="FJ283" i="13"/>
  <c r="EZ283" i="13"/>
  <c r="EP283" i="13"/>
  <c r="ED283" i="13"/>
  <c r="DT283" i="13"/>
  <c r="DJ283" i="13"/>
  <c r="CX283" i="13"/>
  <c r="CN283" i="13"/>
  <c r="CD283" i="13"/>
  <c r="FS283" i="13"/>
  <c r="FI283" i="13"/>
  <c r="EY283" i="13"/>
  <c r="EM283" i="13"/>
  <c r="EC283" i="13"/>
  <c r="DS283" i="13"/>
  <c r="DG283" i="13"/>
  <c r="CW283" i="13"/>
  <c r="CM283" i="13"/>
  <c r="CA283" i="13"/>
  <c r="FR283" i="13"/>
  <c r="FH283" i="13"/>
  <c r="EX283" i="13"/>
  <c r="EL283" i="13"/>
  <c r="EB283" i="13"/>
  <c r="DR283" i="13"/>
  <c r="DF283" i="13"/>
  <c r="CV283" i="13"/>
  <c r="CL283" i="13"/>
  <c r="BZ283" i="13"/>
  <c r="FP283" i="13"/>
  <c r="FF283" i="13"/>
  <c r="ET283" i="13"/>
  <c r="EJ283" i="13"/>
  <c r="DZ283" i="13"/>
  <c r="DN283" i="13"/>
  <c r="DD283" i="13"/>
  <c r="CT283" i="13"/>
  <c r="CH283" i="13"/>
  <c r="BX283" i="13"/>
  <c r="EK283" i="13"/>
  <c r="CU283" i="13"/>
  <c r="EE283" i="13"/>
  <c r="CO283" i="13"/>
  <c r="FQ283" i="13"/>
  <c r="EA283" i="13"/>
  <c r="CI283" i="13"/>
  <c r="FK283" i="13"/>
  <c r="DU283" i="13"/>
  <c r="CE283" i="13"/>
  <c r="FG283" i="13"/>
  <c r="DO283" i="13"/>
  <c r="BY283" i="13"/>
  <c r="FA283" i="13"/>
  <c r="DK283" i="13"/>
  <c r="EU283" i="13"/>
  <c r="DE283" i="13"/>
  <c r="EQ283" i="13"/>
  <c r="CY283" i="13"/>
  <c r="A285" i="13" l="1"/>
  <c r="FT284" i="13"/>
  <c r="FL284" i="13"/>
  <c r="FD284" i="13"/>
  <c r="EV284" i="13"/>
  <c r="EN284" i="13"/>
  <c r="EF284" i="13"/>
  <c r="DX284" i="13"/>
  <c r="DP284" i="13"/>
  <c r="DH284" i="13"/>
  <c r="CZ284" i="13"/>
  <c r="CR284" i="13"/>
  <c r="CJ284" i="13"/>
  <c r="CB284" i="13"/>
  <c r="FU284" i="13"/>
  <c r="FM284" i="13"/>
  <c r="FE284" i="13"/>
  <c r="EW284" i="13"/>
  <c r="EO284" i="13"/>
  <c r="EG284" i="13"/>
  <c r="DY284" i="13"/>
  <c r="DQ284" i="13"/>
  <c r="DI284" i="13"/>
  <c r="DA284" i="13"/>
  <c r="CS284" i="13"/>
  <c r="CK284" i="13"/>
  <c r="CC284" i="13"/>
  <c r="FQ284" i="13"/>
  <c r="FG284" i="13"/>
  <c r="EU284" i="13"/>
  <c r="EK284" i="13"/>
  <c r="EA284" i="13"/>
  <c r="DO284" i="13"/>
  <c r="DE284" i="13"/>
  <c r="CU284" i="13"/>
  <c r="CI284" i="13"/>
  <c r="BY284" i="13"/>
  <c r="FP284" i="13"/>
  <c r="FF284" i="13"/>
  <c r="ET284" i="13"/>
  <c r="EJ284" i="13"/>
  <c r="DZ284" i="13"/>
  <c r="DN284" i="13"/>
  <c r="DD284" i="13"/>
  <c r="CT284" i="13"/>
  <c r="CH284" i="13"/>
  <c r="BX284" i="13"/>
  <c r="FN284" i="13"/>
  <c r="FB284" i="13"/>
  <c r="ER284" i="13"/>
  <c r="EH284" i="13"/>
  <c r="DV284" i="13"/>
  <c r="DL284" i="13"/>
  <c r="DB284" i="13"/>
  <c r="CP284" i="13"/>
  <c r="CF284" i="13"/>
  <c r="FK284" i="13"/>
  <c r="FA284" i="13"/>
  <c r="EQ284" i="13"/>
  <c r="EE284" i="13"/>
  <c r="DU284" i="13"/>
  <c r="DK284" i="13"/>
  <c r="CY284" i="13"/>
  <c r="CO284" i="13"/>
  <c r="CE284" i="13"/>
  <c r="FV284" i="13"/>
  <c r="FJ284" i="13"/>
  <c r="EZ284" i="13"/>
  <c r="EP284" i="13"/>
  <c r="ED284" i="13"/>
  <c r="DT284" i="13"/>
  <c r="DJ284" i="13"/>
  <c r="CX284" i="13"/>
  <c r="CN284" i="13"/>
  <c r="CD284" i="13"/>
  <c r="FR284" i="13"/>
  <c r="FH284" i="13"/>
  <c r="EX284" i="13"/>
  <c r="EL284" i="13"/>
  <c r="EB284" i="13"/>
  <c r="DR284" i="13"/>
  <c r="DF284" i="13"/>
  <c r="CV284" i="13"/>
  <c r="CL284" i="13"/>
  <c r="BZ284" i="13"/>
  <c r="FI284" i="13"/>
  <c r="DS284" i="13"/>
  <c r="CA284" i="13"/>
  <c r="FC284" i="13"/>
  <c r="DM284" i="13"/>
  <c r="BW284" i="13"/>
  <c r="EY284" i="13"/>
  <c r="DG284" i="13"/>
  <c r="ES284" i="13"/>
  <c r="DC284" i="13"/>
  <c r="EM284" i="13"/>
  <c r="CW284" i="13"/>
  <c r="EI284" i="13"/>
  <c r="CQ284" i="13"/>
  <c r="FS284" i="13"/>
  <c r="EC284" i="13"/>
  <c r="CM284" i="13"/>
  <c r="FO284" i="13"/>
  <c r="DW284" i="13"/>
  <c r="CG284" i="13"/>
  <c r="A286" i="13" l="1"/>
  <c r="FT285" i="13"/>
  <c r="FL285" i="13"/>
  <c r="FD285" i="13"/>
  <c r="EV285" i="13"/>
  <c r="EN285" i="13"/>
  <c r="EF285" i="13"/>
  <c r="DX285" i="13"/>
  <c r="DP285" i="13"/>
  <c r="DH285" i="13"/>
  <c r="CZ285" i="13"/>
  <c r="CR285" i="13"/>
  <c r="CJ285" i="13"/>
  <c r="CB285" i="13"/>
  <c r="FP285" i="13"/>
  <c r="FU285" i="13"/>
  <c r="FM285" i="13"/>
  <c r="FE285" i="13"/>
  <c r="EW285" i="13"/>
  <c r="EO285" i="13"/>
  <c r="EG285" i="13"/>
  <c r="DY285" i="13"/>
  <c r="DQ285" i="13"/>
  <c r="DI285" i="13"/>
  <c r="DA285" i="13"/>
  <c r="CS285" i="13"/>
  <c r="CK285" i="13"/>
  <c r="CC285" i="13"/>
  <c r="FV285" i="13"/>
  <c r="FI285" i="13"/>
  <c r="EY285" i="13"/>
  <c r="EM285" i="13"/>
  <c r="EC285" i="13"/>
  <c r="DS285" i="13"/>
  <c r="DG285" i="13"/>
  <c r="CW285" i="13"/>
  <c r="CM285" i="13"/>
  <c r="CA285" i="13"/>
  <c r="FS285" i="13"/>
  <c r="FH285" i="13"/>
  <c r="EX285" i="13"/>
  <c r="EL285" i="13"/>
  <c r="EB285" i="13"/>
  <c r="DR285" i="13"/>
  <c r="DF285" i="13"/>
  <c r="CV285" i="13"/>
  <c r="CL285" i="13"/>
  <c r="BZ285" i="13"/>
  <c r="FQ285" i="13"/>
  <c r="FF285" i="13"/>
  <c r="ET285" i="13"/>
  <c r="EJ285" i="13"/>
  <c r="DZ285" i="13"/>
  <c r="DN285" i="13"/>
  <c r="DD285" i="13"/>
  <c r="CT285" i="13"/>
  <c r="CH285" i="13"/>
  <c r="BX285" i="13"/>
  <c r="FO285" i="13"/>
  <c r="FC285" i="13"/>
  <c r="ES285" i="13"/>
  <c r="EI285" i="13"/>
  <c r="DW285" i="13"/>
  <c r="DM285" i="13"/>
  <c r="DC285" i="13"/>
  <c r="CQ285" i="13"/>
  <c r="CG285" i="13"/>
  <c r="BW285" i="13"/>
  <c r="FN285" i="13"/>
  <c r="FB285" i="13"/>
  <c r="ER285" i="13"/>
  <c r="EH285" i="13"/>
  <c r="DV285" i="13"/>
  <c r="DL285" i="13"/>
  <c r="DB285" i="13"/>
  <c r="CP285" i="13"/>
  <c r="CF285" i="13"/>
  <c r="FJ285" i="13"/>
  <c r="EZ285" i="13"/>
  <c r="EP285" i="13"/>
  <c r="ED285" i="13"/>
  <c r="DT285" i="13"/>
  <c r="DJ285" i="13"/>
  <c r="CX285" i="13"/>
  <c r="CN285" i="13"/>
  <c r="CD285" i="13"/>
  <c r="EQ285" i="13"/>
  <c r="CY285" i="13"/>
  <c r="EK285" i="13"/>
  <c r="CU285" i="13"/>
  <c r="EE285" i="13"/>
  <c r="CO285" i="13"/>
  <c r="FR285" i="13"/>
  <c r="EA285" i="13"/>
  <c r="CI285" i="13"/>
  <c r="FK285" i="13"/>
  <c r="DU285" i="13"/>
  <c r="CE285" i="13"/>
  <c r="FG285" i="13"/>
  <c r="DO285" i="13"/>
  <c r="BY285" i="13"/>
  <c r="FA285" i="13"/>
  <c r="DK285" i="13"/>
  <c r="EU285" i="13"/>
  <c r="DE285" i="13"/>
  <c r="A287" i="13" l="1"/>
  <c r="FT286" i="13"/>
  <c r="FL286" i="13"/>
  <c r="FD286" i="13"/>
  <c r="EV286" i="13"/>
  <c r="EN286" i="13"/>
  <c r="EF286" i="13"/>
  <c r="DX286" i="13"/>
  <c r="DP286" i="13"/>
  <c r="DH286" i="13"/>
  <c r="CZ286" i="13"/>
  <c r="CR286" i="13"/>
  <c r="CJ286" i="13"/>
  <c r="CB286" i="13"/>
  <c r="FP286" i="13"/>
  <c r="FH286" i="13"/>
  <c r="EZ286" i="13"/>
  <c r="ER286" i="13"/>
  <c r="EJ286" i="13"/>
  <c r="EB286" i="13"/>
  <c r="DT286" i="13"/>
  <c r="DL286" i="13"/>
  <c r="DD286" i="13"/>
  <c r="CV286" i="13"/>
  <c r="CN286" i="13"/>
  <c r="CF286" i="13"/>
  <c r="BX286" i="13"/>
  <c r="FU286" i="13"/>
  <c r="FM286" i="13"/>
  <c r="FE286" i="13"/>
  <c r="EW286" i="13"/>
  <c r="EO286" i="13"/>
  <c r="EG286" i="13"/>
  <c r="DY286" i="13"/>
  <c r="DQ286" i="13"/>
  <c r="DI286" i="13"/>
  <c r="DA286" i="13"/>
  <c r="CS286" i="13"/>
  <c r="CK286" i="13"/>
  <c r="CC286" i="13"/>
  <c r="FS286" i="13"/>
  <c r="FG286" i="13"/>
  <c r="ET286" i="13"/>
  <c r="EH286" i="13"/>
  <c r="DU286" i="13"/>
  <c r="DG286" i="13"/>
  <c r="CU286" i="13"/>
  <c r="CH286" i="13"/>
  <c r="FR286" i="13"/>
  <c r="FF286" i="13"/>
  <c r="ES286" i="13"/>
  <c r="EE286" i="13"/>
  <c r="DS286" i="13"/>
  <c r="DF286" i="13"/>
  <c r="CT286" i="13"/>
  <c r="CG286" i="13"/>
  <c r="FO286" i="13"/>
  <c r="FB286" i="13"/>
  <c r="EP286" i="13"/>
  <c r="EC286" i="13"/>
  <c r="DO286" i="13"/>
  <c r="DC286" i="13"/>
  <c r="CP286" i="13"/>
  <c r="CD286" i="13"/>
  <c r="FN286" i="13"/>
  <c r="FA286" i="13"/>
  <c r="EM286" i="13"/>
  <c r="EA286" i="13"/>
  <c r="DN286" i="13"/>
  <c r="DB286" i="13"/>
  <c r="CO286" i="13"/>
  <c r="CA286" i="13"/>
  <c r="FK286" i="13"/>
  <c r="EY286" i="13"/>
  <c r="EL286" i="13"/>
  <c r="DZ286" i="13"/>
  <c r="DM286" i="13"/>
  <c r="CY286" i="13"/>
  <c r="CM286" i="13"/>
  <c r="BZ286" i="13"/>
  <c r="FV286" i="13"/>
  <c r="FI286" i="13"/>
  <c r="EU286" i="13"/>
  <c r="EI286" i="13"/>
  <c r="DV286" i="13"/>
  <c r="DJ286" i="13"/>
  <c r="CW286" i="13"/>
  <c r="CI286" i="13"/>
  <c r="BW286" i="13"/>
  <c r="EK286" i="13"/>
  <c r="CL286" i="13"/>
  <c r="ED286" i="13"/>
  <c r="CE286" i="13"/>
  <c r="DW286" i="13"/>
  <c r="BY286" i="13"/>
  <c r="FQ286" i="13"/>
  <c r="DR286" i="13"/>
  <c r="FJ286" i="13"/>
  <c r="DK286" i="13"/>
  <c r="FC286" i="13"/>
  <c r="DE286" i="13"/>
  <c r="EX286" i="13"/>
  <c r="CX286" i="13"/>
  <c r="EQ286" i="13"/>
  <c r="CQ286" i="13"/>
  <c r="A288" i="13" l="1"/>
  <c r="FT287" i="13"/>
  <c r="FL287" i="13"/>
  <c r="FD287" i="13"/>
  <c r="EV287" i="13"/>
  <c r="EN287" i="13"/>
  <c r="EF287" i="13"/>
  <c r="DX287" i="13"/>
  <c r="DP287" i="13"/>
  <c r="DH287" i="13"/>
  <c r="CZ287" i="13"/>
  <c r="CR287" i="13"/>
  <c r="CJ287" i="13"/>
  <c r="CB287" i="13"/>
  <c r="FQ287" i="13"/>
  <c r="FI287" i="13"/>
  <c r="FA287" i="13"/>
  <c r="ES287" i="13"/>
  <c r="EK287" i="13"/>
  <c r="FP287" i="13"/>
  <c r="FH287" i="13"/>
  <c r="EZ287" i="13"/>
  <c r="ER287" i="13"/>
  <c r="EJ287" i="13"/>
  <c r="EB287" i="13"/>
  <c r="DT287" i="13"/>
  <c r="DL287" i="13"/>
  <c r="DD287" i="13"/>
  <c r="CV287" i="13"/>
  <c r="CN287" i="13"/>
  <c r="CF287" i="13"/>
  <c r="BX287" i="13"/>
  <c r="FU287" i="13"/>
  <c r="FM287" i="13"/>
  <c r="FE287" i="13"/>
  <c r="EW287" i="13"/>
  <c r="EO287" i="13"/>
  <c r="EG287" i="13"/>
  <c r="DY287" i="13"/>
  <c r="DQ287" i="13"/>
  <c r="DI287" i="13"/>
  <c r="DA287" i="13"/>
  <c r="CS287" i="13"/>
  <c r="CK287" i="13"/>
  <c r="CC287" i="13"/>
  <c r="FK287" i="13"/>
  <c r="EU287" i="13"/>
  <c r="EE287" i="13"/>
  <c r="DS287" i="13"/>
  <c r="DF287" i="13"/>
  <c r="CT287" i="13"/>
  <c r="CG287" i="13"/>
  <c r="FJ287" i="13"/>
  <c r="ET287" i="13"/>
  <c r="ED287" i="13"/>
  <c r="DR287" i="13"/>
  <c r="DE287" i="13"/>
  <c r="CQ287" i="13"/>
  <c r="CE287" i="13"/>
  <c r="FV287" i="13"/>
  <c r="FF287" i="13"/>
  <c r="EP287" i="13"/>
  <c r="EA287" i="13"/>
  <c r="DN287" i="13"/>
  <c r="DB287" i="13"/>
  <c r="CO287" i="13"/>
  <c r="CA287" i="13"/>
  <c r="FS287" i="13"/>
  <c r="FC287" i="13"/>
  <c r="EM287" i="13"/>
  <c r="DZ287" i="13"/>
  <c r="DM287" i="13"/>
  <c r="CY287" i="13"/>
  <c r="CM287" i="13"/>
  <c r="BZ287" i="13"/>
  <c r="FR287" i="13"/>
  <c r="FB287" i="13"/>
  <c r="EL287" i="13"/>
  <c r="DW287" i="13"/>
  <c r="DK287" i="13"/>
  <c r="CX287" i="13"/>
  <c r="CL287" i="13"/>
  <c r="BY287" i="13"/>
  <c r="FN287" i="13"/>
  <c r="EX287" i="13"/>
  <c r="EH287" i="13"/>
  <c r="DU287" i="13"/>
  <c r="DG287" i="13"/>
  <c r="CU287" i="13"/>
  <c r="CH287" i="13"/>
  <c r="EI287" i="13"/>
  <c r="CI287" i="13"/>
  <c r="EC287" i="13"/>
  <c r="CD287" i="13"/>
  <c r="DV287" i="13"/>
  <c r="BW287" i="13"/>
  <c r="DO287" i="13"/>
  <c r="FO287" i="13"/>
  <c r="DJ287" i="13"/>
  <c r="FG287" i="13"/>
  <c r="DC287" i="13"/>
  <c r="EY287" i="13"/>
  <c r="CW287" i="13"/>
  <c r="EQ287" i="13"/>
  <c r="CP287" i="13"/>
  <c r="A289" i="13" l="1"/>
  <c r="FT288" i="13"/>
  <c r="FL288" i="13"/>
  <c r="FD288" i="13"/>
  <c r="EV288" i="13"/>
  <c r="EN288" i="13"/>
  <c r="EF288" i="13"/>
  <c r="DX288" i="13"/>
  <c r="DP288" i="13"/>
  <c r="DH288" i="13"/>
  <c r="CZ288" i="13"/>
  <c r="CR288" i="13"/>
  <c r="CJ288" i="13"/>
  <c r="CB288" i="13"/>
  <c r="FQ288" i="13"/>
  <c r="FI288" i="13"/>
  <c r="FA288" i="13"/>
  <c r="ES288" i="13"/>
  <c r="EK288" i="13"/>
  <c r="EC288" i="13"/>
  <c r="DU288" i="13"/>
  <c r="DM288" i="13"/>
  <c r="DE288" i="13"/>
  <c r="CW288" i="13"/>
  <c r="CO288" i="13"/>
  <c r="CG288" i="13"/>
  <c r="BY288" i="13"/>
  <c r="FP288" i="13"/>
  <c r="FH288" i="13"/>
  <c r="EZ288" i="13"/>
  <c r="ER288" i="13"/>
  <c r="EJ288" i="13"/>
  <c r="EB288" i="13"/>
  <c r="DT288" i="13"/>
  <c r="DL288" i="13"/>
  <c r="DD288" i="13"/>
  <c r="CV288" i="13"/>
  <c r="CN288" i="13"/>
  <c r="CF288" i="13"/>
  <c r="BX288" i="13"/>
  <c r="FU288" i="13"/>
  <c r="FM288" i="13"/>
  <c r="FE288" i="13"/>
  <c r="EW288" i="13"/>
  <c r="EO288" i="13"/>
  <c r="EG288" i="13"/>
  <c r="DY288" i="13"/>
  <c r="DQ288" i="13"/>
  <c r="DI288" i="13"/>
  <c r="DA288" i="13"/>
  <c r="CS288" i="13"/>
  <c r="CK288" i="13"/>
  <c r="CC288" i="13"/>
  <c r="FS288" i="13"/>
  <c r="FC288" i="13"/>
  <c r="EM288" i="13"/>
  <c r="DW288" i="13"/>
  <c r="DG288" i="13"/>
  <c r="CQ288" i="13"/>
  <c r="CA288" i="13"/>
  <c r="FR288" i="13"/>
  <c r="FB288" i="13"/>
  <c r="EL288" i="13"/>
  <c r="DV288" i="13"/>
  <c r="DF288" i="13"/>
  <c r="CP288" i="13"/>
  <c r="BZ288" i="13"/>
  <c r="FN288" i="13"/>
  <c r="EX288" i="13"/>
  <c r="EH288" i="13"/>
  <c r="DR288" i="13"/>
  <c r="DB288" i="13"/>
  <c r="CL288" i="13"/>
  <c r="FK288" i="13"/>
  <c r="EU288" i="13"/>
  <c r="EE288" i="13"/>
  <c r="DO288" i="13"/>
  <c r="CY288" i="13"/>
  <c r="CI288" i="13"/>
  <c r="FJ288" i="13"/>
  <c r="ET288" i="13"/>
  <c r="ED288" i="13"/>
  <c r="DN288" i="13"/>
  <c r="CX288" i="13"/>
  <c r="CH288" i="13"/>
  <c r="FV288" i="13"/>
  <c r="FF288" i="13"/>
  <c r="EP288" i="13"/>
  <c r="DZ288" i="13"/>
  <c r="DJ288" i="13"/>
  <c r="CT288" i="13"/>
  <c r="CD288" i="13"/>
  <c r="FG288" i="13"/>
  <c r="CU288" i="13"/>
  <c r="EY288" i="13"/>
  <c r="CM288" i="13"/>
  <c r="EQ288" i="13"/>
  <c r="CE288" i="13"/>
  <c r="EI288" i="13"/>
  <c r="BW288" i="13"/>
  <c r="EA288" i="13"/>
  <c r="DS288" i="13"/>
  <c r="DK288" i="13"/>
  <c r="FO288" i="13"/>
  <c r="DC288" i="13"/>
  <c r="A290" i="13" l="1"/>
  <c r="FT289" i="13"/>
  <c r="FL289" i="13"/>
  <c r="FD289" i="13"/>
  <c r="EV289" i="13"/>
  <c r="EN289" i="13"/>
  <c r="EF289" i="13"/>
  <c r="DX289" i="13"/>
  <c r="DP289" i="13"/>
  <c r="DH289" i="13"/>
  <c r="CZ289" i="13"/>
  <c r="CR289" i="13"/>
  <c r="CJ289" i="13"/>
  <c r="CB289" i="13"/>
  <c r="FQ289" i="13"/>
  <c r="FI289" i="13"/>
  <c r="FA289" i="13"/>
  <c r="ES289" i="13"/>
  <c r="EK289" i="13"/>
  <c r="EC289" i="13"/>
  <c r="DU289" i="13"/>
  <c r="DM289" i="13"/>
  <c r="DE289" i="13"/>
  <c r="CW289" i="13"/>
  <c r="CO289" i="13"/>
  <c r="CG289" i="13"/>
  <c r="BY289" i="13"/>
  <c r="FP289" i="13"/>
  <c r="FH289" i="13"/>
  <c r="EZ289" i="13"/>
  <c r="ER289" i="13"/>
  <c r="EJ289" i="13"/>
  <c r="EB289" i="13"/>
  <c r="DT289" i="13"/>
  <c r="DL289" i="13"/>
  <c r="DD289" i="13"/>
  <c r="CV289" i="13"/>
  <c r="CN289" i="13"/>
  <c r="CF289" i="13"/>
  <c r="BX289" i="13"/>
  <c r="FU289" i="13"/>
  <c r="FM289" i="13"/>
  <c r="FE289" i="13"/>
  <c r="EW289" i="13"/>
  <c r="EO289" i="13"/>
  <c r="EG289" i="13"/>
  <c r="DY289" i="13"/>
  <c r="DQ289" i="13"/>
  <c r="DI289" i="13"/>
  <c r="DA289" i="13"/>
  <c r="CS289" i="13"/>
  <c r="CK289" i="13"/>
  <c r="CC289" i="13"/>
  <c r="FK289" i="13"/>
  <c r="EU289" i="13"/>
  <c r="EE289" i="13"/>
  <c r="DO289" i="13"/>
  <c r="CY289" i="13"/>
  <c r="CI289" i="13"/>
  <c r="FJ289" i="13"/>
  <c r="ET289" i="13"/>
  <c r="ED289" i="13"/>
  <c r="DN289" i="13"/>
  <c r="CX289" i="13"/>
  <c r="CH289" i="13"/>
  <c r="FG289" i="13"/>
  <c r="FV289" i="13"/>
  <c r="FF289" i="13"/>
  <c r="EP289" i="13"/>
  <c r="DZ289" i="13"/>
  <c r="DJ289" i="13"/>
  <c r="CT289" i="13"/>
  <c r="CD289" i="13"/>
  <c r="FS289" i="13"/>
  <c r="FC289" i="13"/>
  <c r="EM289" i="13"/>
  <c r="DW289" i="13"/>
  <c r="DG289" i="13"/>
  <c r="CQ289" i="13"/>
  <c r="CA289" i="13"/>
  <c r="FR289" i="13"/>
  <c r="FB289" i="13"/>
  <c r="EL289" i="13"/>
  <c r="DV289" i="13"/>
  <c r="DF289" i="13"/>
  <c r="CP289" i="13"/>
  <c r="BZ289" i="13"/>
  <c r="FO289" i="13"/>
  <c r="EY289" i="13"/>
  <c r="FN289" i="13"/>
  <c r="EX289" i="13"/>
  <c r="EH289" i="13"/>
  <c r="DR289" i="13"/>
  <c r="DB289" i="13"/>
  <c r="CL289" i="13"/>
  <c r="DS289" i="13"/>
  <c r="DK289" i="13"/>
  <c r="DC289" i="13"/>
  <c r="CU289" i="13"/>
  <c r="CM289" i="13"/>
  <c r="EQ289" i="13"/>
  <c r="CE289" i="13"/>
  <c r="EI289" i="13"/>
  <c r="BW289" i="13"/>
  <c r="EA289" i="13"/>
  <c r="A291" i="13" l="1"/>
  <c r="FT290" i="13"/>
  <c r="FL290" i="13"/>
  <c r="FD290" i="13"/>
  <c r="EV290" i="13"/>
  <c r="EN290" i="13"/>
  <c r="EF290" i="13"/>
  <c r="DX290" i="13"/>
  <c r="DP290" i="13"/>
  <c r="DH290" i="13"/>
  <c r="CZ290" i="13"/>
  <c r="CR290" i="13"/>
  <c r="CJ290" i="13"/>
  <c r="CB290" i="13"/>
  <c r="FQ290" i="13"/>
  <c r="FI290" i="13"/>
  <c r="FA290" i="13"/>
  <c r="ES290" i="13"/>
  <c r="EK290" i="13"/>
  <c r="EC290" i="13"/>
  <c r="DU290" i="13"/>
  <c r="DM290" i="13"/>
  <c r="DE290" i="13"/>
  <c r="CW290" i="13"/>
  <c r="CO290" i="13"/>
  <c r="CG290" i="13"/>
  <c r="BY290" i="13"/>
  <c r="FP290" i="13"/>
  <c r="FH290" i="13"/>
  <c r="EZ290" i="13"/>
  <c r="ER290" i="13"/>
  <c r="EJ290" i="13"/>
  <c r="EB290" i="13"/>
  <c r="DT290" i="13"/>
  <c r="DL290" i="13"/>
  <c r="DD290" i="13"/>
  <c r="CV290" i="13"/>
  <c r="CN290" i="13"/>
  <c r="CF290" i="13"/>
  <c r="BX290" i="13"/>
  <c r="FU290" i="13"/>
  <c r="FM290" i="13"/>
  <c r="FE290" i="13"/>
  <c r="EW290" i="13"/>
  <c r="EO290" i="13"/>
  <c r="EG290" i="13"/>
  <c r="DY290" i="13"/>
  <c r="DQ290" i="13"/>
  <c r="DI290" i="13"/>
  <c r="DA290" i="13"/>
  <c r="CS290" i="13"/>
  <c r="CK290" i="13"/>
  <c r="CC290" i="13"/>
  <c r="FS290" i="13"/>
  <c r="FC290" i="13"/>
  <c r="EM290" i="13"/>
  <c r="DW290" i="13"/>
  <c r="DG290" i="13"/>
  <c r="CQ290" i="13"/>
  <c r="CA290" i="13"/>
  <c r="FR290" i="13"/>
  <c r="FB290" i="13"/>
  <c r="EL290" i="13"/>
  <c r="DV290" i="13"/>
  <c r="DF290" i="13"/>
  <c r="CP290" i="13"/>
  <c r="BZ290" i="13"/>
  <c r="FO290" i="13"/>
  <c r="EY290" i="13"/>
  <c r="EI290" i="13"/>
  <c r="DS290" i="13"/>
  <c r="DC290" i="13"/>
  <c r="CM290" i="13"/>
  <c r="BW290" i="13"/>
  <c r="FN290" i="13"/>
  <c r="EX290" i="13"/>
  <c r="EH290" i="13"/>
  <c r="DR290" i="13"/>
  <c r="DB290" i="13"/>
  <c r="CL290" i="13"/>
  <c r="FK290" i="13"/>
  <c r="EU290" i="13"/>
  <c r="EE290" i="13"/>
  <c r="DO290" i="13"/>
  <c r="CY290" i="13"/>
  <c r="CI290" i="13"/>
  <c r="FJ290" i="13"/>
  <c r="ET290" i="13"/>
  <c r="ED290" i="13"/>
  <c r="DN290" i="13"/>
  <c r="CX290" i="13"/>
  <c r="CH290" i="13"/>
  <c r="FG290" i="13"/>
  <c r="EQ290" i="13"/>
  <c r="EA290" i="13"/>
  <c r="DK290" i="13"/>
  <c r="CU290" i="13"/>
  <c r="CE290" i="13"/>
  <c r="FV290" i="13"/>
  <c r="FF290" i="13"/>
  <c r="EP290" i="13"/>
  <c r="DZ290" i="13"/>
  <c r="DJ290" i="13"/>
  <c r="CT290" i="13"/>
  <c r="CD290" i="13"/>
  <c r="A292" i="13" l="1"/>
  <c r="FT291" i="13"/>
  <c r="FL291" i="13"/>
  <c r="FD291" i="13"/>
  <c r="EV291" i="13"/>
  <c r="EN291" i="13"/>
  <c r="EF291" i="13"/>
  <c r="DX291" i="13"/>
  <c r="DP291" i="13"/>
  <c r="DH291" i="13"/>
  <c r="CZ291" i="13"/>
  <c r="CR291" i="13"/>
  <c r="CJ291" i="13"/>
  <c r="CB291" i="13"/>
  <c r="FQ291" i="13"/>
  <c r="FI291" i="13"/>
  <c r="FA291" i="13"/>
  <c r="ES291" i="13"/>
  <c r="EK291" i="13"/>
  <c r="EC291" i="13"/>
  <c r="DU291" i="13"/>
  <c r="DM291" i="13"/>
  <c r="DE291" i="13"/>
  <c r="CW291" i="13"/>
  <c r="CO291" i="13"/>
  <c r="CG291" i="13"/>
  <c r="BY291" i="13"/>
  <c r="FP291" i="13"/>
  <c r="FH291" i="13"/>
  <c r="EZ291" i="13"/>
  <c r="ER291" i="13"/>
  <c r="EJ291" i="13"/>
  <c r="EB291" i="13"/>
  <c r="DT291" i="13"/>
  <c r="DL291" i="13"/>
  <c r="DD291" i="13"/>
  <c r="CV291" i="13"/>
  <c r="CN291" i="13"/>
  <c r="CF291" i="13"/>
  <c r="BX291" i="13"/>
  <c r="FU291" i="13"/>
  <c r="FM291" i="13"/>
  <c r="FE291" i="13"/>
  <c r="EW291" i="13"/>
  <c r="EO291" i="13"/>
  <c r="EG291" i="13"/>
  <c r="DY291" i="13"/>
  <c r="DQ291" i="13"/>
  <c r="DI291" i="13"/>
  <c r="DA291" i="13"/>
  <c r="CS291" i="13"/>
  <c r="CK291" i="13"/>
  <c r="CC291" i="13"/>
  <c r="FK291" i="13"/>
  <c r="EU291" i="13"/>
  <c r="EE291" i="13"/>
  <c r="DO291" i="13"/>
  <c r="CY291" i="13"/>
  <c r="CI291" i="13"/>
  <c r="FJ291" i="13"/>
  <c r="ET291" i="13"/>
  <c r="ED291" i="13"/>
  <c r="DN291" i="13"/>
  <c r="CX291" i="13"/>
  <c r="CH291" i="13"/>
  <c r="FG291" i="13"/>
  <c r="EQ291" i="13"/>
  <c r="EA291" i="13"/>
  <c r="DK291" i="13"/>
  <c r="CU291" i="13"/>
  <c r="CE291" i="13"/>
  <c r="FV291" i="13"/>
  <c r="FF291" i="13"/>
  <c r="EP291" i="13"/>
  <c r="DZ291" i="13"/>
  <c r="DJ291" i="13"/>
  <c r="CT291" i="13"/>
  <c r="CD291" i="13"/>
  <c r="FS291" i="13"/>
  <c r="FC291" i="13"/>
  <c r="EM291" i="13"/>
  <c r="DW291" i="13"/>
  <c r="DG291" i="13"/>
  <c r="CQ291" i="13"/>
  <c r="CA291" i="13"/>
  <c r="FR291" i="13"/>
  <c r="FB291" i="13"/>
  <c r="EL291" i="13"/>
  <c r="DV291" i="13"/>
  <c r="DF291" i="13"/>
  <c r="CP291" i="13"/>
  <c r="BZ291" i="13"/>
  <c r="FO291" i="13"/>
  <c r="EY291" i="13"/>
  <c r="EI291" i="13"/>
  <c r="DS291" i="13"/>
  <c r="DC291" i="13"/>
  <c r="CM291" i="13"/>
  <c r="BW291" i="13"/>
  <c r="FN291" i="13"/>
  <c r="EX291" i="13"/>
  <c r="EH291" i="13"/>
  <c r="DR291" i="13"/>
  <c r="DB291" i="13"/>
  <c r="CL291" i="13"/>
  <c r="A293" i="13" l="1"/>
  <c r="FT292" i="13"/>
  <c r="FL292" i="13"/>
  <c r="FD292" i="13"/>
  <c r="EV292" i="13"/>
  <c r="EN292" i="13"/>
  <c r="EF292" i="13"/>
  <c r="DX292" i="13"/>
  <c r="DP292" i="13"/>
  <c r="DH292" i="13"/>
  <c r="CZ292" i="13"/>
  <c r="CR292" i="13"/>
  <c r="CJ292" i="13"/>
  <c r="CB292" i="13"/>
  <c r="FQ292" i="13"/>
  <c r="FI292" i="13"/>
  <c r="FA292" i="13"/>
  <c r="ES292" i="13"/>
  <c r="EK292" i="13"/>
  <c r="EC292" i="13"/>
  <c r="DU292" i="13"/>
  <c r="DM292" i="13"/>
  <c r="DE292" i="13"/>
  <c r="CW292" i="13"/>
  <c r="CO292" i="13"/>
  <c r="CG292" i="13"/>
  <c r="BY292" i="13"/>
  <c r="FP292" i="13"/>
  <c r="FH292" i="13"/>
  <c r="EZ292" i="13"/>
  <c r="ER292" i="13"/>
  <c r="EJ292" i="13"/>
  <c r="EB292" i="13"/>
  <c r="DT292" i="13"/>
  <c r="DL292" i="13"/>
  <c r="DD292" i="13"/>
  <c r="CV292" i="13"/>
  <c r="CN292" i="13"/>
  <c r="CF292" i="13"/>
  <c r="BX292" i="13"/>
  <c r="FU292" i="13"/>
  <c r="FM292" i="13"/>
  <c r="FE292" i="13"/>
  <c r="EW292" i="13"/>
  <c r="EO292" i="13"/>
  <c r="EG292" i="13"/>
  <c r="DY292" i="13"/>
  <c r="DQ292" i="13"/>
  <c r="DI292" i="13"/>
  <c r="DA292" i="13"/>
  <c r="CS292" i="13"/>
  <c r="CK292" i="13"/>
  <c r="CC292" i="13"/>
  <c r="FS292" i="13"/>
  <c r="FC292" i="13"/>
  <c r="EM292" i="13"/>
  <c r="DW292" i="13"/>
  <c r="DG292" i="13"/>
  <c r="CQ292" i="13"/>
  <c r="CA292" i="13"/>
  <c r="FR292" i="13"/>
  <c r="FB292" i="13"/>
  <c r="EL292" i="13"/>
  <c r="DV292" i="13"/>
  <c r="DF292" i="13"/>
  <c r="CP292" i="13"/>
  <c r="BZ292" i="13"/>
  <c r="FO292" i="13"/>
  <c r="EY292" i="13"/>
  <c r="EI292" i="13"/>
  <c r="DS292" i="13"/>
  <c r="DC292" i="13"/>
  <c r="CM292" i="13"/>
  <c r="BW292" i="13"/>
  <c r="FN292" i="13"/>
  <c r="EX292" i="13"/>
  <c r="EH292" i="13"/>
  <c r="DR292" i="13"/>
  <c r="DB292" i="13"/>
  <c r="CL292" i="13"/>
  <c r="FK292" i="13"/>
  <c r="EU292" i="13"/>
  <c r="EE292" i="13"/>
  <c r="DO292" i="13"/>
  <c r="CY292" i="13"/>
  <c r="CI292" i="13"/>
  <c r="FJ292" i="13"/>
  <c r="ET292" i="13"/>
  <c r="ED292" i="13"/>
  <c r="DN292" i="13"/>
  <c r="CX292" i="13"/>
  <c r="CH292" i="13"/>
  <c r="FG292" i="13"/>
  <c r="EQ292" i="13"/>
  <c r="EA292" i="13"/>
  <c r="DK292" i="13"/>
  <c r="CU292" i="13"/>
  <c r="CE292" i="13"/>
  <c r="FV292" i="13"/>
  <c r="FF292" i="13"/>
  <c r="EP292" i="13"/>
  <c r="DZ292" i="13"/>
  <c r="DJ292" i="13"/>
  <c r="CT292" i="13"/>
  <c r="CD292" i="13"/>
  <c r="A294" i="13" l="1"/>
  <c r="FT293" i="13"/>
  <c r="FL293" i="13"/>
  <c r="FD293" i="13"/>
  <c r="EV293" i="13"/>
  <c r="EN293" i="13"/>
  <c r="EF293" i="13"/>
  <c r="DX293" i="13"/>
  <c r="DP293" i="13"/>
  <c r="DH293" i="13"/>
  <c r="CZ293" i="13"/>
  <c r="CR293" i="13"/>
  <c r="CJ293" i="13"/>
  <c r="CB293" i="13"/>
  <c r="FQ293" i="13"/>
  <c r="FI293" i="13"/>
  <c r="FA293" i="13"/>
  <c r="ES293" i="13"/>
  <c r="EK293" i="13"/>
  <c r="EC293" i="13"/>
  <c r="DU293" i="13"/>
  <c r="DM293" i="13"/>
  <c r="DE293" i="13"/>
  <c r="CW293" i="13"/>
  <c r="CO293" i="13"/>
  <c r="CG293" i="13"/>
  <c r="BY293" i="13"/>
  <c r="FP293" i="13"/>
  <c r="FH293" i="13"/>
  <c r="EZ293" i="13"/>
  <c r="ER293" i="13"/>
  <c r="EJ293" i="13"/>
  <c r="EB293" i="13"/>
  <c r="DT293" i="13"/>
  <c r="DL293" i="13"/>
  <c r="DD293" i="13"/>
  <c r="CV293" i="13"/>
  <c r="CN293" i="13"/>
  <c r="CF293" i="13"/>
  <c r="BX293" i="13"/>
  <c r="FU293" i="13"/>
  <c r="FM293" i="13"/>
  <c r="FE293" i="13"/>
  <c r="EW293" i="13"/>
  <c r="EO293" i="13"/>
  <c r="EG293" i="13"/>
  <c r="DY293" i="13"/>
  <c r="DQ293" i="13"/>
  <c r="DI293" i="13"/>
  <c r="DA293" i="13"/>
  <c r="CS293" i="13"/>
  <c r="CK293" i="13"/>
  <c r="CC293" i="13"/>
  <c r="FK293" i="13"/>
  <c r="EU293" i="13"/>
  <c r="EE293" i="13"/>
  <c r="DO293" i="13"/>
  <c r="CY293" i="13"/>
  <c r="CI293" i="13"/>
  <c r="FJ293" i="13"/>
  <c r="ET293" i="13"/>
  <c r="ED293" i="13"/>
  <c r="DN293" i="13"/>
  <c r="CX293" i="13"/>
  <c r="CH293" i="13"/>
  <c r="FG293" i="13"/>
  <c r="EQ293" i="13"/>
  <c r="EA293" i="13"/>
  <c r="DK293" i="13"/>
  <c r="CU293" i="13"/>
  <c r="CE293" i="13"/>
  <c r="FV293" i="13"/>
  <c r="FF293" i="13"/>
  <c r="EP293" i="13"/>
  <c r="DZ293" i="13"/>
  <c r="DJ293" i="13"/>
  <c r="CT293" i="13"/>
  <c r="CD293" i="13"/>
  <c r="FS293" i="13"/>
  <c r="FC293" i="13"/>
  <c r="EM293" i="13"/>
  <c r="DW293" i="13"/>
  <c r="DG293" i="13"/>
  <c r="CQ293" i="13"/>
  <c r="CA293" i="13"/>
  <c r="FR293" i="13"/>
  <c r="FB293" i="13"/>
  <c r="EL293" i="13"/>
  <c r="DV293" i="13"/>
  <c r="DF293" i="13"/>
  <c r="CP293" i="13"/>
  <c r="BZ293" i="13"/>
  <c r="FO293" i="13"/>
  <c r="EY293" i="13"/>
  <c r="EI293" i="13"/>
  <c r="DS293" i="13"/>
  <c r="DC293" i="13"/>
  <c r="CM293" i="13"/>
  <c r="BW293" i="13"/>
  <c r="FN293" i="13"/>
  <c r="EX293" i="13"/>
  <c r="EH293" i="13"/>
  <c r="DR293" i="13"/>
  <c r="DB293" i="13"/>
  <c r="CL293" i="13"/>
  <c r="A295" i="13" l="1"/>
  <c r="FT294" i="13"/>
  <c r="FL294" i="13"/>
  <c r="FD294" i="13"/>
  <c r="EV294" i="13"/>
  <c r="EN294" i="13"/>
  <c r="EF294" i="13"/>
  <c r="DX294" i="13"/>
  <c r="DP294" i="13"/>
  <c r="DH294" i="13"/>
  <c r="CZ294" i="13"/>
  <c r="CR294" i="13"/>
  <c r="CJ294" i="13"/>
  <c r="CB294" i="13"/>
  <c r="FQ294" i="13"/>
  <c r="FI294" i="13"/>
  <c r="FA294" i="13"/>
  <c r="ES294" i="13"/>
  <c r="EK294" i="13"/>
  <c r="EC294" i="13"/>
  <c r="DU294" i="13"/>
  <c r="DM294" i="13"/>
  <c r="DE294" i="13"/>
  <c r="CW294" i="13"/>
  <c r="CO294" i="13"/>
  <c r="CG294" i="13"/>
  <c r="BY294" i="13"/>
  <c r="FP294" i="13"/>
  <c r="FH294" i="13"/>
  <c r="EZ294" i="13"/>
  <c r="ER294" i="13"/>
  <c r="EJ294" i="13"/>
  <c r="EB294" i="13"/>
  <c r="DT294" i="13"/>
  <c r="DL294" i="13"/>
  <c r="DD294" i="13"/>
  <c r="CV294" i="13"/>
  <c r="CN294" i="13"/>
  <c r="CF294" i="13"/>
  <c r="BX294" i="13"/>
  <c r="FU294" i="13"/>
  <c r="FM294" i="13"/>
  <c r="FE294" i="13"/>
  <c r="EW294" i="13"/>
  <c r="EO294" i="13"/>
  <c r="EG294" i="13"/>
  <c r="DY294" i="13"/>
  <c r="DQ294" i="13"/>
  <c r="DI294" i="13"/>
  <c r="DA294" i="13"/>
  <c r="CS294" i="13"/>
  <c r="CK294" i="13"/>
  <c r="CC294" i="13"/>
  <c r="FS294" i="13"/>
  <c r="FC294" i="13"/>
  <c r="EM294" i="13"/>
  <c r="DW294" i="13"/>
  <c r="DG294" i="13"/>
  <c r="CQ294" i="13"/>
  <c r="CA294" i="13"/>
  <c r="FR294" i="13"/>
  <c r="FB294" i="13"/>
  <c r="EL294" i="13"/>
  <c r="DV294" i="13"/>
  <c r="DF294" i="13"/>
  <c r="CP294" i="13"/>
  <c r="BZ294" i="13"/>
  <c r="FO294" i="13"/>
  <c r="EY294" i="13"/>
  <c r="EI294" i="13"/>
  <c r="DS294" i="13"/>
  <c r="DC294" i="13"/>
  <c r="CM294" i="13"/>
  <c r="BW294" i="13"/>
  <c r="FN294" i="13"/>
  <c r="EX294" i="13"/>
  <c r="EH294" i="13"/>
  <c r="DR294" i="13"/>
  <c r="DB294" i="13"/>
  <c r="CL294" i="13"/>
  <c r="FK294" i="13"/>
  <c r="EU294" i="13"/>
  <c r="EE294" i="13"/>
  <c r="DO294" i="13"/>
  <c r="CY294" i="13"/>
  <c r="CI294" i="13"/>
  <c r="FJ294" i="13"/>
  <c r="ET294" i="13"/>
  <c r="ED294" i="13"/>
  <c r="DN294" i="13"/>
  <c r="CX294" i="13"/>
  <c r="CH294" i="13"/>
  <c r="FG294" i="13"/>
  <c r="EQ294" i="13"/>
  <c r="EA294" i="13"/>
  <c r="DK294" i="13"/>
  <c r="CU294" i="13"/>
  <c r="CE294" i="13"/>
  <c r="FV294" i="13"/>
  <c r="FF294" i="13"/>
  <c r="EP294" i="13"/>
  <c r="DZ294" i="13"/>
  <c r="DJ294" i="13"/>
  <c r="CT294" i="13"/>
  <c r="CD294" i="13"/>
  <c r="A296" i="13" l="1"/>
  <c r="FT295" i="13"/>
  <c r="FL295" i="13"/>
  <c r="FD295" i="13"/>
  <c r="EV295" i="13"/>
  <c r="EN295" i="13"/>
  <c r="EF295" i="13"/>
  <c r="DX295" i="13"/>
  <c r="DP295" i="13"/>
  <c r="DH295" i="13"/>
  <c r="CZ295" i="13"/>
  <c r="CR295" i="13"/>
  <c r="CJ295" i="13"/>
  <c r="CB295" i="13"/>
  <c r="FQ295" i="13"/>
  <c r="FI295" i="13"/>
  <c r="FA295" i="13"/>
  <c r="ES295" i="13"/>
  <c r="EK295" i="13"/>
  <c r="EC295" i="13"/>
  <c r="DU295" i="13"/>
  <c r="DM295" i="13"/>
  <c r="DE295" i="13"/>
  <c r="CW295" i="13"/>
  <c r="CO295" i="13"/>
  <c r="CG295" i="13"/>
  <c r="BY295" i="13"/>
  <c r="FP295" i="13"/>
  <c r="FH295" i="13"/>
  <c r="EZ295" i="13"/>
  <c r="ER295" i="13"/>
  <c r="EJ295" i="13"/>
  <c r="EB295" i="13"/>
  <c r="DT295" i="13"/>
  <c r="DL295" i="13"/>
  <c r="DD295" i="13"/>
  <c r="CV295" i="13"/>
  <c r="CN295" i="13"/>
  <c r="CF295" i="13"/>
  <c r="BX295" i="13"/>
  <c r="FU295" i="13"/>
  <c r="FM295" i="13"/>
  <c r="FE295" i="13"/>
  <c r="EW295" i="13"/>
  <c r="EO295" i="13"/>
  <c r="EG295" i="13"/>
  <c r="DY295" i="13"/>
  <c r="DQ295" i="13"/>
  <c r="DI295" i="13"/>
  <c r="DA295" i="13"/>
  <c r="CS295" i="13"/>
  <c r="CK295" i="13"/>
  <c r="CC295" i="13"/>
  <c r="FK295" i="13"/>
  <c r="EU295" i="13"/>
  <c r="EE295" i="13"/>
  <c r="DO295" i="13"/>
  <c r="CY295" i="13"/>
  <c r="CI295" i="13"/>
  <c r="FJ295" i="13"/>
  <c r="ET295" i="13"/>
  <c r="ED295" i="13"/>
  <c r="DN295" i="13"/>
  <c r="CX295" i="13"/>
  <c r="CH295" i="13"/>
  <c r="FG295" i="13"/>
  <c r="EQ295" i="13"/>
  <c r="EA295" i="13"/>
  <c r="DK295" i="13"/>
  <c r="CU295" i="13"/>
  <c r="CE295" i="13"/>
  <c r="FV295" i="13"/>
  <c r="FF295" i="13"/>
  <c r="EP295" i="13"/>
  <c r="DZ295" i="13"/>
  <c r="DJ295" i="13"/>
  <c r="CT295" i="13"/>
  <c r="CD295" i="13"/>
  <c r="FS295" i="13"/>
  <c r="FC295" i="13"/>
  <c r="EM295" i="13"/>
  <c r="DW295" i="13"/>
  <c r="DG295" i="13"/>
  <c r="CQ295" i="13"/>
  <c r="CA295" i="13"/>
  <c r="FR295" i="13"/>
  <c r="FB295" i="13"/>
  <c r="EL295" i="13"/>
  <c r="DV295" i="13"/>
  <c r="DF295" i="13"/>
  <c r="CP295" i="13"/>
  <c r="BZ295" i="13"/>
  <c r="FO295" i="13"/>
  <c r="EY295" i="13"/>
  <c r="EI295" i="13"/>
  <c r="DS295" i="13"/>
  <c r="DC295" i="13"/>
  <c r="CM295" i="13"/>
  <c r="BW295" i="13"/>
  <c r="FN295" i="13"/>
  <c r="EX295" i="13"/>
  <c r="EH295" i="13"/>
  <c r="DR295" i="13"/>
  <c r="DB295" i="13"/>
  <c r="CL295" i="13"/>
  <c r="A297" i="13" l="1"/>
  <c r="FT296" i="13"/>
  <c r="FL296" i="13"/>
  <c r="FD296" i="13"/>
  <c r="EV296" i="13"/>
  <c r="EN296" i="13"/>
  <c r="EF296" i="13"/>
  <c r="DX296" i="13"/>
  <c r="DP296" i="13"/>
  <c r="DH296" i="13"/>
  <c r="CZ296" i="13"/>
  <c r="CR296" i="13"/>
  <c r="CJ296" i="13"/>
  <c r="CB296" i="13"/>
  <c r="FQ296" i="13"/>
  <c r="FI296" i="13"/>
  <c r="FA296" i="13"/>
  <c r="ES296" i="13"/>
  <c r="EK296" i="13"/>
  <c r="EC296" i="13"/>
  <c r="DU296" i="13"/>
  <c r="DM296" i="13"/>
  <c r="DE296" i="13"/>
  <c r="CW296" i="13"/>
  <c r="CO296" i="13"/>
  <c r="CG296" i="13"/>
  <c r="BY296" i="13"/>
  <c r="FP296" i="13"/>
  <c r="FH296" i="13"/>
  <c r="EZ296" i="13"/>
  <c r="ER296" i="13"/>
  <c r="EJ296" i="13"/>
  <c r="EB296" i="13"/>
  <c r="DT296" i="13"/>
  <c r="DL296" i="13"/>
  <c r="DD296" i="13"/>
  <c r="CV296" i="13"/>
  <c r="CN296" i="13"/>
  <c r="CF296" i="13"/>
  <c r="BX296" i="13"/>
  <c r="FU296" i="13"/>
  <c r="FM296" i="13"/>
  <c r="FE296" i="13"/>
  <c r="EW296" i="13"/>
  <c r="EO296" i="13"/>
  <c r="EG296" i="13"/>
  <c r="DY296" i="13"/>
  <c r="DQ296" i="13"/>
  <c r="DI296" i="13"/>
  <c r="DA296" i="13"/>
  <c r="CS296" i="13"/>
  <c r="CK296" i="13"/>
  <c r="CC296" i="13"/>
  <c r="FS296" i="13"/>
  <c r="FC296" i="13"/>
  <c r="EM296" i="13"/>
  <c r="DW296" i="13"/>
  <c r="DG296" i="13"/>
  <c r="CQ296" i="13"/>
  <c r="CA296" i="13"/>
  <c r="FR296" i="13"/>
  <c r="FB296" i="13"/>
  <c r="EL296" i="13"/>
  <c r="DV296" i="13"/>
  <c r="DF296" i="13"/>
  <c r="CP296" i="13"/>
  <c r="BZ296" i="13"/>
  <c r="FO296" i="13"/>
  <c r="EY296" i="13"/>
  <c r="EI296" i="13"/>
  <c r="DS296" i="13"/>
  <c r="DC296" i="13"/>
  <c r="CM296" i="13"/>
  <c r="BW296" i="13"/>
  <c r="FN296" i="13"/>
  <c r="EX296" i="13"/>
  <c r="EH296" i="13"/>
  <c r="DR296" i="13"/>
  <c r="DB296" i="13"/>
  <c r="CL296" i="13"/>
  <c r="FK296" i="13"/>
  <c r="EU296" i="13"/>
  <c r="EE296" i="13"/>
  <c r="DO296" i="13"/>
  <c r="CY296" i="13"/>
  <c r="CI296" i="13"/>
  <c r="FJ296" i="13"/>
  <c r="ET296" i="13"/>
  <c r="ED296" i="13"/>
  <c r="DN296" i="13"/>
  <c r="CX296" i="13"/>
  <c r="CH296" i="13"/>
  <c r="FG296" i="13"/>
  <c r="EQ296" i="13"/>
  <c r="EA296" i="13"/>
  <c r="DK296" i="13"/>
  <c r="CU296" i="13"/>
  <c r="CE296" i="13"/>
  <c r="FV296" i="13"/>
  <c r="FF296" i="13"/>
  <c r="EP296" i="13"/>
  <c r="DZ296" i="13"/>
  <c r="DJ296" i="13"/>
  <c r="CT296" i="13"/>
  <c r="CD296" i="13"/>
  <c r="A298" i="13" l="1"/>
  <c r="FT297" i="13"/>
  <c r="FL297" i="13"/>
  <c r="FD297" i="13"/>
  <c r="EV297" i="13"/>
  <c r="EN297" i="13"/>
  <c r="EF297" i="13"/>
  <c r="DX297" i="13"/>
  <c r="DP297" i="13"/>
  <c r="DH297" i="13"/>
  <c r="CZ297" i="13"/>
  <c r="CR297" i="13"/>
  <c r="CJ297" i="13"/>
  <c r="CB297" i="13"/>
  <c r="FQ297" i="13"/>
  <c r="FI297" i="13"/>
  <c r="FA297" i="13"/>
  <c r="ES297" i="13"/>
  <c r="EK297" i="13"/>
  <c r="EC297" i="13"/>
  <c r="DU297" i="13"/>
  <c r="DM297" i="13"/>
  <c r="DE297" i="13"/>
  <c r="CW297" i="13"/>
  <c r="CO297" i="13"/>
  <c r="CG297" i="13"/>
  <c r="BY297" i="13"/>
  <c r="FP297" i="13"/>
  <c r="FH297" i="13"/>
  <c r="EZ297" i="13"/>
  <c r="ER297" i="13"/>
  <c r="EJ297" i="13"/>
  <c r="EB297" i="13"/>
  <c r="DT297" i="13"/>
  <c r="DL297" i="13"/>
  <c r="DD297" i="13"/>
  <c r="CV297" i="13"/>
  <c r="CN297" i="13"/>
  <c r="CF297" i="13"/>
  <c r="BX297" i="13"/>
  <c r="FU297" i="13"/>
  <c r="FM297" i="13"/>
  <c r="FE297" i="13"/>
  <c r="EW297" i="13"/>
  <c r="EO297" i="13"/>
  <c r="EG297" i="13"/>
  <c r="DY297" i="13"/>
  <c r="DQ297" i="13"/>
  <c r="DI297" i="13"/>
  <c r="DA297" i="13"/>
  <c r="CS297" i="13"/>
  <c r="CK297" i="13"/>
  <c r="CC297" i="13"/>
  <c r="FK297" i="13"/>
  <c r="EU297" i="13"/>
  <c r="EE297" i="13"/>
  <c r="DO297" i="13"/>
  <c r="CY297" i="13"/>
  <c r="CI297" i="13"/>
  <c r="FJ297" i="13"/>
  <c r="ET297" i="13"/>
  <c r="ED297" i="13"/>
  <c r="DN297" i="13"/>
  <c r="CX297" i="13"/>
  <c r="CH297" i="13"/>
  <c r="FG297" i="13"/>
  <c r="EQ297" i="13"/>
  <c r="EA297" i="13"/>
  <c r="DK297" i="13"/>
  <c r="CU297" i="13"/>
  <c r="CE297" i="13"/>
  <c r="FV297" i="13"/>
  <c r="FF297" i="13"/>
  <c r="EP297" i="13"/>
  <c r="DZ297" i="13"/>
  <c r="DJ297" i="13"/>
  <c r="CT297" i="13"/>
  <c r="CD297" i="13"/>
  <c r="FS297" i="13"/>
  <c r="FC297" i="13"/>
  <c r="EM297" i="13"/>
  <c r="DW297" i="13"/>
  <c r="DG297" i="13"/>
  <c r="CQ297" i="13"/>
  <c r="CA297" i="13"/>
  <c r="FR297" i="13"/>
  <c r="FB297" i="13"/>
  <c r="EL297" i="13"/>
  <c r="DV297" i="13"/>
  <c r="DF297" i="13"/>
  <c r="CP297" i="13"/>
  <c r="BZ297" i="13"/>
  <c r="FO297" i="13"/>
  <c r="EY297" i="13"/>
  <c r="EI297" i="13"/>
  <c r="DS297" i="13"/>
  <c r="DC297" i="13"/>
  <c r="CM297" i="13"/>
  <c r="BW297" i="13"/>
  <c r="FN297" i="13"/>
  <c r="EX297" i="13"/>
  <c r="EH297" i="13"/>
  <c r="DR297" i="13"/>
  <c r="DB297" i="13"/>
  <c r="CL297" i="13"/>
  <c r="A299" i="13" l="1"/>
  <c r="FT298" i="13"/>
  <c r="FL298" i="13"/>
  <c r="FD298" i="13"/>
  <c r="EV298" i="13"/>
  <c r="EN298" i="13"/>
  <c r="EF298" i="13"/>
  <c r="DX298" i="13"/>
  <c r="DP298" i="13"/>
  <c r="DH298" i="13"/>
  <c r="CZ298" i="13"/>
  <c r="CR298" i="13"/>
  <c r="CJ298" i="13"/>
  <c r="CB298" i="13"/>
  <c r="FS298" i="13"/>
  <c r="FK298" i="13"/>
  <c r="FC298" i="13"/>
  <c r="EU298" i="13"/>
  <c r="EM298" i="13"/>
  <c r="EE298" i="13"/>
  <c r="FQ298" i="13"/>
  <c r="FI298" i="13"/>
  <c r="FA298" i="13"/>
  <c r="ES298" i="13"/>
  <c r="EK298" i="13"/>
  <c r="EC298" i="13"/>
  <c r="DU298" i="13"/>
  <c r="DM298" i="13"/>
  <c r="DE298" i="13"/>
  <c r="CW298" i="13"/>
  <c r="CO298" i="13"/>
  <c r="CG298" i="13"/>
  <c r="BY298" i="13"/>
  <c r="FP298" i="13"/>
  <c r="FH298" i="13"/>
  <c r="EZ298" i="13"/>
  <c r="ER298" i="13"/>
  <c r="EJ298" i="13"/>
  <c r="EB298" i="13"/>
  <c r="DT298" i="13"/>
  <c r="DL298" i="13"/>
  <c r="DD298" i="13"/>
  <c r="CV298" i="13"/>
  <c r="CN298" i="13"/>
  <c r="CF298" i="13"/>
  <c r="BX298" i="13"/>
  <c r="FU298" i="13"/>
  <c r="FM298" i="13"/>
  <c r="FE298" i="13"/>
  <c r="EW298" i="13"/>
  <c r="EO298" i="13"/>
  <c r="EG298" i="13"/>
  <c r="DY298" i="13"/>
  <c r="DQ298" i="13"/>
  <c r="DI298" i="13"/>
  <c r="DA298" i="13"/>
  <c r="CS298" i="13"/>
  <c r="CK298" i="13"/>
  <c r="CC298" i="13"/>
  <c r="FN298" i="13"/>
  <c r="EQ298" i="13"/>
  <c r="DW298" i="13"/>
  <c r="DG298" i="13"/>
  <c r="CQ298" i="13"/>
  <c r="CA298" i="13"/>
  <c r="FJ298" i="13"/>
  <c r="EP298" i="13"/>
  <c r="DV298" i="13"/>
  <c r="DF298" i="13"/>
  <c r="CP298" i="13"/>
  <c r="BZ298" i="13"/>
  <c r="FG298" i="13"/>
  <c r="EL298" i="13"/>
  <c r="DS298" i="13"/>
  <c r="DC298" i="13"/>
  <c r="CM298" i="13"/>
  <c r="BW298" i="13"/>
  <c r="FF298" i="13"/>
  <c r="EI298" i="13"/>
  <c r="DR298" i="13"/>
  <c r="DB298" i="13"/>
  <c r="CL298" i="13"/>
  <c r="FB298" i="13"/>
  <c r="EH298" i="13"/>
  <c r="DO298" i="13"/>
  <c r="CY298" i="13"/>
  <c r="CI298" i="13"/>
  <c r="FV298" i="13"/>
  <c r="EY298" i="13"/>
  <c r="ED298" i="13"/>
  <c r="DN298" i="13"/>
  <c r="CX298" i="13"/>
  <c r="CH298" i="13"/>
  <c r="FR298" i="13"/>
  <c r="EX298" i="13"/>
  <c r="EA298" i="13"/>
  <c r="DK298" i="13"/>
  <c r="CU298" i="13"/>
  <c r="CE298" i="13"/>
  <c r="FO298" i="13"/>
  <c r="ET298" i="13"/>
  <c r="DZ298" i="13"/>
  <c r="DJ298" i="13"/>
  <c r="CT298" i="13"/>
  <c r="CD298" i="13"/>
  <c r="A300" i="13" l="1"/>
  <c r="FT299" i="13"/>
  <c r="FL299" i="13"/>
  <c r="FD299" i="13"/>
  <c r="EV299" i="13"/>
  <c r="EN299" i="13"/>
  <c r="EF299" i="13"/>
  <c r="DX299" i="13"/>
  <c r="DP299" i="13"/>
  <c r="DH299" i="13"/>
  <c r="CZ299" i="13"/>
  <c r="CR299" i="13"/>
  <c r="CJ299" i="13"/>
  <c r="CB299" i="13"/>
  <c r="FS299" i="13"/>
  <c r="FK299" i="13"/>
  <c r="FC299" i="13"/>
  <c r="EU299" i="13"/>
  <c r="EM299" i="13"/>
  <c r="EE299" i="13"/>
  <c r="DW299" i="13"/>
  <c r="DO299" i="13"/>
  <c r="DG299" i="13"/>
  <c r="CY299" i="13"/>
  <c r="CQ299" i="13"/>
  <c r="CI299" i="13"/>
  <c r="CA299" i="13"/>
  <c r="FQ299" i="13"/>
  <c r="FI299" i="13"/>
  <c r="FA299" i="13"/>
  <c r="ES299" i="13"/>
  <c r="EK299" i="13"/>
  <c r="EC299" i="13"/>
  <c r="DU299" i="13"/>
  <c r="DM299" i="13"/>
  <c r="DE299" i="13"/>
  <c r="CW299" i="13"/>
  <c r="CO299" i="13"/>
  <c r="CG299" i="13"/>
  <c r="BY299" i="13"/>
  <c r="FP299" i="13"/>
  <c r="FH299" i="13"/>
  <c r="EZ299" i="13"/>
  <c r="ER299" i="13"/>
  <c r="EJ299" i="13"/>
  <c r="EB299" i="13"/>
  <c r="DT299" i="13"/>
  <c r="DL299" i="13"/>
  <c r="DD299" i="13"/>
  <c r="CV299" i="13"/>
  <c r="CN299" i="13"/>
  <c r="CF299" i="13"/>
  <c r="BX299" i="13"/>
  <c r="FO299" i="13"/>
  <c r="FG299" i="13"/>
  <c r="EY299" i="13"/>
  <c r="EQ299" i="13"/>
  <c r="EI299" i="13"/>
  <c r="EA299" i="13"/>
  <c r="FU299" i="13"/>
  <c r="FM299" i="13"/>
  <c r="FE299" i="13"/>
  <c r="EW299" i="13"/>
  <c r="EO299" i="13"/>
  <c r="EG299" i="13"/>
  <c r="DY299" i="13"/>
  <c r="DQ299" i="13"/>
  <c r="DI299" i="13"/>
  <c r="DA299" i="13"/>
  <c r="CS299" i="13"/>
  <c r="CK299" i="13"/>
  <c r="CC299" i="13"/>
  <c r="FF299" i="13"/>
  <c r="DZ299" i="13"/>
  <c r="DC299" i="13"/>
  <c r="CH299" i="13"/>
  <c r="FB299" i="13"/>
  <c r="DV299" i="13"/>
  <c r="DB299" i="13"/>
  <c r="CE299" i="13"/>
  <c r="EX299" i="13"/>
  <c r="DS299" i="13"/>
  <c r="CX299" i="13"/>
  <c r="CD299" i="13"/>
  <c r="ET299" i="13"/>
  <c r="DR299" i="13"/>
  <c r="CU299" i="13"/>
  <c r="BZ299" i="13"/>
  <c r="FV299" i="13"/>
  <c r="EP299" i="13"/>
  <c r="DN299" i="13"/>
  <c r="CT299" i="13"/>
  <c r="BW299" i="13"/>
  <c r="FR299" i="13"/>
  <c r="EL299" i="13"/>
  <c r="DK299" i="13"/>
  <c r="CP299" i="13"/>
  <c r="FN299" i="13"/>
  <c r="EH299" i="13"/>
  <c r="DJ299" i="13"/>
  <c r="CM299" i="13"/>
  <c r="FJ299" i="13"/>
  <c r="ED299" i="13"/>
  <c r="DF299" i="13"/>
  <c r="CL299" i="13"/>
  <c r="A301" i="13" l="1"/>
  <c r="FQ300" i="13"/>
  <c r="FI300" i="13"/>
  <c r="FA300" i="13"/>
  <c r="ES300" i="13"/>
  <c r="FO300" i="13"/>
  <c r="FF300" i="13"/>
  <c r="EW300" i="13"/>
  <c r="EN300" i="13"/>
  <c r="EF300" i="13"/>
  <c r="DX300" i="13"/>
  <c r="DP300" i="13"/>
  <c r="DH300" i="13"/>
  <c r="CZ300" i="13"/>
  <c r="CR300" i="13"/>
  <c r="CJ300" i="13"/>
  <c r="CB300" i="13"/>
  <c r="FN300" i="13"/>
  <c r="FE300" i="13"/>
  <c r="EV300" i="13"/>
  <c r="EM300" i="13"/>
  <c r="EE300" i="13"/>
  <c r="DW300" i="13"/>
  <c r="DO300" i="13"/>
  <c r="DG300" i="13"/>
  <c r="CY300" i="13"/>
  <c r="CQ300" i="13"/>
  <c r="CI300" i="13"/>
  <c r="CA300" i="13"/>
  <c r="FU300" i="13"/>
  <c r="FL300" i="13"/>
  <c r="FC300" i="13"/>
  <c r="ET300" i="13"/>
  <c r="EK300" i="13"/>
  <c r="EC300" i="13"/>
  <c r="DU300" i="13"/>
  <c r="DM300" i="13"/>
  <c r="DE300" i="13"/>
  <c r="CW300" i="13"/>
  <c r="CO300" i="13"/>
  <c r="CG300" i="13"/>
  <c r="BY300" i="13"/>
  <c r="FT300" i="13"/>
  <c r="FK300" i="13"/>
  <c r="FB300" i="13"/>
  <c r="ER300" i="13"/>
  <c r="EJ300" i="13"/>
  <c r="EB300" i="13"/>
  <c r="DT300" i="13"/>
  <c r="DL300" i="13"/>
  <c r="DD300" i="13"/>
  <c r="CV300" i="13"/>
  <c r="CN300" i="13"/>
  <c r="CF300" i="13"/>
  <c r="BX300" i="13"/>
  <c r="FS300" i="13"/>
  <c r="FJ300" i="13"/>
  <c r="EZ300" i="13"/>
  <c r="EQ300" i="13"/>
  <c r="EI300" i="13"/>
  <c r="EA300" i="13"/>
  <c r="DS300" i="13"/>
  <c r="DK300" i="13"/>
  <c r="DC300" i="13"/>
  <c r="CU300" i="13"/>
  <c r="CM300" i="13"/>
  <c r="CE300" i="13"/>
  <c r="BW300" i="13"/>
  <c r="FP300" i="13"/>
  <c r="FG300" i="13"/>
  <c r="EX300" i="13"/>
  <c r="EO300" i="13"/>
  <c r="EG300" i="13"/>
  <c r="DY300" i="13"/>
  <c r="DQ300" i="13"/>
  <c r="DI300" i="13"/>
  <c r="DA300" i="13"/>
  <c r="CS300" i="13"/>
  <c r="CK300" i="13"/>
  <c r="CC300" i="13"/>
  <c r="EY300" i="13"/>
  <c r="DR300" i="13"/>
  <c r="CL300" i="13"/>
  <c r="EU300" i="13"/>
  <c r="DN300" i="13"/>
  <c r="CH300" i="13"/>
  <c r="EP300" i="13"/>
  <c r="DJ300" i="13"/>
  <c r="CD300" i="13"/>
  <c r="FV300" i="13"/>
  <c r="EL300" i="13"/>
  <c r="DF300" i="13"/>
  <c r="BZ300" i="13"/>
  <c r="FR300" i="13"/>
  <c r="EH300" i="13"/>
  <c r="DB300" i="13"/>
  <c r="FM300" i="13"/>
  <c r="ED300" i="13"/>
  <c r="CX300" i="13"/>
  <c r="FH300" i="13"/>
  <c r="DZ300" i="13"/>
  <c r="CT300" i="13"/>
  <c r="FD300" i="13"/>
  <c r="DV300" i="13"/>
  <c r="CP300" i="13"/>
  <c r="A302" i="13" l="1"/>
  <c r="FQ301" i="13"/>
  <c r="FI301" i="13"/>
  <c r="FA301" i="13"/>
  <c r="ES301" i="13"/>
  <c r="EK301" i="13"/>
  <c r="EC301" i="13"/>
  <c r="DU301" i="13"/>
  <c r="DM301" i="13"/>
  <c r="DE301" i="13"/>
  <c r="CW301" i="13"/>
  <c r="CO301" i="13"/>
  <c r="CG301" i="13"/>
  <c r="BY301" i="13"/>
  <c r="FR301" i="13"/>
  <c r="FJ301" i="13"/>
  <c r="FB301" i="13"/>
  <c r="ET301" i="13"/>
  <c r="EL301" i="13"/>
  <c r="ED301" i="13"/>
  <c r="DV301" i="13"/>
  <c r="FT301" i="13"/>
  <c r="FH301" i="13"/>
  <c r="EX301" i="13"/>
  <c r="EN301" i="13"/>
  <c r="EB301" i="13"/>
  <c r="DR301" i="13"/>
  <c r="DI301" i="13"/>
  <c r="CZ301" i="13"/>
  <c r="CQ301" i="13"/>
  <c r="CH301" i="13"/>
  <c r="BX301" i="13"/>
  <c r="FS301" i="13"/>
  <c r="FG301" i="13"/>
  <c r="EW301" i="13"/>
  <c r="EM301" i="13"/>
  <c r="EA301" i="13"/>
  <c r="DQ301" i="13"/>
  <c r="DH301" i="13"/>
  <c r="CY301" i="13"/>
  <c r="CP301" i="13"/>
  <c r="CF301" i="13"/>
  <c r="BW301" i="13"/>
  <c r="FO301" i="13"/>
  <c r="FE301" i="13"/>
  <c r="EU301" i="13"/>
  <c r="EI301" i="13"/>
  <c r="DY301" i="13"/>
  <c r="DO301" i="13"/>
  <c r="DF301" i="13"/>
  <c r="CV301" i="13"/>
  <c r="CM301" i="13"/>
  <c r="CD301" i="13"/>
  <c r="FN301" i="13"/>
  <c r="FD301" i="13"/>
  <c r="ER301" i="13"/>
  <c r="EH301" i="13"/>
  <c r="DX301" i="13"/>
  <c r="DN301" i="13"/>
  <c r="DD301" i="13"/>
  <c r="CU301" i="13"/>
  <c r="CL301" i="13"/>
  <c r="CC301" i="13"/>
  <c r="FM301" i="13"/>
  <c r="FC301" i="13"/>
  <c r="EQ301" i="13"/>
  <c r="EG301" i="13"/>
  <c r="DW301" i="13"/>
  <c r="DL301" i="13"/>
  <c r="DC301" i="13"/>
  <c r="CT301" i="13"/>
  <c r="CK301" i="13"/>
  <c r="CB301" i="13"/>
  <c r="FU301" i="13"/>
  <c r="FK301" i="13"/>
  <c r="EY301" i="13"/>
  <c r="EO301" i="13"/>
  <c r="EE301" i="13"/>
  <c r="DS301" i="13"/>
  <c r="DJ301" i="13"/>
  <c r="DA301" i="13"/>
  <c r="CR301" i="13"/>
  <c r="CI301" i="13"/>
  <c r="BZ301" i="13"/>
  <c r="FL301" i="13"/>
  <c r="DT301" i="13"/>
  <c r="CJ301" i="13"/>
  <c r="FF301" i="13"/>
  <c r="DP301" i="13"/>
  <c r="CE301" i="13"/>
  <c r="EZ301" i="13"/>
  <c r="DK301" i="13"/>
  <c r="CA301" i="13"/>
  <c r="EV301" i="13"/>
  <c r="DG301" i="13"/>
  <c r="EP301" i="13"/>
  <c r="DB301" i="13"/>
  <c r="EJ301" i="13"/>
  <c r="CX301" i="13"/>
  <c r="FV301" i="13"/>
  <c r="EF301" i="13"/>
  <c r="CS301" i="13"/>
  <c r="FP301" i="13"/>
  <c r="DZ301" i="13"/>
  <c r="CN301" i="13"/>
  <c r="A303" i="13" l="1"/>
  <c r="FQ302" i="13"/>
  <c r="FI302" i="13"/>
  <c r="FA302" i="13"/>
  <c r="ES302" i="13"/>
  <c r="EK302" i="13"/>
  <c r="EC302" i="13"/>
  <c r="DU302" i="13"/>
  <c r="DM302" i="13"/>
  <c r="DE302" i="13"/>
  <c r="CW302" i="13"/>
  <c r="CO302" i="13"/>
  <c r="CG302" i="13"/>
  <c r="BY302" i="13"/>
  <c r="FR302" i="13"/>
  <c r="FJ302" i="13"/>
  <c r="FB302" i="13"/>
  <c r="ET302" i="13"/>
  <c r="EL302" i="13"/>
  <c r="ED302" i="13"/>
  <c r="DV302" i="13"/>
  <c r="DN302" i="13"/>
  <c r="DF302" i="13"/>
  <c r="CX302" i="13"/>
  <c r="CP302" i="13"/>
  <c r="CH302" i="13"/>
  <c r="BZ302" i="13"/>
  <c r="FV302" i="13"/>
  <c r="FL302" i="13"/>
  <c r="EZ302" i="13"/>
  <c r="EP302" i="13"/>
  <c r="EF302" i="13"/>
  <c r="DT302" i="13"/>
  <c r="DJ302" i="13"/>
  <c r="CZ302" i="13"/>
  <c r="CN302" i="13"/>
  <c r="CD302" i="13"/>
  <c r="FU302" i="13"/>
  <c r="FK302" i="13"/>
  <c r="EY302" i="13"/>
  <c r="EO302" i="13"/>
  <c r="EE302" i="13"/>
  <c r="DS302" i="13"/>
  <c r="DI302" i="13"/>
  <c r="CY302" i="13"/>
  <c r="CM302" i="13"/>
  <c r="CC302" i="13"/>
  <c r="FS302" i="13"/>
  <c r="FG302" i="13"/>
  <c r="EW302" i="13"/>
  <c r="EM302" i="13"/>
  <c r="EA302" i="13"/>
  <c r="DQ302" i="13"/>
  <c r="DG302" i="13"/>
  <c r="CU302" i="13"/>
  <c r="CK302" i="13"/>
  <c r="CA302" i="13"/>
  <c r="FP302" i="13"/>
  <c r="FF302" i="13"/>
  <c r="EV302" i="13"/>
  <c r="EJ302" i="13"/>
  <c r="DZ302" i="13"/>
  <c r="DP302" i="13"/>
  <c r="DD302" i="13"/>
  <c r="CT302" i="13"/>
  <c r="CJ302" i="13"/>
  <c r="BX302" i="13"/>
  <c r="FO302" i="13"/>
  <c r="FE302" i="13"/>
  <c r="EU302" i="13"/>
  <c r="EI302" i="13"/>
  <c r="DY302" i="13"/>
  <c r="DO302" i="13"/>
  <c r="DC302" i="13"/>
  <c r="CS302" i="13"/>
  <c r="CI302" i="13"/>
  <c r="BW302" i="13"/>
  <c r="FM302" i="13"/>
  <c r="FC302" i="13"/>
  <c r="EQ302" i="13"/>
  <c r="EG302" i="13"/>
  <c r="DW302" i="13"/>
  <c r="DK302" i="13"/>
  <c r="DA302" i="13"/>
  <c r="CQ302" i="13"/>
  <c r="CE302" i="13"/>
  <c r="ER302" i="13"/>
  <c r="DB302" i="13"/>
  <c r="EN302" i="13"/>
  <c r="CV302" i="13"/>
  <c r="EH302" i="13"/>
  <c r="CR302" i="13"/>
  <c r="FT302" i="13"/>
  <c r="EB302" i="13"/>
  <c r="CL302" i="13"/>
  <c r="FN302" i="13"/>
  <c r="DX302" i="13"/>
  <c r="CF302" i="13"/>
  <c r="FH302" i="13"/>
  <c r="DR302" i="13"/>
  <c r="CB302" i="13"/>
  <c r="FD302" i="13"/>
  <c r="DL302" i="13"/>
  <c r="EX302" i="13"/>
  <c r="DH302" i="13"/>
  <c r="A304" i="13" l="1"/>
  <c r="FQ303" i="13"/>
  <c r="FI303" i="13"/>
  <c r="FA303" i="13"/>
  <c r="ES303" i="13"/>
  <c r="EK303" i="13"/>
  <c r="EC303" i="13"/>
  <c r="DU303" i="13"/>
  <c r="DM303" i="13"/>
  <c r="DE303" i="13"/>
  <c r="CW303" i="13"/>
  <c r="CO303" i="13"/>
  <c r="CG303" i="13"/>
  <c r="BY303" i="13"/>
  <c r="FR303" i="13"/>
  <c r="FJ303" i="13"/>
  <c r="FB303" i="13"/>
  <c r="ET303" i="13"/>
  <c r="EL303" i="13"/>
  <c r="ED303" i="13"/>
  <c r="DV303" i="13"/>
  <c r="DN303" i="13"/>
  <c r="DF303" i="13"/>
  <c r="CX303" i="13"/>
  <c r="CP303" i="13"/>
  <c r="CH303" i="13"/>
  <c r="BZ303" i="13"/>
  <c r="FN303" i="13"/>
  <c r="FD303" i="13"/>
  <c r="ER303" i="13"/>
  <c r="EH303" i="13"/>
  <c r="DX303" i="13"/>
  <c r="DL303" i="13"/>
  <c r="DB303" i="13"/>
  <c r="CR303" i="13"/>
  <c r="CF303" i="13"/>
  <c r="FM303" i="13"/>
  <c r="FC303" i="13"/>
  <c r="EQ303" i="13"/>
  <c r="EG303" i="13"/>
  <c r="DW303" i="13"/>
  <c r="DK303" i="13"/>
  <c r="DA303" i="13"/>
  <c r="CQ303" i="13"/>
  <c r="CE303" i="13"/>
  <c r="FU303" i="13"/>
  <c r="FK303" i="13"/>
  <c r="EY303" i="13"/>
  <c r="EO303" i="13"/>
  <c r="EE303" i="13"/>
  <c r="DS303" i="13"/>
  <c r="DI303" i="13"/>
  <c r="CY303" i="13"/>
  <c r="CM303" i="13"/>
  <c r="CC303" i="13"/>
  <c r="FT303" i="13"/>
  <c r="FH303" i="13"/>
  <c r="EX303" i="13"/>
  <c r="EN303" i="13"/>
  <c r="EB303" i="13"/>
  <c r="DR303" i="13"/>
  <c r="DH303" i="13"/>
  <c r="CV303" i="13"/>
  <c r="CL303" i="13"/>
  <c r="CB303" i="13"/>
  <c r="FS303" i="13"/>
  <c r="FG303" i="13"/>
  <c r="EW303" i="13"/>
  <c r="EM303" i="13"/>
  <c r="EA303" i="13"/>
  <c r="DQ303" i="13"/>
  <c r="DG303" i="13"/>
  <c r="CU303" i="13"/>
  <c r="CK303" i="13"/>
  <c r="CA303" i="13"/>
  <c r="FO303" i="13"/>
  <c r="FE303" i="13"/>
  <c r="EU303" i="13"/>
  <c r="EI303" i="13"/>
  <c r="DY303" i="13"/>
  <c r="DO303" i="13"/>
  <c r="DC303" i="13"/>
  <c r="CS303" i="13"/>
  <c r="CI303" i="13"/>
  <c r="BW303" i="13"/>
  <c r="FP303" i="13"/>
  <c r="DZ303" i="13"/>
  <c r="CJ303" i="13"/>
  <c r="FL303" i="13"/>
  <c r="DT303" i="13"/>
  <c r="CD303" i="13"/>
  <c r="FF303" i="13"/>
  <c r="DP303" i="13"/>
  <c r="BX303" i="13"/>
  <c r="EZ303" i="13"/>
  <c r="DJ303" i="13"/>
  <c r="EV303" i="13"/>
  <c r="DD303" i="13"/>
  <c r="EP303" i="13"/>
  <c r="CZ303" i="13"/>
  <c r="EJ303" i="13"/>
  <c r="CT303" i="13"/>
  <c r="FV303" i="13"/>
  <c r="EF303" i="13"/>
  <c r="CN303" i="13"/>
  <c r="A305" i="13" l="1"/>
  <c r="FQ304" i="13"/>
  <c r="FI304" i="13"/>
  <c r="FA304" i="13"/>
  <c r="ES304" i="13"/>
  <c r="EK304" i="13"/>
  <c r="EC304" i="13"/>
  <c r="DU304" i="13"/>
  <c r="DM304" i="13"/>
  <c r="DE304" i="13"/>
  <c r="CW304" i="13"/>
  <c r="CO304" i="13"/>
  <c r="CG304" i="13"/>
  <c r="BY304" i="13"/>
  <c r="FV304" i="13"/>
  <c r="FN304" i="13"/>
  <c r="FF304" i="13"/>
  <c r="EX304" i="13"/>
  <c r="EP304" i="13"/>
  <c r="FU304" i="13"/>
  <c r="FM304" i="13"/>
  <c r="FE304" i="13"/>
  <c r="EW304" i="13"/>
  <c r="EO304" i="13"/>
  <c r="EG304" i="13"/>
  <c r="DY304" i="13"/>
  <c r="DQ304" i="13"/>
  <c r="DI304" i="13"/>
  <c r="FR304" i="13"/>
  <c r="FJ304" i="13"/>
  <c r="FB304" i="13"/>
  <c r="ET304" i="13"/>
  <c r="EL304" i="13"/>
  <c r="ED304" i="13"/>
  <c r="DV304" i="13"/>
  <c r="DN304" i="13"/>
  <c r="DF304" i="13"/>
  <c r="CX304" i="13"/>
  <c r="CP304" i="13"/>
  <c r="CH304" i="13"/>
  <c r="BZ304" i="13"/>
  <c r="FH304" i="13"/>
  <c r="ER304" i="13"/>
  <c r="EE304" i="13"/>
  <c r="DR304" i="13"/>
  <c r="DD304" i="13"/>
  <c r="CT304" i="13"/>
  <c r="CJ304" i="13"/>
  <c r="BX304" i="13"/>
  <c r="FG304" i="13"/>
  <c r="EQ304" i="13"/>
  <c r="EB304" i="13"/>
  <c r="DP304" i="13"/>
  <c r="DC304" i="13"/>
  <c r="CS304" i="13"/>
  <c r="CI304" i="13"/>
  <c r="BW304" i="13"/>
  <c r="FS304" i="13"/>
  <c r="FC304" i="13"/>
  <c r="EM304" i="13"/>
  <c r="DZ304" i="13"/>
  <c r="DL304" i="13"/>
  <c r="DA304" i="13"/>
  <c r="CQ304" i="13"/>
  <c r="CE304" i="13"/>
  <c r="FP304" i="13"/>
  <c r="EZ304" i="13"/>
  <c r="EJ304" i="13"/>
  <c r="DX304" i="13"/>
  <c r="DK304" i="13"/>
  <c r="CZ304" i="13"/>
  <c r="CN304" i="13"/>
  <c r="CD304" i="13"/>
  <c r="FO304" i="13"/>
  <c r="EY304" i="13"/>
  <c r="EI304" i="13"/>
  <c r="DW304" i="13"/>
  <c r="DJ304" i="13"/>
  <c r="CY304" i="13"/>
  <c r="CM304" i="13"/>
  <c r="CC304" i="13"/>
  <c r="FK304" i="13"/>
  <c r="EU304" i="13"/>
  <c r="EF304" i="13"/>
  <c r="DS304" i="13"/>
  <c r="DG304" i="13"/>
  <c r="CU304" i="13"/>
  <c r="CK304" i="13"/>
  <c r="CA304" i="13"/>
  <c r="FL304" i="13"/>
  <c r="DH304" i="13"/>
  <c r="FD304" i="13"/>
  <c r="DB304" i="13"/>
  <c r="EV304" i="13"/>
  <c r="CV304" i="13"/>
  <c r="EN304" i="13"/>
  <c r="CR304" i="13"/>
  <c r="EH304" i="13"/>
  <c r="CL304" i="13"/>
  <c r="EA304" i="13"/>
  <c r="CF304" i="13"/>
  <c r="DT304" i="13"/>
  <c r="CB304" i="13"/>
  <c r="FT304" i="13"/>
  <c r="DO304" i="13"/>
  <c r="A306" i="13" l="1"/>
  <c r="FQ305" i="13"/>
  <c r="FI305" i="13"/>
  <c r="FA305" i="13"/>
  <c r="ES305" i="13"/>
  <c r="EK305" i="13"/>
  <c r="EC305" i="13"/>
  <c r="DU305" i="13"/>
  <c r="DM305" i="13"/>
  <c r="DE305" i="13"/>
  <c r="CW305" i="13"/>
  <c r="CO305" i="13"/>
  <c r="CG305" i="13"/>
  <c r="BY305" i="13"/>
  <c r="FV305" i="13"/>
  <c r="FN305" i="13"/>
  <c r="FF305" i="13"/>
  <c r="EX305" i="13"/>
  <c r="EP305" i="13"/>
  <c r="EH305" i="13"/>
  <c r="DZ305" i="13"/>
  <c r="DR305" i="13"/>
  <c r="DJ305" i="13"/>
  <c r="DB305" i="13"/>
  <c r="CT305" i="13"/>
  <c r="CL305" i="13"/>
  <c r="CD305" i="13"/>
  <c r="FU305" i="13"/>
  <c r="FM305" i="13"/>
  <c r="FE305" i="13"/>
  <c r="EW305" i="13"/>
  <c r="EO305" i="13"/>
  <c r="EG305" i="13"/>
  <c r="DY305" i="13"/>
  <c r="DQ305" i="13"/>
  <c r="DI305" i="13"/>
  <c r="DA305" i="13"/>
  <c r="CS305" i="13"/>
  <c r="CK305" i="13"/>
  <c r="CC305" i="13"/>
  <c r="FR305" i="13"/>
  <c r="FJ305" i="13"/>
  <c r="FB305" i="13"/>
  <c r="ET305" i="13"/>
  <c r="EL305" i="13"/>
  <c r="ED305" i="13"/>
  <c r="DV305" i="13"/>
  <c r="DN305" i="13"/>
  <c r="DF305" i="13"/>
  <c r="CX305" i="13"/>
  <c r="CP305" i="13"/>
  <c r="CH305" i="13"/>
  <c r="BZ305" i="13"/>
  <c r="FP305" i="13"/>
  <c r="EZ305" i="13"/>
  <c r="EJ305" i="13"/>
  <c r="DT305" i="13"/>
  <c r="DD305" i="13"/>
  <c r="CN305" i="13"/>
  <c r="BX305" i="13"/>
  <c r="FO305" i="13"/>
  <c r="EY305" i="13"/>
  <c r="EI305" i="13"/>
  <c r="DS305" i="13"/>
  <c r="DC305" i="13"/>
  <c r="CM305" i="13"/>
  <c r="BW305" i="13"/>
  <c r="FK305" i="13"/>
  <c r="EU305" i="13"/>
  <c r="EE305" i="13"/>
  <c r="DO305" i="13"/>
  <c r="CY305" i="13"/>
  <c r="CI305" i="13"/>
  <c r="FH305" i="13"/>
  <c r="ER305" i="13"/>
  <c r="EB305" i="13"/>
  <c r="DL305" i="13"/>
  <c r="CV305" i="13"/>
  <c r="CF305" i="13"/>
  <c r="FG305" i="13"/>
  <c r="EQ305" i="13"/>
  <c r="EA305" i="13"/>
  <c r="DK305" i="13"/>
  <c r="CU305" i="13"/>
  <c r="CE305" i="13"/>
  <c r="FS305" i="13"/>
  <c r="FC305" i="13"/>
  <c r="EM305" i="13"/>
  <c r="DW305" i="13"/>
  <c r="DG305" i="13"/>
  <c r="CQ305" i="13"/>
  <c r="CA305" i="13"/>
  <c r="DX305" i="13"/>
  <c r="DP305" i="13"/>
  <c r="FT305" i="13"/>
  <c r="DH305" i="13"/>
  <c r="FL305" i="13"/>
  <c r="CZ305" i="13"/>
  <c r="FD305" i="13"/>
  <c r="CR305" i="13"/>
  <c r="EV305" i="13"/>
  <c r="CJ305" i="13"/>
  <c r="EN305" i="13"/>
  <c r="CB305" i="13"/>
  <c r="EF305" i="13"/>
  <c r="A307" i="13" l="1"/>
  <c r="FQ306" i="13"/>
  <c r="FI306" i="13"/>
  <c r="FA306" i="13"/>
  <c r="ES306" i="13"/>
  <c r="EK306" i="13"/>
  <c r="EC306" i="13"/>
  <c r="DU306" i="13"/>
  <c r="DM306" i="13"/>
  <c r="DE306" i="13"/>
  <c r="CW306" i="13"/>
  <c r="CO306" i="13"/>
  <c r="CG306" i="13"/>
  <c r="BY306" i="13"/>
  <c r="FV306" i="13"/>
  <c r="FN306" i="13"/>
  <c r="FF306" i="13"/>
  <c r="EX306" i="13"/>
  <c r="EP306" i="13"/>
  <c r="EH306" i="13"/>
  <c r="DZ306" i="13"/>
  <c r="DR306" i="13"/>
  <c r="DJ306" i="13"/>
  <c r="DB306" i="13"/>
  <c r="CT306" i="13"/>
  <c r="CL306" i="13"/>
  <c r="CD306" i="13"/>
  <c r="FU306" i="13"/>
  <c r="FM306" i="13"/>
  <c r="FE306" i="13"/>
  <c r="EW306" i="13"/>
  <c r="EO306" i="13"/>
  <c r="EG306" i="13"/>
  <c r="DY306" i="13"/>
  <c r="DQ306" i="13"/>
  <c r="DI306" i="13"/>
  <c r="DA306" i="13"/>
  <c r="CS306" i="13"/>
  <c r="CK306" i="13"/>
  <c r="CC306" i="13"/>
  <c r="FR306" i="13"/>
  <c r="FJ306" i="13"/>
  <c r="FB306" i="13"/>
  <c r="ET306" i="13"/>
  <c r="EL306" i="13"/>
  <c r="ED306" i="13"/>
  <c r="DV306" i="13"/>
  <c r="DN306" i="13"/>
  <c r="DF306" i="13"/>
  <c r="CX306" i="13"/>
  <c r="CP306" i="13"/>
  <c r="CH306" i="13"/>
  <c r="BZ306" i="13"/>
  <c r="FH306" i="13"/>
  <c r="ER306" i="13"/>
  <c r="EB306" i="13"/>
  <c r="DL306" i="13"/>
  <c r="CV306" i="13"/>
  <c r="CF306" i="13"/>
  <c r="FG306" i="13"/>
  <c r="EQ306" i="13"/>
  <c r="EA306" i="13"/>
  <c r="DK306" i="13"/>
  <c r="CU306" i="13"/>
  <c r="CE306" i="13"/>
  <c r="FS306" i="13"/>
  <c r="FC306" i="13"/>
  <c r="EM306" i="13"/>
  <c r="DW306" i="13"/>
  <c r="DG306" i="13"/>
  <c r="CQ306" i="13"/>
  <c r="CA306" i="13"/>
  <c r="FP306" i="13"/>
  <c r="EZ306" i="13"/>
  <c r="EJ306" i="13"/>
  <c r="DT306" i="13"/>
  <c r="DD306" i="13"/>
  <c r="CN306" i="13"/>
  <c r="BX306" i="13"/>
  <c r="FO306" i="13"/>
  <c r="EY306" i="13"/>
  <c r="EI306" i="13"/>
  <c r="DS306" i="13"/>
  <c r="DC306" i="13"/>
  <c r="CM306" i="13"/>
  <c r="BW306" i="13"/>
  <c r="FK306" i="13"/>
  <c r="EU306" i="13"/>
  <c r="EE306" i="13"/>
  <c r="DO306" i="13"/>
  <c r="CY306" i="13"/>
  <c r="CI306" i="13"/>
  <c r="EV306" i="13"/>
  <c r="CJ306" i="13"/>
  <c r="EN306" i="13"/>
  <c r="CB306" i="13"/>
  <c r="EF306" i="13"/>
  <c r="DX306" i="13"/>
  <c r="DP306" i="13"/>
  <c r="FT306" i="13"/>
  <c r="DH306" i="13"/>
  <c r="FL306" i="13"/>
  <c r="CZ306" i="13"/>
  <c r="FD306" i="13"/>
  <c r="CR306" i="13"/>
  <c r="A308" i="13" l="1"/>
  <c r="FQ307" i="13"/>
  <c r="FI307" i="13"/>
  <c r="FA307" i="13"/>
  <c r="ES307" i="13"/>
  <c r="EK307" i="13"/>
  <c r="EC307" i="13"/>
  <c r="DU307" i="13"/>
  <c r="DM307" i="13"/>
  <c r="DE307" i="13"/>
  <c r="CW307" i="13"/>
  <c r="CO307" i="13"/>
  <c r="CG307" i="13"/>
  <c r="BY307" i="13"/>
  <c r="FV307" i="13"/>
  <c r="FN307" i="13"/>
  <c r="FF307" i="13"/>
  <c r="EX307" i="13"/>
  <c r="EP307" i="13"/>
  <c r="EH307" i="13"/>
  <c r="DZ307" i="13"/>
  <c r="DR307" i="13"/>
  <c r="DJ307" i="13"/>
  <c r="DB307" i="13"/>
  <c r="CT307" i="13"/>
  <c r="CL307" i="13"/>
  <c r="CD307" i="13"/>
  <c r="FU307" i="13"/>
  <c r="FM307" i="13"/>
  <c r="FE307" i="13"/>
  <c r="EW307" i="13"/>
  <c r="EO307" i="13"/>
  <c r="EG307" i="13"/>
  <c r="DY307" i="13"/>
  <c r="DQ307" i="13"/>
  <c r="DI307" i="13"/>
  <c r="DA307" i="13"/>
  <c r="CS307" i="13"/>
  <c r="CK307" i="13"/>
  <c r="CC307" i="13"/>
  <c r="FR307" i="13"/>
  <c r="FJ307" i="13"/>
  <c r="FB307" i="13"/>
  <c r="ET307" i="13"/>
  <c r="EL307" i="13"/>
  <c r="ED307" i="13"/>
  <c r="DV307" i="13"/>
  <c r="DN307" i="13"/>
  <c r="DF307" i="13"/>
  <c r="CX307" i="13"/>
  <c r="CP307" i="13"/>
  <c r="CH307" i="13"/>
  <c r="BZ307" i="13"/>
  <c r="FP307" i="13"/>
  <c r="EZ307" i="13"/>
  <c r="EJ307" i="13"/>
  <c r="DT307" i="13"/>
  <c r="DD307" i="13"/>
  <c r="CN307" i="13"/>
  <c r="BX307" i="13"/>
  <c r="FO307" i="13"/>
  <c r="EY307" i="13"/>
  <c r="EI307" i="13"/>
  <c r="DS307" i="13"/>
  <c r="DC307" i="13"/>
  <c r="CM307" i="13"/>
  <c r="BW307" i="13"/>
  <c r="FK307" i="13"/>
  <c r="EU307" i="13"/>
  <c r="EE307" i="13"/>
  <c r="DO307" i="13"/>
  <c r="CY307" i="13"/>
  <c r="CI307" i="13"/>
  <c r="FH307" i="13"/>
  <c r="ER307" i="13"/>
  <c r="EB307" i="13"/>
  <c r="DL307" i="13"/>
  <c r="CV307" i="13"/>
  <c r="CF307" i="13"/>
  <c r="FG307" i="13"/>
  <c r="EQ307" i="13"/>
  <c r="EA307" i="13"/>
  <c r="DK307" i="13"/>
  <c r="CU307" i="13"/>
  <c r="CE307" i="13"/>
  <c r="FS307" i="13"/>
  <c r="FC307" i="13"/>
  <c r="EM307" i="13"/>
  <c r="DW307" i="13"/>
  <c r="DG307" i="13"/>
  <c r="CQ307" i="13"/>
  <c r="CA307" i="13"/>
  <c r="FT307" i="13"/>
  <c r="DH307" i="13"/>
  <c r="FL307" i="13"/>
  <c r="CZ307" i="13"/>
  <c r="FD307" i="13"/>
  <c r="CR307" i="13"/>
  <c r="EV307" i="13"/>
  <c r="CJ307" i="13"/>
  <c r="EN307" i="13"/>
  <c r="CB307" i="13"/>
  <c r="EF307" i="13"/>
  <c r="DX307" i="13"/>
  <c r="DP307" i="13"/>
  <c r="A309" i="13" l="1"/>
  <c r="FQ308" i="13"/>
  <c r="FI308" i="13"/>
  <c r="FA308" i="13"/>
  <c r="ES308" i="13"/>
  <c r="EK308" i="13"/>
  <c r="EC308" i="13"/>
  <c r="DU308" i="13"/>
  <c r="DM308" i="13"/>
  <c r="DE308" i="13"/>
  <c r="CW308" i="13"/>
  <c r="CO308" i="13"/>
  <c r="CG308" i="13"/>
  <c r="BY308" i="13"/>
  <c r="FV308" i="13"/>
  <c r="FN308" i="13"/>
  <c r="FF308" i="13"/>
  <c r="EX308" i="13"/>
  <c r="EP308" i="13"/>
  <c r="EH308" i="13"/>
  <c r="DZ308" i="13"/>
  <c r="DR308" i="13"/>
  <c r="DJ308" i="13"/>
  <c r="DB308" i="13"/>
  <c r="CT308" i="13"/>
  <c r="CL308" i="13"/>
  <c r="CD308" i="13"/>
  <c r="FU308" i="13"/>
  <c r="FM308" i="13"/>
  <c r="FE308" i="13"/>
  <c r="EW308" i="13"/>
  <c r="EO308" i="13"/>
  <c r="EG308" i="13"/>
  <c r="DY308" i="13"/>
  <c r="DQ308" i="13"/>
  <c r="DI308" i="13"/>
  <c r="DA308" i="13"/>
  <c r="CS308" i="13"/>
  <c r="CK308" i="13"/>
  <c r="CC308" i="13"/>
  <c r="FR308" i="13"/>
  <c r="FJ308" i="13"/>
  <c r="FB308" i="13"/>
  <c r="ET308" i="13"/>
  <c r="EL308" i="13"/>
  <c r="ED308" i="13"/>
  <c r="DV308" i="13"/>
  <c r="DN308" i="13"/>
  <c r="DF308" i="13"/>
  <c r="CX308" i="13"/>
  <c r="CP308" i="13"/>
  <c r="CH308" i="13"/>
  <c r="BZ308" i="13"/>
  <c r="FH308" i="13"/>
  <c r="ER308" i="13"/>
  <c r="EB308" i="13"/>
  <c r="DL308" i="13"/>
  <c r="CV308" i="13"/>
  <c r="CF308" i="13"/>
  <c r="FG308" i="13"/>
  <c r="EQ308" i="13"/>
  <c r="EA308" i="13"/>
  <c r="DK308" i="13"/>
  <c r="CU308" i="13"/>
  <c r="CE308" i="13"/>
  <c r="FT308" i="13"/>
  <c r="FD308" i="13"/>
  <c r="EN308" i="13"/>
  <c r="DX308" i="13"/>
  <c r="FS308" i="13"/>
  <c r="FC308" i="13"/>
  <c r="EM308" i="13"/>
  <c r="DW308" i="13"/>
  <c r="DG308" i="13"/>
  <c r="CQ308" i="13"/>
  <c r="CA308" i="13"/>
  <c r="FP308" i="13"/>
  <c r="EZ308" i="13"/>
  <c r="EJ308" i="13"/>
  <c r="DT308" i="13"/>
  <c r="DD308" i="13"/>
  <c r="CN308" i="13"/>
  <c r="BX308" i="13"/>
  <c r="FO308" i="13"/>
  <c r="EY308" i="13"/>
  <c r="EI308" i="13"/>
  <c r="DS308" i="13"/>
  <c r="DC308" i="13"/>
  <c r="CM308" i="13"/>
  <c r="BW308" i="13"/>
  <c r="FL308" i="13"/>
  <c r="EV308" i="13"/>
  <c r="EF308" i="13"/>
  <c r="DP308" i="13"/>
  <c r="CZ308" i="13"/>
  <c r="CJ308" i="13"/>
  <c r="FK308" i="13"/>
  <c r="EU308" i="13"/>
  <c r="EE308" i="13"/>
  <c r="DO308" i="13"/>
  <c r="CY308" i="13"/>
  <c r="CI308" i="13"/>
  <c r="DH308" i="13"/>
  <c r="CR308" i="13"/>
  <c r="CB308" i="13"/>
  <c r="A310" i="13" l="1"/>
  <c r="FQ309" i="13"/>
  <c r="FI309" i="13"/>
  <c r="FA309" i="13"/>
  <c r="ES309" i="13"/>
  <c r="EK309" i="13"/>
  <c r="EC309" i="13"/>
  <c r="DU309" i="13"/>
  <c r="DM309" i="13"/>
  <c r="DE309" i="13"/>
  <c r="CW309" i="13"/>
  <c r="CO309" i="13"/>
  <c r="CG309" i="13"/>
  <c r="BY309" i="13"/>
  <c r="FV309" i="13"/>
  <c r="FN309" i="13"/>
  <c r="FF309" i="13"/>
  <c r="EX309" i="13"/>
  <c r="EP309" i="13"/>
  <c r="EH309" i="13"/>
  <c r="DZ309" i="13"/>
  <c r="DR309" i="13"/>
  <c r="DJ309" i="13"/>
  <c r="DB309" i="13"/>
  <c r="CT309" i="13"/>
  <c r="CL309" i="13"/>
  <c r="CD309" i="13"/>
  <c r="FU309" i="13"/>
  <c r="FM309" i="13"/>
  <c r="FE309" i="13"/>
  <c r="EW309" i="13"/>
  <c r="EO309" i="13"/>
  <c r="EG309" i="13"/>
  <c r="DY309" i="13"/>
  <c r="DQ309" i="13"/>
  <c r="DI309" i="13"/>
  <c r="DA309" i="13"/>
  <c r="CS309" i="13"/>
  <c r="CK309" i="13"/>
  <c r="CC309" i="13"/>
  <c r="FR309" i="13"/>
  <c r="FJ309" i="13"/>
  <c r="FB309" i="13"/>
  <c r="ET309" i="13"/>
  <c r="EL309" i="13"/>
  <c r="ED309" i="13"/>
  <c r="DV309" i="13"/>
  <c r="DN309" i="13"/>
  <c r="DF309" i="13"/>
  <c r="CX309" i="13"/>
  <c r="CP309" i="13"/>
  <c r="CH309" i="13"/>
  <c r="BZ309" i="13"/>
  <c r="FP309" i="13"/>
  <c r="EZ309" i="13"/>
  <c r="EJ309" i="13"/>
  <c r="DT309" i="13"/>
  <c r="DD309" i="13"/>
  <c r="CN309" i="13"/>
  <c r="BX309" i="13"/>
  <c r="FO309" i="13"/>
  <c r="EY309" i="13"/>
  <c r="EI309" i="13"/>
  <c r="DS309" i="13"/>
  <c r="DC309" i="13"/>
  <c r="CM309" i="13"/>
  <c r="BW309" i="13"/>
  <c r="FL309" i="13"/>
  <c r="EV309" i="13"/>
  <c r="EF309" i="13"/>
  <c r="DP309" i="13"/>
  <c r="CZ309" i="13"/>
  <c r="CJ309" i="13"/>
  <c r="FK309" i="13"/>
  <c r="EU309" i="13"/>
  <c r="EE309" i="13"/>
  <c r="DO309" i="13"/>
  <c r="CY309" i="13"/>
  <c r="CI309" i="13"/>
  <c r="FH309" i="13"/>
  <c r="ER309" i="13"/>
  <c r="EB309" i="13"/>
  <c r="DL309" i="13"/>
  <c r="CV309" i="13"/>
  <c r="CF309" i="13"/>
  <c r="FG309" i="13"/>
  <c r="EQ309" i="13"/>
  <c r="EA309" i="13"/>
  <c r="DK309" i="13"/>
  <c r="CU309" i="13"/>
  <c r="CE309" i="13"/>
  <c r="FT309" i="13"/>
  <c r="FD309" i="13"/>
  <c r="EN309" i="13"/>
  <c r="DX309" i="13"/>
  <c r="DH309" i="13"/>
  <c r="CR309" i="13"/>
  <c r="CB309" i="13"/>
  <c r="FS309" i="13"/>
  <c r="FC309" i="13"/>
  <c r="EM309" i="13"/>
  <c r="DW309" i="13"/>
  <c r="DG309" i="13"/>
  <c r="CQ309" i="13"/>
  <c r="CA309" i="13"/>
  <c r="A311" i="13" l="1"/>
  <c r="FQ310" i="13"/>
  <c r="FI310" i="13"/>
  <c r="FA310" i="13"/>
  <c r="ES310" i="13"/>
  <c r="EK310" i="13"/>
  <c r="EC310" i="13"/>
  <c r="DU310" i="13"/>
  <c r="DM310" i="13"/>
  <c r="DE310" i="13"/>
  <c r="CW310" i="13"/>
  <c r="CO310" i="13"/>
  <c r="CG310" i="13"/>
  <c r="BY310" i="13"/>
  <c r="FV310" i="13"/>
  <c r="FN310" i="13"/>
  <c r="FF310" i="13"/>
  <c r="EX310" i="13"/>
  <c r="EP310" i="13"/>
  <c r="EH310" i="13"/>
  <c r="DZ310" i="13"/>
  <c r="DR310" i="13"/>
  <c r="DJ310" i="13"/>
  <c r="DB310" i="13"/>
  <c r="CT310" i="13"/>
  <c r="CL310" i="13"/>
  <c r="CD310" i="13"/>
  <c r="FU310" i="13"/>
  <c r="FM310" i="13"/>
  <c r="FE310" i="13"/>
  <c r="EW310" i="13"/>
  <c r="EO310" i="13"/>
  <c r="EG310" i="13"/>
  <c r="DY310" i="13"/>
  <c r="DQ310" i="13"/>
  <c r="DI310" i="13"/>
  <c r="DA310" i="13"/>
  <c r="CS310" i="13"/>
  <c r="CK310" i="13"/>
  <c r="CC310" i="13"/>
  <c r="FR310" i="13"/>
  <c r="FJ310" i="13"/>
  <c r="FB310" i="13"/>
  <c r="ET310" i="13"/>
  <c r="EL310" i="13"/>
  <c r="ED310" i="13"/>
  <c r="DV310" i="13"/>
  <c r="DN310" i="13"/>
  <c r="DF310" i="13"/>
  <c r="CX310" i="13"/>
  <c r="CP310" i="13"/>
  <c r="CH310" i="13"/>
  <c r="BZ310" i="13"/>
  <c r="FH310" i="13"/>
  <c r="ER310" i="13"/>
  <c r="EB310" i="13"/>
  <c r="DL310" i="13"/>
  <c r="CV310" i="13"/>
  <c r="CF310" i="13"/>
  <c r="FG310" i="13"/>
  <c r="EQ310" i="13"/>
  <c r="EA310" i="13"/>
  <c r="DK310" i="13"/>
  <c r="CU310" i="13"/>
  <c r="CE310" i="13"/>
  <c r="FT310" i="13"/>
  <c r="FD310" i="13"/>
  <c r="EN310" i="13"/>
  <c r="DX310" i="13"/>
  <c r="DH310" i="13"/>
  <c r="CR310" i="13"/>
  <c r="CB310" i="13"/>
  <c r="FS310" i="13"/>
  <c r="FC310" i="13"/>
  <c r="EM310" i="13"/>
  <c r="DW310" i="13"/>
  <c r="DG310" i="13"/>
  <c r="CQ310" i="13"/>
  <c r="CA310" i="13"/>
  <c r="FP310" i="13"/>
  <c r="EZ310" i="13"/>
  <c r="EJ310" i="13"/>
  <c r="DT310" i="13"/>
  <c r="DD310" i="13"/>
  <c r="CN310" i="13"/>
  <c r="BX310" i="13"/>
  <c r="FO310" i="13"/>
  <c r="EY310" i="13"/>
  <c r="EI310" i="13"/>
  <c r="DS310" i="13"/>
  <c r="DC310" i="13"/>
  <c r="CM310" i="13"/>
  <c r="BW310" i="13"/>
  <c r="FL310" i="13"/>
  <c r="EV310" i="13"/>
  <c r="EF310" i="13"/>
  <c r="DP310" i="13"/>
  <c r="CZ310" i="13"/>
  <c r="CJ310" i="13"/>
  <c r="FK310" i="13"/>
  <c r="EU310" i="13"/>
  <c r="EE310" i="13"/>
  <c r="DO310" i="13"/>
  <c r="CY310" i="13"/>
  <c r="CI310" i="13"/>
  <c r="A312" i="13" l="1"/>
  <c r="FQ311" i="13"/>
  <c r="FI311" i="13"/>
  <c r="FA311" i="13"/>
  <c r="ES311" i="13"/>
  <c r="EK311" i="13"/>
  <c r="EC311" i="13"/>
  <c r="DU311" i="13"/>
  <c r="DM311" i="13"/>
  <c r="DE311" i="13"/>
  <c r="CW311" i="13"/>
  <c r="CO311" i="13"/>
  <c r="CG311" i="13"/>
  <c r="BY311" i="13"/>
  <c r="FV311" i="13"/>
  <c r="FN311" i="13"/>
  <c r="FF311" i="13"/>
  <c r="EX311" i="13"/>
  <c r="EP311" i="13"/>
  <c r="EH311" i="13"/>
  <c r="DZ311" i="13"/>
  <c r="DR311" i="13"/>
  <c r="DJ311" i="13"/>
  <c r="DB311" i="13"/>
  <c r="CT311" i="13"/>
  <c r="CL311" i="13"/>
  <c r="CD311" i="13"/>
  <c r="FU311" i="13"/>
  <c r="FM311" i="13"/>
  <c r="FE311" i="13"/>
  <c r="EW311" i="13"/>
  <c r="EO311" i="13"/>
  <c r="EG311" i="13"/>
  <c r="DY311" i="13"/>
  <c r="DQ311" i="13"/>
  <c r="DI311" i="13"/>
  <c r="DA311" i="13"/>
  <c r="CS311" i="13"/>
  <c r="CK311" i="13"/>
  <c r="CC311" i="13"/>
  <c r="FR311" i="13"/>
  <c r="FJ311" i="13"/>
  <c r="FB311" i="13"/>
  <c r="ET311" i="13"/>
  <c r="EL311" i="13"/>
  <c r="ED311" i="13"/>
  <c r="DV311" i="13"/>
  <c r="DN311" i="13"/>
  <c r="DF311" i="13"/>
  <c r="CX311" i="13"/>
  <c r="CP311" i="13"/>
  <c r="CH311" i="13"/>
  <c r="BZ311" i="13"/>
  <c r="FP311" i="13"/>
  <c r="EZ311" i="13"/>
  <c r="EJ311" i="13"/>
  <c r="DT311" i="13"/>
  <c r="DD311" i="13"/>
  <c r="CN311" i="13"/>
  <c r="BX311" i="13"/>
  <c r="FO311" i="13"/>
  <c r="EY311" i="13"/>
  <c r="EI311" i="13"/>
  <c r="DS311" i="13"/>
  <c r="DC311" i="13"/>
  <c r="CM311" i="13"/>
  <c r="BW311" i="13"/>
  <c r="FL311" i="13"/>
  <c r="EV311" i="13"/>
  <c r="EF311" i="13"/>
  <c r="DP311" i="13"/>
  <c r="CZ311" i="13"/>
  <c r="CJ311" i="13"/>
  <c r="FK311" i="13"/>
  <c r="EU311" i="13"/>
  <c r="EE311" i="13"/>
  <c r="DO311" i="13"/>
  <c r="CY311" i="13"/>
  <c r="CI311" i="13"/>
  <c r="FH311" i="13"/>
  <c r="ER311" i="13"/>
  <c r="EB311" i="13"/>
  <c r="DL311" i="13"/>
  <c r="CV311" i="13"/>
  <c r="CF311" i="13"/>
  <c r="FG311" i="13"/>
  <c r="EQ311" i="13"/>
  <c r="EA311" i="13"/>
  <c r="DK311" i="13"/>
  <c r="CU311" i="13"/>
  <c r="CE311" i="13"/>
  <c r="FT311" i="13"/>
  <c r="FD311" i="13"/>
  <c r="EN311" i="13"/>
  <c r="DX311" i="13"/>
  <c r="DH311" i="13"/>
  <c r="CR311" i="13"/>
  <c r="CB311" i="13"/>
  <c r="FS311" i="13"/>
  <c r="FC311" i="13"/>
  <c r="EM311" i="13"/>
  <c r="DW311" i="13"/>
  <c r="DG311" i="13"/>
  <c r="CQ311" i="13"/>
  <c r="CA311" i="13"/>
  <c r="A313" i="13" l="1"/>
  <c r="FQ312" i="13"/>
  <c r="FI312" i="13"/>
  <c r="FA312" i="13"/>
  <c r="ES312" i="13"/>
  <c r="EK312" i="13"/>
  <c r="EC312" i="13"/>
  <c r="DU312" i="13"/>
  <c r="DM312" i="13"/>
  <c r="DE312" i="13"/>
  <c r="FR312" i="13"/>
  <c r="FH312" i="13"/>
  <c r="EY312" i="13"/>
  <c r="EP312" i="13"/>
  <c r="EG312" i="13"/>
  <c r="DX312" i="13"/>
  <c r="DO312" i="13"/>
  <c r="DF312" i="13"/>
  <c r="CW312" i="13"/>
  <c r="CO312" i="13"/>
  <c r="CG312" i="13"/>
  <c r="BY312" i="13"/>
  <c r="FN312" i="13"/>
  <c r="FE312" i="13"/>
  <c r="EV312" i="13"/>
  <c r="EM312" i="13"/>
  <c r="ED312" i="13"/>
  <c r="DT312" i="13"/>
  <c r="DK312" i="13"/>
  <c r="DB312" i="13"/>
  <c r="CT312" i="13"/>
  <c r="CL312" i="13"/>
  <c r="CD312" i="13"/>
  <c r="FV312" i="13"/>
  <c r="FM312" i="13"/>
  <c r="FD312" i="13"/>
  <c r="EU312" i="13"/>
  <c r="EL312" i="13"/>
  <c r="EB312" i="13"/>
  <c r="DS312" i="13"/>
  <c r="DJ312" i="13"/>
  <c r="DA312" i="13"/>
  <c r="CS312" i="13"/>
  <c r="CK312" i="13"/>
  <c r="CC312" i="13"/>
  <c r="FS312" i="13"/>
  <c r="FJ312" i="13"/>
  <c r="EZ312" i="13"/>
  <c r="EQ312" i="13"/>
  <c r="EH312" i="13"/>
  <c r="DY312" i="13"/>
  <c r="DP312" i="13"/>
  <c r="DG312" i="13"/>
  <c r="CX312" i="13"/>
  <c r="CP312" i="13"/>
  <c r="CH312" i="13"/>
  <c r="BZ312" i="13"/>
  <c r="FP312" i="13"/>
  <c r="EX312" i="13"/>
  <c r="EF312" i="13"/>
  <c r="DN312" i="13"/>
  <c r="CV312" i="13"/>
  <c r="CF312" i="13"/>
  <c r="FO312" i="13"/>
  <c r="EW312" i="13"/>
  <c r="EE312" i="13"/>
  <c r="DL312" i="13"/>
  <c r="CU312" i="13"/>
  <c r="CE312" i="13"/>
  <c r="FL312" i="13"/>
  <c r="ET312" i="13"/>
  <c r="EA312" i="13"/>
  <c r="DI312" i="13"/>
  <c r="CR312" i="13"/>
  <c r="CB312" i="13"/>
  <c r="FK312" i="13"/>
  <c r="ER312" i="13"/>
  <c r="DZ312" i="13"/>
  <c r="DH312" i="13"/>
  <c r="CQ312" i="13"/>
  <c r="CA312" i="13"/>
  <c r="FG312" i="13"/>
  <c r="EO312" i="13"/>
  <c r="DW312" i="13"/>
  <c r="DD312" i="13"/>
  <c r="CN312" i="13"/>
  <c r="BX312" i="13"/>
  <c r="FF312" i="13"/>
  <c r="EN312" i="13"/>
  <c r="DV312" i="13"/>
  <c r="DC312" i="13"/>
  <c r="CM312" i="13"/>
  <c r="BW312" i="13"/>
  <c r="FU312" i="13"/>
  <c r="FC312" i="13"/>
  <c r="EJ312" i="13"/>
  <c r="DR312" i="13"/>
  <c r="CZ312" i="13"/>
  <c r="CJ312" i="13"/>
  <c r="FT312" i="13"/>
  <c r="FB312" i="13"/>
  <c r="EI312" i="13"/>
  <c r="DQ312" i="13"/>
  <c r="CY312" i="13"/>
  <c r="CI312" i="13"/>
  <c r="A314" i="13" l="1"/>
  <c r="FQ313" i="13"/>
  <c r="FI313" i="13"/>
  <c r="FA313" i="13"/>
  <c r="ES313" i="13"/>
  <c r="EK313" i="13"/>
  <c r="EC313" i="13"/>
  <c r="DU313" i="13"/>
  <c r="DM313" i="13"/>
  <c r="DE313" i="13"/>
  <c r="CW313" i="13"/>
  <c r="CO313" i="13"/>
  <c r="CG313" i="13"/>
  <c r="BY313" i="13"/>
  <c r="FN313" i="13"/>
  <c r="FE313" i="13"/>
  <c r="EV313" i="13"/>
  <c r="EM313" i="13"/>
  <c r="ED313" i="13"/>
  <c r="DT313" i="13"/>
  <c r="DK313" i="13"/>
  <c r="DB313" i="13"/>
  <c r="CS313" i="13"/>
  <c r="CJ313" i="13"/>
  <c r="CA313" i="13"/>
  <c r="FT313" i="13"/>
  <c r="FK313" i="13"/>
  <c r="FB313" i="13"/>
  <c r="ER313" i="13"/>
  <c r="EI313" i="13"/>
  <c r="DZ313" i="13"/>
  <c r="DQ313" i="13"/>
  <c r="DH313" i="13"/>
  <c r="CY313" i="13"/>
  <c r="CP313" i="13"/>
  <c r="CF313" i="13"/>
  <c r="BW313" i="13"/>
  <c r="FS313" i="13"/>
  <c r="FJ313" i="13"/>
  <c r="EZ313" i="13"/>
  <c r="EQ313" i="13"/>
  <c r="EH313" i="13"/>
  <c r="DY313" i="13"/>
  <c r="DP313" i="13"/>
  <c r="DG313" i="13"/>
  <c r="CX313" i="13"/>
  <c r="CN313" i="13"/>
  <c r="CE313" i="13"/>
  <c r="FO313" i="13"/>
  <c r="FF313" i="13"/>
  <c r="EW313" i="13"/>
  <c r="EN313" i="13"/>
  <c r="EE313" i="13"/>
  <c r="DV313" i="13"/>
  <c r="DL313" i="13"/>
  <c r="DC313" i="13"/>
  <c r="CT313" i="13"/>
  <c r="CK313" i="13"/>
  <c r="CB313" i="13"/>
  <c r="FV313" i="13"/>
  <c r="FD313" i="13"/>
  <c r="EL313" i="13"/>
  <c r="DS313" i="13"/>
  <c r="DA313" i="13"/>
  <c r="CI313" i="13"/>
  <c r="FU313" i="13"/>
  <c r="FC313" i="13"/>
  <c r="EJ313" i="13"/>
  <c r="DR313" i="13"/>
  <c r="CZ313" i="13"/>
  <c r="CH313" i="13"/>
  <c r="FR313" i="13"/>
  <c r="EY313" i="13"/>
  <c r="EG313" i="13"/>
  <c r="DO313" i="13"/>
  <c r="CV313" i="13"/>
  <c r="CD313" i="13"/>
  <c r="FP313" i="13"/>
  <c r="EX313" i="13"/>
  <c r="EF313" i="13"/>
  <c r="DN313" i="13"/>
  <c r="CU313" i="13"/>
  <c r="CC313" i="13"/>
  <c r="FM313" i="13"/>
  <c r="EU313" i="13"/>
  <c r="EB313" i="13"/>
  <c r="DJ313" i="13"/>
  <c r="CR313" i="13"/>
  <c r="BZ313" i="13"/>
  <c r="FL313" i="13"/>
  <c r="ET313" i="13"/>
  <c r="EA313" i="13"/>
  <c r="DI313" i="13"/>
  <c r="CQ313" i="13"/>
  <c r="BX313" i="13"/>
  <c r="FH313" i="13"/>
  <c r="EP313" i="13"/>
  <c r="DX313" i="13"/>
  <c r="DF313" i="13"/>
  <c r="CM313" i="13"/>
  <c r="FG313" i="13"/>
  <c r="EO313" i="13"/>
  <c r="DW313" i="13"/>
  <c r="DD313" i="13"/>
  <c r="CL313" i="13"/>
  <c r="A315" i="13" l="1"/>
  <c r="FU314" i="13"/>
  <c r="FM314" i="13"/>
  <c r="FE314" i="13"/>
  <c r="EW314" i="13"/>
  <c r="EO314" i="13"/>
  <c r="EG314" i="13"/>
  <c r="DY314" i="13"/>
  <c r="DQ314" i="13"/>
  <c r="DI314" i="13"/>
  <c r="FQ314" i="13"/>
  <c r="FI314" i="13"/>
  <c r="FA314" i="13"/>
  <c r="ES314" i="13"/>
  <c r="EK314" i="13"/>
  <c r="EC314" i="13"/>
  <c r="DU314" i="13"/>
  <c r="DM314" i="13"/>
  <c r="DE314" i="13"/>
  <c r="CW314" i="13"/>
  <c r="CO314" i="13"/>
  <c r="CG314" i="13"/>
  <c r="BY314" i="13"/>
  <c r="FT314" i="13"/>
  <c r="FJ314" i="13"/>
  <c r="EY314" i="13"/>
  <c r="EN314" i="13"/>
  <c r="ED314" i="13"/>
  <c r="DS314" i="13"/>
  <c r="DH314" i="13"/>
  <c r="CY314" i="13"/>
  <c r="CP314" i="13"/>
  <c r="CF314" i="13"/>
  <c r="BW314" i="13"/>
  <c r="FP314" i="13"/>
  <c r="FF314" i="13"/>
  <c r="EU314" i="13"/>
  <c r="EJ314" i="13"/>
  <c r="DZ314" i="13"/>
  <c r="DO314" i="13"/>
  <c r="DD314" i="13"/>
  <c r="CU314" i="13"/>
  <c r="CL314" i="13"/>
  <c r="CC314" i="13"/>
  <c r="FO314" i="13"/>
  <c r="FD314" i="13"/>
  <c r="ET314" i="13"/>
  <c r="EI314" i="13"/>
  <c r="DX314" i="13"/>
  <c r="DN314" i="13"/>
  <c r="DC314" i="13"/>
  <c r="CT314" i="13"/>
  <c r="CK314" i="13"/>
  <c r="CB314" i="13"/>
  <c r="FV314" i="13"/>
  <c r="FK314" i="13"/>
  <c r="EZ314" i="13"/>
  <c r="EP314" i="13"/>
  <c r="EE314" i="13"/>
  <c r="DT314" i="13"/>
  <c r="DJ314" i="13"/>
  <c r="CZ314" i="13"/>
  <c r="CQ314" i="13"/>
  <c r="CH314" i="13"/>
  <c r="BX314" i="13"/>
  <c r="FS314" i="13"/>
  <c r="EX314" i="13"/>
  <c r="EB314" i="13"/>
  <c r="DG314" i="13"/>
  <c r="CN314" i="13"/>
  <c r="FR314" i="13"/>
  <c r="EV314" i="13"/>
  <c r="EA314" i="13"/>
  <c r="DF314" i="13"/>
  <c r="CM314" i="13"/>
  <c r="FN314" i="13"/>
  <c r="ER314" i="13"/>
  <c r="DW314" i="13"/>
  <c r="DB314" i="13"/>
  <c r="CJ314" i="13"/>
  <c r="FL314" i="13"/>
  <c r="EQ314" i="13"/>
  <c r="DV314" i="13"/>
  <c r="DA314" i="13"/>
  <c r="CI314" i="13"/>
  <c r="FH314" i="13"/>
  <c r="EM314" i="13"/>
  <c r="DR314" i="13"/>
  <c r="CX314" i="13"/>
  <c r="CE314" i="13"/>
  <c r="FG314" i="13"/>
  <c r="EL314" i="13"/>
  <c r="DP314" i="13"/>
  <c r="CV314" i="13"/>
  <c r="CD314" i="13"/>
  <c r="FC314" i="13"/>
  <c r="EH314" i="13"/>
  <c r="DL314" i="13"/>
  <c r="CS314" i="13"/>
  <c r="CA314" i="13"/>
  <c r="FB314" i="13"/>
  <c r="EF314" i="13"/>
  <c r="DK314" i="13"/>
  <c r="CR314" i="13"/>
  <c r="BZ314" i="13"/>
  <c r="A316" i="13" l="1"/>
  <c r="FU315" i="13"/>
  <c r="FM315" i="13"/>
  <c r="FE315" i="13"/>
  <c r="EW315" i="13"/>
  <c r="EO315" i="13"/>
  <c r="EG315" i="13"/>
  <c r="DY315" i="13"/>
  <c r="DQ315" i="13"/>
  <c r="DI315" i="13"/>
  <c r="DA315" i="13"/>
  <c r="CS315" i="13"/>
  <c r="CK315" i="13"/>
  <c r="CC315" i="13"/>
  <c r="FQ315" i="13"/>
  <c r="FI315" i="13"/>
  <c r="FA315" i="13"/>
  <c r="ES315" i="13"/>
  <c r="EK315" i="13"/>
  <c r="EC315" i="13"/>
  <c r="DU315" i="13"/>
  <c r="DM315" i="13"/>
  <c r="DE315" i="13"/>
  <c r="CW315" i="13"/>
  <c r="CO315" i="13"/>
  <c r="CG315" i="13"/>
  <c r="BY315" i="13"/>
  <c r="FL315" i="13"/>
  <c r="FB315" i="13"/>
  <c r="EQ315" i="13"/>
  <c r="EF315" i="13"/>
  <c r="DV315" i="13"/>
  <c r="DK315" i="13"/>
  <c r="CZ315" i="13"/>
  <c r="CP315" i="13"/>
  <c r="CE315" i="13"/>
  <c r="FS315" i="13"/>
  <c r="FH315" i="13"/>
  <c r="EX315" i="13"/>
  <c r="EM315" i="13"/>
  <c r="EB315" i="13"/>
  <c r="DR315" i="13"/>
  <c r="DG315" i="13"/>
  <c r="CV315" i="13"/>
  <c r="CL315" i="13"/>
  <c r="CA315" i="13"/>
  <c r="FR315" i="13"/>
  <c r="FG315" i="13"/>
  <c r="EV315" i="13"/>
  <c r="EL315" i="13"/>
  <c r="EA315" i="13"/>
  <c r="DP315" i="13"/>
  <c r="DF315" i="13"/>
  <c r="CU315" i="13"/>
  <c r="CJ315" i="13"/>
  <c r="BZ315" i="13"/>
  <c r="FN315" i="13"/>
  <c r="FC315" i="13"/>
  <c r="ER315" i="13"/>
  <c r="EH315" i="13"/>
  <c r="DW315" i="13"/>
  <c r="DL315" i="13"/>
  <c r="DB315" i="13"/>
  <c r="CQ315" i="13"/>
  <c r="CF315" i="13"/>
  <c r="FV315" i="13"/>
  <c r="EZ315" i="13"/>
  <c r="EE315" i="13"/>
  <c r="DJ315" i="13"/>
  <c r="CN315" i="13"/>
  <c r="FT315" i="13"/>
  <c r="EY315" i="13"/>
  <c r="ED315" i="13"/>
  <c r="DH315" i="13"/>
  <c r="CM315" i="13"/>
  <c r="FP315" i="13"/>
  <c r="EU315" i="13"/>
  <c r="DZ315" i="13"/>
  <c r="DD315" i="13"/>
  <c r="CI315" i="13"/>
  <c r="FO315" i="13"/>
  <c r="ET315" i="13"/>
  <c r="DX315" i="13"/>
  <c r="DC315" i="13"/>
  <c r="CH315" i="13"/>
  <c r="FK315" i="13"/>
  <c r="EP315" i="13"/>
  <c r="DT315" i="13"/>
  <c r="CY315" i="13"/>
  <c r="CD315" i="13"/>
  <c r="FJ315" i="13"/>
  <c r="EN315" i="13"/>
  <c r="DS315" i="13"/>
  <c r="CX315" i="13"/>
  <c r="CB315" i="13"/>
  <c r="FF315" i="13"/>
  <c r="EJ315" i="13"/>
  <c r="DO315" i="13"/>
  <c r="CT315" i="13"/>
  <c r="BX315" i="13"/>
  <c r="FD315" i="13"/>
  <c r="EI315" i="13"/>
  <c r="DN315" i="13"/>
  <c r="CR315" i="13"/>
  <c r="BW315" i="13"/>
  <c r="A317" i="13" l="1"/>
  <c r="FU316" i="13"/>
  <c r="FM316" i="13"/>
  <c r="FE316" i="13"/>
  <c r="EW316" i="13"/>
  <c r="EO316" i="13"/>
  <c r="EG316" i="13"/>
  <c r="DY316" i="13"/>
  <c r="DQ316" i="13"/>
  <c r="DI316" i="13"/>
  <c r="DA316" i="13"/>
  <c r="CS316" i="13"/>
  <c r="CK316" i="13"/>
  <c r="CC316" i="13"/>
  <c r="FQ316" i="13"/>
  <c r="FI316" i="13"/>
  <c r="FA316" i="13"/>
  <c r="ES316" i="13"/>
  <c r="EK316" i="13"/>
  <c r="EC316" i="13"/>
  <c r="DU316" i="13"/>
  <c r="DM316" i="13"/>
  <c r="DE316" i="13"/>
  <c r="CW316" i="13"/>
  <c r="CO316" i="13"/>
  <c r="CG316" i="13"/>
  <c r="BY316" i="13"/>
  <c r="FO316" i="13"/>
  <c r="FD316" i="13"/>
  <c r="ET316" i="13"/>
  <c r="EI316" i="13"/>
  <c r="DX316" i="13"/>
  <c r="DN316" i="13"/>
  <c r="DC316" i="13"/>
  <c r="CR316" i="13"/>
  <c r="CH316" i="13"/>
  <c r="BW316" i="13"/>
  <c r="FV316" i="13"/>
  <c r="FK316" i="13"/>
  <c r="EZ316" i="13"/>
  <c r="EP316" i="13"/>
  <c r="EE316" i="13"/>
  <c r="DT316" i="13"/>
  <c r="DJ316" i="13"/>
  <c r="CY316" i="13"/>
  <c r="CN316" i="13"/>
  <c r="CD316" i="13"/>
  <c r="FT316" i="13"/>
  <c r="FJ316" i="13"/>
  <c r="EY316" i="13"/>
  <c r="EN316" i="13"/>
  <c r="ED316" i="13"/>
  <c r="DS316" i="13"/>
  <c r="DH316" i="13"/>
  <c r="CX316" i="13"/>
  <c r="CM316" i="13"/>
  <c r="CB316" i="13"/>
  <c r="FP316" i="13"/>
  <c r="FF316" i="13"/>
  <c r="EU316" i="13"/>
  <c r="EJ316" i="13"/>
  <c r="DZ316" i="13"/>
  <c r="DO316" i="13"/>
  <c r="DD316" i="13"/>
  <c r="CT316" i="13"/>
  <c r="CI316" i="13"/>
  <c r="BX316" i="13"/>
  <c r="FC316" i="13"/>
  <c r="EH316" i="13"/>
  <c r="DL316" i="13"/>
  <c r="CQ316" i="13"/>
  <c r="FB316" i="13"/>
  <c r="EF316" i="13"/>
  <c r="DK316" i="13"/>
  <c r="CP316" i="13"/>
  <c r="FS316" i="13"/>
  <c r="EX316" i="13"/>
  <c r="EB316" i="13"/>
  <c r="DG316" i="13"/>
  <c r="CL316" i="13"/>
  <c r="FR316" i="13"/>
  <c r="EV316" i="13"/>
  <c r="EA316" i="13"/>
  <c r="DF316" i="13"/>
  <c r="CJ316" i="13"/>
  <c r="FN316" i="13"/>
  <c r="ER316" i="13"/>
  <c r="DW316" i="13"/>
  <c r="DB316" i="13"/>
  <c r="CF316" i="13"/>
  <c r="FL316" i="13"/>
  <c r="EQ316" i="13"/>
  <c r="DV316" i="13"/>
  <c r="CZ316" i="13"/>
  <c r="CE316" i="13"/>
  <c r="FH316" i="13"/>
  <c r="EM316" i="13"/>
  <c r="DR316" i="13"/>
  <c r="CV316" i="13"/>
  <c r="CA316" i="13"/>
  <c r="FG316" i="13"/>
  <c r="EL316" i="13"/>
  <c r="DP316" i="13"/>
  <c r="CU316" i="13"/>
  <c r="BZ316" i="13"/>
  <c r="A318" i="13" l="1"/>
  <c r="FU317" i="13"/>
  <c r="FM317" i="13"/>
  <c r="FE317" i="13"/>
  <c r="EW317" i="13"/>
  <c r="EO317" i="13"/>
  <c r="EG317" i="13"/>
  <c r="DY317" i="13"/>
  <c r="DQ317" i="13"/>
  <c r="DI317" i="13"/>
  <c r="DA317" i="13"/>
  <c r="CS317" i="13"/>
  <c r="CK317" i="13"/>
  <c r="CC317" i="13"/>
  <c r="FQ317" i="13"/>
  <c r="FI317" i="13"/>
  <c r="FA317" i="13"/>
  <c r="ES317" i="13"/>
  <c r="EK317" i="13"/>
  <c r="EC317" i="13"/>
  <c r="DU317" i="13"/>
  <c r="DM317" i="13"/>
  <c r="DE317" i="13"/>
  <c r="CW317" i="13"/>
  <c r="CO317" i="13"/>
  <c r="CG317" i="13"/>
  <c r="BY317" i="13"/>
  <c r="FR317" i="13"/>
  <c r="FG317" i="13"/>
  <c r="EV317" i="13"/>
  <c r="EL317" i="13"/>
  <c r="EA317" i="13"/>
  <c r="DP317" i="13"/>
  <c r="DF317" i="13"/>
  <c r="CU317" i="13"/>
  <c r="CJ317" i="13"/>
  <c r="BZ317" i="13"/>
  <c r="FP317" i="13"/>
  <c r="FF317" i="13"/>
  <c r="FN317" i="13"/>
  <c r="FC317" i="13"/>
  <c r="ER317" i="13"/>
  <c r="EH317" i="13"/>
  <c r="DW317" i="13"/>
  <c r="DL317" i="13"/>
  <c r="DB317" i="13"/>
  <c r="CQ317" i="13"/>
  <c r="CF317" i="13"/>
  <c r="FL317" i="13"/>
  <c r="FB317" i="13"/>
  <c r="EQ317" i="13"/>
  <c r="EF317" i="13"/>
  <c r="DV317" i="13"/>
  <c r="DK317" i="13"/>
  <c r="CZ317" i="13"/>
  <c r="CP317" i="13"/>
  <c r="CE317" i="13"/>
  <c r="FS317" i="13"/>
  <c r="FH317" i="13"/>
  <c r="EX317" i="13"/>
  <c r="EM317" i="13"/>
  <c r="EB317" i="13"/>
  <c r="DR317" i="13"/>
  <c r="DG317" i="13"/>
  <c r="CV317" i="13"/>
  <c r="CL317" i="13"/>
  <c r="CA317" i="13"/>
  <c r="FJ317" i="13"/>
  <c r="EJ317" i="13"/>
  <c r="DO317" i="13"/>
  <c r="CT317" i="13"/>
  <c r="BX317" i="13"/>
  <c r="FD317" i="13"/>
  <c r="EI317" i="13"/>
  <c r="DN317" i="13"/>
  <c r="CR317" i="13"/>
  <c r="BW317" i="13"/>
  <c r="EZ317" i="13"/>
  <c r="EE317" i="13"/>
  <c r="DJ317" i="13"/>
  <c r="CN317" i="13"/>
  <c r="EY317" i="13"/>
  <c r="ED317" i="13"/>
  <c r="DH317" i="13"/>
  <c r="CM317" i="13"/>
  <c r="FV317" i="13"/>
  <c r="EU317" i="13"/>
  <c r="DZ317" i="13"/>
  <c r="DD317" i="13"/>
  <c r="CI317" i="13"/>
  <c r="FT317" i="13"/>
  <c r="ET317" i="13"/>
  <c r="DX317" i="13"/>
  <c r="DC317" i="13"/>
  <c r="CH317" i="13"/>
  <c r="FO317" i="13"/>
  <c r="EP317" i="13"/>
  <c r="DT317" i="13"/>
  <c r="CY317" i="13"/>
  <c r="CD317" i="13"/>
  <c r="FK317" i="13"/>
  <c r="EN317" i="13"/>
  <c r="DS317" i="13"/>
  <c r="CX317" i="13"/>
  <c r="CB317" i="13"/>
  <c r="A319" i="13" l="1"/>
  <c r="FU318" i="13"/>
  <c r="FM318" i="13"/>
  <c r="FE318" i="13"/>
  <c r="EW318" i="13"/>
  <c r="EO318" i="13"/>
  <c r="EG318" i="13"/>
  <c r="DY318" i="13"/>
  <c r="DQ318" i="13"/>
  <c r="DI318" i="13"/>
  <c r="DA318" i="13"/>
  <c r="CS318" i="13"/>
  <c r="CK318" i="13"/>
  <c r="CC318" i="13"/>
  <c r="FQ318" i="13"/>
  <c r="FI318" i="13"/>
  <c r="FA318" i="13"/>
  <c r="ES318" i="13"/>
  <c r="EK318" i="13"/>
  <c r="EC318" i="13"/>
  <c r="DU318" i="13"/>
  <c r="DM318" i="13"/>
  <c r="DE318" i="13"/>
  <c r="CW318" i="13"/>
  <c r="CO318" i="13"/>
  <c r="CG318" i="13"/>
  <c r="BY318" i="13"/>
  <c r="FT318" i="13"/>
  <c r="FJ318" i="13"/>
  <c r="EY318" i="13"/>
  <c r="EN318" i="13"/>
  <c r="ED318" i="13"/>
  <c r="DS318" i="13"/>
  <c r="DH318" i="13"/>
  <c r="CX318" i="13"/>
  <c r="CM318" i="13"/>
  <c r="CB318" i="13"/>
  <c r="FS318" i="13"/>
  <c r="FH318" i="13"/>
  <c r="EX318" i="13"/>
  <c r="EM318" i="13"/>
  <c r="EB318" i="13"/>
  <c r="DR318" i="13"/>
  <c r="DG318" i="13"/>
  <c r="CV318" i="13"/>
  <c r="CL318" i="13"/>
  <c r="CA318" i="13"/>
  <c r="FP318" i="13"/>
  <c r="FF318" i="13"/>
  <c r="EU318" i="13"/>
  <c r="EJ318" i="13"/>
  <c r="DZ318" i="13"/>
  <c r="DO318" i="13"/>
  <c r="DD318" i="13"/>
  <c r="CT318" i="13"/>
  <c r="CI318" i="13"/>
  <c r="BX318" i="13"/>
  <c r="FO318" i="13"/>
  <c r="FD318" i="13"/>
  <c r="ET318" i="13"/>
  <c r="EI318" i="13"/>
  <c r="DX318" i="13"/>
  <c r="DN318" i="13"/>
  <c r="DC318" i="13"/>
  <c r="CR318" i="13"/>
  <c r="CH318" i="13"/>
  <c r="BW318" i="13"/>
  <c r="FV318" i="13"/>
  <c r="FK318" i="13"/>
  <c r="EZ318" i="13"/>
  <c r="EP318" i="13"/>
  <c r="EE318" i="13"/>
  <c r="DT318" i="13"/>
  <c r="DJ318" i="13"/>
  <c r="CY318" i="13"/>
  <c r="CN318" i="13"/>
  <c r="CD318" i="13"/>
  <c r="FR318" i="13"/>
  <c r="EQ318" i="13"/>
  <c r="DL318" i="13"/>
  <c r="CJ318" i="13"/>
  <c r="FN318" i="13"/>
  <c r="EL318" i="13"/>
  <c r="DK318" i="13"/>
  <c r="CF318" i="13"/>
  <c r="FL318" i="13"/>
  <c r="EH318" i="13"/>
  <c r="DF318" i="13"/>
  <c r="CE318" i="13"/>
  <c r="FG318" i="13"/>
  <c r="EF318" i="13"/>
  <c r="DB318" i="13"/>
  <c r="BZ318" i="13"/>
  <c r="FC318" i="13"/>
  <c r="EA318" i="13"/>
  <c r="CZ318" i="13"/>
  <c r="FB318" i="13"/>
  <c r="DW318" i="13"/>
  <c r="CU318" i="13"/>
  <c r="EV318" i="13"/>
  <c r="DV318" i="13"/>
  <c r="CQ318" i="13"/>
  <c r="ER318" i="13"/>
  <c r="DP318" i="13"/>
  <c r="CP318" i="13"/>
  <c r="A320" i="13" l="1"/>
  <c r="FU319" i="13"/>
  <c r="FM319" i="13"/>
  <c r="FE319" i="13"/>
  <c r="EW319" i="13"/>
  <c r="EO319" i="13"/>
  <c r="EG319" i="13"/>
  <c r="DY319" i="13"/>
  <c r="DQ319" i="13"/>
  <c r="DI319" i="13"/>
  <c r="DA319" i="13"/>
  <c r="CS319" i="13"/>
  <c r="CK319" i="13"/>
  <c r="CC319" i="13"/>
  <c r="FQ319" i="13"/>
  <c r="FI319" i="13"/>
  <c r="FA319" i="13"/>
  <c r="ES319" i="13"/>
  <c r="EK319" i="13"/>
  <c r="EC319" i="13"/>
  <c r="DU319" i="13"/>
  <c r="DM319" i="13"/>
  <c r="DE319" i="13"/>
  <c r="CW319" i="13"/>
  <c r="CO319" i="13"/>
  <c r="CG319" i="13"/>
  <c r="BY319" i="13"/>
  <c r="FL319" i="13"/>
  <c r="FB319" i="13"/>
  <c r="EQ319" i="13"/>
  <c r="EF319" i="13"/>
  <c r="DV319" i="13"/>
  <c r="DK319" i="13"/>
  <c r="CZ319" i="13"/>
  <c r="CP319" i="13"/>
  <c r="CE319" i="13"/>
  <c r="FV319" i="13"/>
  <c r="FK319" i="13"/>
  <c r="EZ319" i="13"/>
  <c r="EP319" i="13"/>
  <c r="EE319" i="13"/>
  <c r="DT319" i="13"/>
  <c r="DJ319" i="13"/>
  <c r="CY319" i="13"/>
  <c r="CN319" i="13"/>
  <c r="CD319" i="13"/>
  <c r="FS319" i="13"/>
  <c r="FH319" i="13"/>
  <c r="EX319" i="13"/>
  <c r="EM319" i="13"/>
  <c r="EB319" i="13"/>
  <c r="DR319" i="13"/>
  <c r="DG319" i="13"/>
  <c r="CV319" i="13"/>
  <c r="CL319" i="13"/>
  <c r="CA319" i="13"/>
  <c r="FR319" i="13"/>
  <c r="FG319" i="13"/>
  <c r="EV319" i="13"/>
  <c r="EL319" i="13"/>
  <c r="EA319" i="13"/>
  <c r="DP319" i="13"/>
  <c r="DF319" i="13"/>
  <c r="CU319" i="13"/>
  <c r="CJ319" i="13"/>
  <c r="BZ319" i="13"/>
  <c r="FP319" i="13"/>
  <c r="FF319" i="13"/>
  <c r="EU319" i="13"/>
  <c r="EJ319" i="13"/>
  <c r="DZ319" i="13"/>
  <c r="DO319" i="13"/>
  <c r="DD319" i="13"/>
  <c r="CT319" i="13"/>
  <c r="CI319" i="13"/>
  <c r="BX319" i="13"/>
  <c r="FN319" i="13"/>
  <c r="FC319" i="13"/>
  <c r="ER319" i="13"/>
  <c r="EH319" i="13"/>
  <c r="DW319" i="13"/>
  <c r="DL319" i="13"/>
  <c r="DB319" i="13"/>
  <c r="CQ319" i="13"/>
  <c r="CF319" i="13"/>
  <c r="EY319" i="13"/>
  <c r="DH319" i="13"/>
  <c r="ET319" i="13"/>
  <c r="DC319" i="13"/>
  <c r="EN319" i="13"/>
  <c r="CX319" i="13"/>
  <c r="EI319" i="13"/>
  <c r="CR319" i="13"/>
  <c r="FT319" i="13"/>
  <c r="ED319" i="13"/>
  <c r="CM319" i="13"/>
  <c r="FO319" i="13"/>
  <c r="DX319" i="13"/>
  <c r="CH319" i="13"/>
  <c r="FJ319" i="13"/>
  <c r="DS319" i="13"/>
  <c r="CB319" i="13"/>
  <c r="FD319" i="13"/>
  <c r="DN319" i="13"/>
  <c r="BW319" i="13"/>
  <c r="A321" i="13" l="1"/>
  <c r="FU320" i="13"/>
  <c r="FM320" i="13"/>
  <c r="FE320" i="13"/>
  <c r="EW320" i="13"/>
  <c r="EO320" i="13"/>
  <c r="EG320" i="13"/>
  <c r="DY320" i="13"/>
  <c r="DQ320" i="13"/>
  <c r="DI320" i="13"/>
  <c r="DA320" i="13"/>
  <c r="CS320" i="13"/>
  <c r="CK320" i="13"/>
  <c r="CC320" i="13"/>
  <c r="FQ320" i="13"/>
  <c r="FI320" i="13"/>
  <c r="FA320" i="13"/>
  <c r="ES320" i="13"/>
  <c r="EK320" i="13"/>
  <c r="EC320" i="13"/>
  <c r="DU320" i="13"/>
  <c r="DM320" i="13"/>
  <c r="DE320" i="13"/>
  <c r="CW320" i="13"/>
  <c r="CO320" i="13"/>
  <c r="CG320" i="13"/>
  <c r="BY320" i="13"/>
  <c r="FO320" i="13"/>
  <c r="FD320" i="13"/>
  <c r="ET320" i="13"/>
  <c r="EI320" i="13"/>
  <c r="DX320" i="13"/>
  <c r="DN320" i="13"/>
  <c r="DC320" i="13"/>
  <c r="CR320" i="13"/>
  <c r="CH320" i="13"/>
  <c r="BW320" i="13"/>
  <c r="FN320" i="13"/>
  <c r="FC320" i="13"/>
  <c r="ER320" i="13"/>
  <c r="EH320" i="13"/>
  <c r="DW320" i="13"/>
  <c r="DL320" i="13"/>
  <c r="DB320" i="13"/>
  <c r="CQ320" i="13"/>
  <c r="CF320" i="13"/>
  <c r="FV320" i="13"/>
  <c r="FK320" i="13"/>
  <c r="EZ320" i="13"/>
  <c r="EP320" i="13"/>
  <c r="EE320" i="13"/>
  <c r="DT320" i="13"/>
  <c r="DJ320" i="13"/>
  <c r="CY320" i="13"/>
  <c r="CN320" i="13"/>
  <c r="CD320" i="13"/>
  <c r="FT320" i="13"/>
  <c r="FJ320" i="13"/>
  <c r="EY320" i="13"/>
  <c r="EN320" i="13"/>
  <c r="ED320" i="13"/>
  <c r="DS320" i="13"/>
  <c r="DH320" i="13"/>
  <c r="CX320" i="13"/>
  <c r="CM320" i="13"/>
  <c r="CB320" i="13"/>
  <c r="FS320" i="13"/>
  <c r="FH320" i="13"/>
  <c r="EX320" i="13"/>
  <c r="EM320" i="13"/>
  <c r="EB320" i="13"/>
  <c r="DR320" i="13"/>
  <c r="DG320" i="13"/>
  <c r="CV320" i="13"/>
  <c r="CL320" i="13"/>
  <c r="CA320" i="13"/>
  <c r="FP320" i="13"/>
  <c r="FF320" i="13"/>
  <c r="EU320" i="13"/>
  <c r="EJ320" i="13"/>
  <c r="DZ320" i="13"/>
  <c r="DO320" i="13"/>
  <c r="DD320" i="13"/>
  <c r="CT320" i="13"/>
  <c r="CI320" i="13"/>
  <c r="BX320" i="13"/>
  <c r="EF320" i="13"/>
  <c r="CP320" i="13"/>
  <c r="FR320" i="13"/>
  <c r="EA320" i="13"/>
  <c r="CJ320" i="13"/>
  <c r="FL320" i="13"/>
  <c r="DV320" i="13"/>
  <c r="CE320" i="13"/>
  <c r="FG320" i="13"/>
  <c r="DP320" i="13"/>
  <c r="BZ320" i="13"/>
  <c r="FB320" i="13"/>
  <c r="DK320" i="13"/>
  <c r="EV320" i="13"/>
  <c r="DF320" i="13"/>
  <c r="EQ320" i="13"/>
  <c r="CZ320" i="13"/>
  <c r="EL320" i="13"/>
  <c r="CU320" i="13"/>
  <c r="A322" i="13" l="1"/>
  <c r="FU321" i="13"/>
  <c r="FM321" i="13"/>
  <c r="FE321" i="13"/>
  <c r="EW321" i="13"/>
  <c r="EO321" i="13"/>
  <c r="EG321" i="13"/>
  <c r="DY321" i="13"/>
  <c r="DQ321" i="13"/>
  <c r="DI321" i="13"/>
  <c r="DA321" i="13"/>
  <c r="CS321" i="13"/>
  <c r="CK321" i="13"/>
  <c r="CC321" i="13"/>
  <c r="FQ321" i="13"/>
  <c r="FI321" i="13"/>
  <c r="FA321" i="13"/>
  <c r="ES321" i="13"/>
  <c r="EK321" i="13"/>
  <c r="EC321" i="13"/>
  <c r="DU321" i="13"/>
  <c r="DM321" i="13"/>
  <c r="DE321" i="13"/>
  <c r="CW321" i="13"/>
  <c r="CO321" i="13"/>
  <c r="CG321" i="13"/>
  <c r="BY321" i="13"/>
  <c r="FR321" i="13"/>
  <c r="FG321" i="13"/>
  <c r="EV321" i="13"/>
  <c r="EL321" i="13"/>
  <c r="EA321" i="13"/>
  <c r="DP321" i="13"/>
  <c r="DF321" i="13"/>
  <c r="CU321" i="13"/>
  <c r="CJ321" i="13"/>
  <c r="BZ321" i="13"/>
  <c r="FP321" i="13"/>
  <c r="FF321" i="13"/>
  <c r="EU321" i="13"/>
  <c r="EJ321" i="13"/>
  <c r="DZ321" i="13"/>
  <c r="DO321" i="13"/>
  <c r="DD321" i="13"/>
  <c r="CT321" i="13"/>
  <c r="CI321" i="13"/>
  <c r="BX321" i="13"/>
  <c r="FN321" i="13"/>
  <c r="FC321" i="13"/>
  <c r="ER321" i="13"/>
  <c r="EH321" i="13"/>
  <c r="DW321" i="13"/>
  <c r="DL321" i="13"/>
  <c r="DB321" i="13"/>
  <c r="CQ321" i="13"/>
  <c r="CF321" i="13"/>
  <c r="FL321" i="13"/>
  <c r="FB321" i="13"/>
  <c r="EQ321" i="13"/>
  <c r="EF321" i="13"/>
  <c r="DV321" i="13"/>
  <c r="DK321" i="13"/>
  <c r="CZ321" i="13"/>
  <c r="CP321" i="13"/>
  <c r="CE321" i="13"/>
  <c r="FV321" i="13"/>
  <c r="FK321" i="13"/>
  <c r="EZ321" i="13"/>
  <c r="EP321" i="13"/>
  <c r="EE321" i="13"/>
  <c r="DT321" i="13"/>
  <c r="DJ321" i="13"/>
  <c r="CY321" i="13"/>
  <c r="CN321" i="13"/>
  <c r="CD321" i="13"/>
  <c r="FS321" i="13"/>
  <c r="FH321" i="13"/>
  <c r="EX321" i="13"/>
  <c r="EM321" i="13"/>
  <c r="EB321" i="13"/>
  <c r="DR321" i="13"/>
  <c r="DG321" i="13"/>
  <c r="CV321" i="13"/>
  <c r="CL321" i="13"/>
  <c r="CA321" i="13"/>
  <c r="FD321" i="13"/>
  <c r="DN321" i="13"/>
  <c r="BW321" i="13"/>
  <c r="EY321" i="13"/>
  <c r="DH321" i="13"/>
  <c r="ET321" i="13"/>
  <c r="DC321" i="13"/>
  <c r="EN321" i="13"/>
  <c r="CX321" i="13"/>
  <c r="EI321" i="13"/>
  <c r="CR321" i="13"/>
  <c r="FT321" i="13"/>
  <c r="ED321" i="13"/>
  <c r="CM321" i="13"/>
  <c r="FO321" i="13"/>
  <c r="DX321" i="13"/>
  <c r="CH321" i="13"/>
  <c r="FJ321" i="13"/>
  <c r="DS321" i="13"/>
  <c r="CB321" i="13"/>
  <c r="A323" i="13" l="1"/>
  <c r="FU322" i="13"/>
  <c r="FM322" i="13"/>
  <c r="FE322" i="13"/>
  <c r="EW322" i="13"/>
  <c r="EO322" i="13"/>
  <c r="EG322" i="13"/>
  <c r="DY322" i="13"/>
  <c r="DQ322" i="13"/>
  <c r="DI322" i="13"/>
  <c r="DA322" i="13"/>
  <c r="CS322" i="13"/>
  <c r="CK322" i="13"/>
  <c r="CC322" i="13"/>
  <c r="FQ322" i="13"/>
  <c r="FI322" i="13"/>
  <c r="FA322" i="13"/>
  <c r="ES322" i="13"/>
  <c r="EK322" i="13"/>
  <c r="EC322" i="13"/>
  <c r="DU322" i="13"/>
  <c r="DM322" i="13"/>
  <c r="DE322" i="13"/>
  <c r="CW322" i="13"/>
  <c r="CO322" i="13"/>
  <c r="CG322" i="13"/>
  <c r="BY322" i="13"/>
  <c r="FT322" i="13"/>
  <c r="FJ322" i="13"/>
  <c r="EY322" i="13"/>
  <c r="EN322" i="13"/>
  <c r="ED322" i="13"/>
  <c r="DS322" i="13"/>
  <c r="DH322" i="13"/>
  <c r="CX322" i="13"/>
  <c r="CM322" i="13"/>
  <c r="CB322" i="13"/>
  <c r="FS322" i="13"/>
  <c r="FH322" i="13"/>
  <c r="EX322" i="13"/>
  <c r="EM322" i="13"/>
  <c r="EB322" i="13"/>
  <c r="DR322" i="13"/>
  <c r="DG322" i="13"/>
  <c r="CV322" i="13"/>
  <c r="CL322" i="13"/>
  <c r="CA322" i="13"/>
  <c r="FP322" i="13"/>
  <c r="FF322" i="13"/>
  <c r="EU322" i="13"/>
  <c r="EJ322" i="13"/>
  <c r="DZ322" i="13"/>
  <c r="DO322" i="13"/>
  <c r="DD322" i="13"/>
  <c r="CT322" i="13"/>
  <c r="CI322" i="13"/>
  <c r="BX322" i="13"/>
  <c r="FO322" i="13"/>
  <c r="FD322" i="13"/>
  <c r="ET322" i="13"/>
  <c r="EI322" i="13"/>
  <c r="DX322" i="13"/>
  <c r="DN322" i="13"/>
  <c r="DC322" i="13"/>
  <c r="CR322" i="13"/>
  <c r="CH322" i="13"/>
  <c r="BW322" i="13"/>
  <c r="FN322" i="13"/>
  <c r="FC322" i="13"/>
  <c r="ER322" i="13"/>
  <c r="EH322" i="13"/>
  <c r="DW322" i="13"/>
  <c r="DL322" i="13"/>
  <c r="DB322" i="13"/>
  <c r="CQ322" i="13"/>
  <c r="CF322" i="13"/>
  <c r="FV322" i="13"/>
  <c r="FK322" i="13"/>
  <c r="EZ322" i="13"/>
  <c r="EP322" i="13"/>
  <c r="EE322" i="13"/>
  <c r="DT322" i="13"/>
  <c r="DJ322" i="13"/>
  <c r="CY322" i="13"/>
  <c r="CN322" i="13"/>
  <c r="CD322" i="13"/>
  <c r="EL322" i="13"/>
  <c r="CU322" i="13"/>
  <c r="EF322" i="13"/>
  <c r="CP322" i="13"/>
  <c r="FR322" i="13"/>
  <c r="EA322" i="13"/>
  <c r="CJ322" i="13"/>
  <c r="FL322" i="13"/>
  <c r="DV322" i="13"/>
  <c r="CE322" i="13"/>
  <c r="FG322" i="13"/>
  <c r="DP322" i="13"/>
  <c r="BZ322" i="13"/>
  <c r="FB322" i="13"/>
  <c r="DK322" i="13"/>
  <c r="EV322" i="13"/>
  <c r="DF322" i="13"/>
  <c r="EQ322" i="13"/>
  <c r="CZ322" i="13"/>
  <c r="A324" i="13" l="1"/>
  <c r="FU323" i="13"/>
  <c r="FM323" i="13"/>
  <c r="FE323" i="13"/>
  <c r="EW323" i="13"/>
  <c r="EO323" i="13"/>
  <c r="EG323" i="13"/>
  <c r="DY323" i="13"/>
  <c r="DQ323" i="13"/>
  <c r="DI323" i="13"/>
  <c r="DA323" i="13"/>
  <c r="CS323" i="13"/>
  <c r="CK323" i="13"/>
  <c r="CC323" i="13"/>
  <c r="FQ323" i="13"/>
  <c r="FI323" i="13"/>
  <c r="FA323" i="13"/>
  <c r="ES323" i="13"/>
  <c r="EK323" i="13"/>
  <c r="EC323" i="13"/>
  <c r="DU323" i="13"/>
  <c r="DM323" i="13"/>
  <c r="DE323" i="13"/>
  <c r="CW323" i="13"/>
  <c r="CO323" i="13"/>
  <c r="CG323" i="13"/>
  <c r="BY323" i="13"/>
  <c r="FL323" i="13"/>
  <c r="FB323" i="13"/>
  <c r="EQ323" i="13"/>
  <c r="EF323" i="13"/>
  <c r="DV323" i="13"/>
  <c r="DK323" i="13"/>
  <c r="CZ323" i="13"/>
  <c r="CP323" i="13"/>
  <c r="CE323" i="13"/>
  <c r="FV323" i="13"/>
  <c r="FK323" i="13"/>
  <c r="EZ323" i="13"/>
  <c r="EP323" i="13"/>
  <c r="EE323" i="13"/>
  <c r="DT323" i="13"/>
  <c r="DJ323" i="13"/>
  <c r="CY323" i="13"/>
  <c r="CN323" i="13"/>
  <c r="CD323" i="13"/>
  <c r="FS323" i="13"/>
  <c r="FH323" i="13"/>
  <c r="EX323" i="13"/>
  <c r="EM323" i="13"/>
  <c r="EB323" i="13"/>
  <c r="DR323" i="13"/>
  <c r="DG323" i="13"/>
  <c r="CV323" i="13"/>
  <c r="CL323" i="13"/>
  <c r="CA323" i="13"/>
  <c r="FR323" i="13"/>
  <c r="FG323" i="13"/>
  <c r="EV323" i="13"/>
  <c r="EL323" i="13"/>
  <c r="EA323" i="13"/>
  <c r="DP323" i="13"/>
  <c r="DF323" i="13"/>
  <c r="CU323" i="13"/>
  <c r="CJ323" i="13"/>
  <c r="BZ323" i="13"/>
  <c r="FP323" i="13"/>
  <c r="FF323" i="13"/>
  <c r="EU323" i="13"/>
  <c r="EJ323" i="13"/>
  <c r="DZ323" i="13"/>
  <c r="DO323" i="13"/>
  <c r="DD323" i="13"/>
  <c r="CT323" i="13"/>
  <c r="CI323" i="13"/>
  <c r="BX323" i="13"/>
  <c r="FN323" i="13"/>
  <c r="FC323" i="13"/>
  <c r="ER323" i="13"/>
  <c r="EH323" i="13"/>
  <c r="DW323" i="13"/>
  <c r="DL323" i="13"/>
  <c r="DB323" i="13"/>
  <c r="CQ323" i="13"/>
  <c r="CF323" i="13"/>
  <c r="FJ323" i="13"/>
  <c r="DS323" i="13"/>
  <c r="CB323" i="13"/>
  <c r="FD323" i="13"/>
  <c r="DN323" i="13"/>
  <c r="BW323" i="13"/>
  <c r="EY323" i="13"/>
  <c r="DH323" i="13"/>
  <c r="ET323" i="13"/>
  <c r="DC323" i="13"/>
  <c r="EN323" i="13"/>
  <c r="CX323" i="13"/>
  <c r="EI323" i="13"/>
  <c r="CR323" i="13"/>
  <c r="FT323" i="13"/>
  <c r="ED323" i="13"/>
  <c r="CM323" i="13"/>
  <c r="FO323" i="13"/>
  <c r="DX323" i="13"/>
  <c r="CH323" i="13"/>
  <c r="A325" i="13" l="1"/>
  <c r="FP324" i="13"/>
  <c r="FH324" i="13"/>
  <c r="EZ324" i="13"/>
  <c r="ER324" i="13"/>
  <c r="EJ324" i="13"/>
  <c r="FU324" i="13"/>
  <c r="FM324" i="13"/>
  <c r="FE324" i="13"/>
  <c r="EW324" i="13"/>
  <c r="EO324" i="13"/>
  <c r="EG324" i="13"/>
  <c r="DY324" i="13"/>
  <c r="DQ324" i="13"/>
  <c r="DI324" i="13"/>
  <c r="DA324" i="13"/>
  <c r="CS324" i="13"/>
  <c r="CK324" i="13"/>
  <c r="CC324" i="13"/>
  <c r="FQ324" i="13"/>
  <c r="FI324" i="13"/>
  <c r="FA324" i="13"/>
  <c r="ES324" i="13"/>
  <c r="EK324" i="13"/>
  <c r="EC324" i="13"/>
  <c r="DU324" i="13"/>
  <c r="DM324" i="13"/>
  <c r="DE324" i="13"/>
  <c r="CW324" i="13"/>
  <c r="CO324" i="13"/>
  <c r="CG324" i="13"/>
  <c r="BY324" i="13"/>
  <c r="FV324" i="13"/>
  <c r="FJ324" i="13"/>
  <c r="EV324" i="13"/>
  <c r="EI324" i="13"/>
  <c r="DX324" i="13"/>
  <c r="DN324" i="13"/>
  <c r="DC324" i="13"/>
  <c r="CR324" i="13"/>
  <c r="CH324" i="13"/>
  <c r="BW324" i="13"/>
  <c r="FT324" i="13"/>
  <c r="FG324" i="13"/>
  <c r="EU324" i="13"/>
  <c r="EH324" i="13"/>
  <c r="DW324" i="13"/>
  <c r="DL324" i="13"/>
  <c r="DB324" i="13"/>
  <c r="CQ324" i="13"/>
  <c r="CF324" i="13"/>
  <c r="FR324" i="13"/>
  <c r="FD324" i="13"/>
  <c r="EQ324" i="13"/>
  <c r="EE324" i="13"/>
  <c r="DT324" i="13"/>
  <c r="DJ324" i="13"/>
  <c r="CY324" i="13"/>
  <c r="CN324" i="13"/>
  <c r="CD324" i="13"/>
  <c r="FO324" i="13"/>
  <c r="FC324" i="13"/>
  <c r="EP324" i="13"/>
  <c r="ED324" i="13"/>
  <c r="DS324" i="13"/>
  <c r="DH324" i="13"/>
  <c r="CX324" i="13"/>
  <c r="CM324" i="13"/>
  <c r="CB324" i="13"/>
  <c r="FN324" i="13"/>
  <c r="FB324" i="13"/>
  <c r="EN324" i="13"/>
  <c r="EB324" i="13"/>
  <c r="DR324" i="13"/>
  <c r="DG324" i="13"/>
  <c r="CV324" i="13"/>
  <c r="CL324" i="13"/>
  <c r="CA324" i="13"/>
  <c r="FK324" i="13"/>
  <c r="EX324" i="13"/>
  <c r="EL324" i="13"/>
  <c r="DZ324" i="13"/>
  <c r="DO324" i="13"/>
  <c r="DD324" i="13"/>
  <c r="CT324" i="13"/>
  <c r="CI324" i="13"/>
  <c r="BX324" i="13"/>
  <c r="ET324" i="13"/>
  <c r="CZ324" i="13"/>
  <c r="EM324" i="13"/>
  <c r="CU324" i="13"/>
  <c r="EF324" i="13"/>
  <c r="CP324" i="13"/>
  <c r="EA324" i="13"/>
  <c r="CJ324" i="13"/>
  <c r="FS324" i="13"/>
  <c r="DV324" i="13"/>
  <c r="CE324" i="13"/>
  <c r="FL324" i="13"/>
  <c r="DP324" i="13"/>
  <c r="BZ324" i="13"/>
  <c r="FF324" i="13"/>
  <c r="DK324" i="13"/>
  <c r="EY324" i="13"/>
  <c r="DF324" i="13"/>
  <c r="A326" i="13" l="1"/>
  <c r="FP325" i="13"/>
  <c r="FH325" i="13"/>
  <c r="EZ325" i="13"/>
  <c r="ER325" i="13"/>
  <c r="EJ325" i="13"/>
  <c r="EB325" i="13"/>
  <c r="DT325" i="13"/>
  <c r="DL325" i="13"/>
  <c r="DD325" i="13"/>
  <c r="CV325" i="13"/>
  <c r="CN325" i="13"/>
  <c r="CF325" i="13"/>
  <c r="BX325" i="13"/>
  <c r="FU325" i="13"/>
  <c r="FM325" i="13"/>
  <c r="FE325" i="13"/>
  <c r="EW325" i="13"/>
  <c r="EO325" i="13"/>
  <c r="EG325" i="13"/>
  <c r="DY325" i="13"/>
  <c r="DQ325" i="13"/>
  <c r="DI325" i="13"/>
  <c r="DA325" i="13"/>
  <c r="CS325" i="13"/>
  <c r="CK325" i="13"/>
  <c r="CC325" i="13"/>
  <c r="FT325" i="13"/>
  <c r="FL325" i="13"/>
  <c r="FQ325" i="13"/>
  <c r="FI325" i="13"/>
  <c r="FA325" i="13"/>
  <c r="ES325" i="13"/>
  <c r="EK325" i="13"/>
  <c r="EC325" i="13"/>
  <c r="DU325" i="13"/>
  <c r="DM325" i="13"/>
  <c r="DE325" i="13"/>
  <c r="CW325" i="13"/>
  <c r="CO325" i="13"/>
  <c r="CG325" i="13"/>
  <c r="BY325" i="13"/>
  <c r="FG325" i="13"/>
  <c r="EU325" i="13"/>
  <c r="EH325" i="13"/>
  <c r="DV325" i="13"/>
  <c r="DH325" i="13"/>
  <c r="CU325" i="13"/>
  <c r="CI325" i="13"/>
  <c r="FV325" i="13"/>
  <c r="FF325" i="13"/>
  <c r="ET325" i="13"/>
  <c r="EF325" i="13"/>
  <c r="DS325" i="13"/>
  <c r="DG325" i="13"/>
  <c r="CT325" i="13"/>
  <c r="CH325" i="13"/>
  <c r="FR325" i="13"/>
  <c r="FC325" i="13"/>
  <c r="EP325" i="13"/>
  <c r="ED325" i="13"/>
  <c r="DP325" i="13"/>
  <c r="DC325" i="13"/>
  <c r="CQ325" i="13"/>
  <c r="CD325" i="13"/>
  <c r="FO325" i="13"/>
  <c r="FB325" i="13"/>
  <c r="EN325" i="13"/>
  <c r="EA325" i="13"/>
  <c r="DO325" i="13"/>
  <c r="DB325" i="13"/>
  <c r="CP325" i="13"/>
  <c r="CB325" i="13"/>
  <c r="FN325" i="13"/>
  <c r="EY325" i="13"/>
  <c r="EM325" i="13"/>
  <c r="DZ325" i="13"/>
  <c r="DN325" i="13"/>
  <c r="CZ325" i="13"/>
  <c r="CM325" i="13"/>
  <c r="CA325" i="13"/>
  <c r="FJ325" i="13"/>
  <c r="EV325" i="13"/>
  <c r="EI325" i="13"/>
  <c r="DW325" i="13"/>
  <c r="DJ325" i="13"/>
  <c r="CX325" i="13"/>
  <c r="CJ325" i="13"/>
  <c r="BW325" i="13"/>
  <c r="EQ325" i="13"/>
  <c r="CR325" i="13"/>
  <c r="EL325" i="13"/>
  <c r="CL325" i="13"/>
  <c r="EE325" i="13"/>
  <c r="CE325" i="13"/>
  <c r="DX325" i="13"/>
  <c r="BZ325" i="13"/>
  <c r="FS325" i="13"/>
  <c r="DR325" i="13"/>
  <c r="FK325" i="13"/>
  <c r="DK325" i="13"/>
  <c r="FD325" i="13"/>
  <c r="DF325" i="13"/>
  <c r="EX325" i="13"/>
  <c r="CY325" i="13"/>
  <c r="A327" i="13" l="1"/>
  <c r="FP326" i="13"/>
  <c r="FH326" i="13"/>
  <c r="EZ326" i="13"/>
  <c r="ER326" i="13"/>
  <c r="EJ326" i="13"/>
  <c r="EB326" i="13"/>
  <c r="DT326" i="13"/>
  <c r="DL326" i="13"/>
  <c r="DD326" i="13"/>
  <c r="CV326" i="13"/>
  <c r="CN326" i="13"/>
  <c r="CF326" i="13"/>
  <c r="BX326" i="13"/>
  <c r="FU326" i="13"/>
  <c r="FM326" i="13"/>
  <c r="FE326" i="13"/>
  <c r="EW326" i="13"/>
  <c r="EO326" i="13"/>
  <c r="EG326" i="13"/>
  <c r="DY326" i="13"/>
  <c r="DQ326" i="13"/>
  <c r="DI326" i="13"/>
  <c r="DA326" i="13"/>
  <c r="CS326" i="13"/>
  <c r="CK326" i="13"/>
  <c r="CC326" i="13"/>
  <c r="FT326" i="13"/>
  <c r="FL326" i="13"/>
  <c r="FD326" i="13"/>
  <c r="EV326" i="13"/>
  <c r="EN326" i="13"/>
  <c r="EF326" i="13"/>
  <c r="DX326" i="13"/>
  <c r="DP326" i="13"/>
  <c r="DH326" i="13"/>
  <c r="CZ326" i="13"/>
  <c r="CR326" i="13"/>
  <c r="CJ326" i="13"/>
  <c r="CB326" i="13"/>
  <c r="FQ326" i="13"/>
  <c r="FI326" i="13"/>
  <c r="FA326" i="13"/>
  <c r="ES326" i="13"/>
  <c r="EK326" i="13"/>
  <c r="EC326" i="13"/>
  <c r="DU326" i="13"/>
  <c r="DM326" i="13"/>
  <c r="DE326" i="13"/>
  <c r="CW326" i="13"/>
  <c r="CO326" i="13"/>
  <c r="CG326" i="13"/>
  <c r="BY326" i="13"/>
  <c r="FO326" i="13"/>
  <c r="EY326" i="13"/>
  <c r="EI326" i="13"/>
  <c r="DS326" i="13"/>
  <c r="DC326" i="13"/>
  <c r="CM326" i="13"/>
  <c r="BW326" i="13"/>
  <c r="FN326" i="13"/>
  <c r="EX326" i="13"/>
  <c r="EH326" i="13"/>
  <c r="DR326" i="13"/>
  <c r="DB326" i="13"/>
  <c r="CL326" i="13"/>
  <c r="FJ326" i="13"/>
  <c r="ET326" i="13"/>
  <c r="ED326" i="13"/>
  <c r="DN326" i="13"/>
  <c r="CX326" i="13"/>
  <c r="CH326" i="13"/>
  <c r="FG326" i="13"/>
  <c r="EQ326" i="13"/>
  <c r="EA326" i="13"/>
  <c r="DK326" i="13"/>
  <c r="CU326" i="13"/>
  <c r="CE326" i="13"/>
  <c r="FV326" i="13"/>
  <c r="FF326" i="13"/>
  <c r="EP326" i="13"/>
  <c r="DZ326" i="13"/>
  <c r="DJ326" i="13"/>
  <c r="CT326" i="13"/>
  <c r="CD326" i="13"/>
  <c r="FR326" i="13"/>
  <c r="FB326" i="13"/>
  <c r="EL326" i="13"/>
  <c r="DV326" i="13"/>
  <c r="DF326" i="13"/>
  <c r="CP326" i="13"/>
  <c r="BZ326" i="13"/>
  <c r="FK326" i="13"/>
  <c r="CY326" i="13"/>
  <c r="FC326" i="13"/>
  <c r="CQ326" i="13"/>
  <c r="EU326" i="13"/>
  <c r="CI326" i="13"/>
  <c r="EM326" i="13"/>
  <c r="CA326" i="13"/>
  <c r="EE326" i="13"/>
  <c r="DW326" i="13"/>
  <c r="DO326" i="13"/>
  <c r="FS326" i="13"/>
  <c r="DG326" i="13"/>
  <c r="A328" i="13" l="1"/>
  <c r="FP327" i="13"/>
  <c r="FH327" i="13"/>
  <c r="EZ327" i="13"/>
  <c r="ER327" i="13"/>
  <c r="EJ327" i="13"/>
  <c r="EB327" i="13"/>
  <c r="DT327" i="13"/>
  <c r="DL327" i="13"/>
  <c r="DD327" i="13"/>
  <c r="CV327" i="13"/>
  <c r="CN327" i="13"/>
  <c r="CF327" i="13"/>
  <c r="BX327" i="13"/>
  <c r="FU327" i="13"/>
  <c r="FM327" i="13"/>
  <c r="FE327" i="13"/>
  <c r="EW327" i="13"/>
  <c r="EO327" i="13"/>
  <c r="EG327" i="13"/>
  <c r="DY327" i="13"/>
  <c r="DQ327" i="13"/>
  <c r="DI327" i="13"/>
  <c r="DA327" i="13"/>
  <c r="CS327" i="13"/>
  <c r="CK327" i="13"/>
  <c r="CC327" i="13"/>
  <c r="FT327" i="13"/>
  <c r="FL327" i="13"/>
  <c r="FD327" i="13"/>
  <c r="EV327" i="13"/>
  <c r="EN327" i="13"/>
  <c r="EF327" i="13"/>
  <c r="DX327" i="13"/>
  <c r="DP327" i="13"/>
  <c r="DH327" i="13"/>
  <c r="CZ327" i="13"/>
  <c r="CR327" i="13"/>
  <c r="CJ327" i="13"/>
  <c r="CB327" i="13"/>
  <c r="FQ327" i="13"/>
  <c r="FI327" i="13"/>
  <c r="FA327" i="13"/>
  <c r="ES327" i="13"/>
  <c r="EK327" i="13"/>
  <c r="EC327" i="13"/>
  <c r="DU327" i="13"/>
  <c r="DM327" i="13"/>
  <c r="DE327" i="13"/>
  <c r="CW327" i="13"/>
  <c r="CO327" i="13"/>
  <c r="CG327" i="13"/>
  <c r="BY327" i="13"/>
  <c r="FG327" i="13"/>
  <c r="EQ327" i="13"/>
  <c r="EA327" i="13"/>
  <c r="DK327" i="13"/>
  <c r="CU327" i="13"/>
  <c r="CE327" i="13"/>
  <c r="FV327" i="13"/>
  <c r="FF327" i="13"/>
  <c r="EP327" i="13"/>
  <c r="DZ327" i="13"/>
  <c r="DJ327" i="13"/>
  <c r="CT327" i="13"/>
  <c r="CD327" i="13"/>
  <c r="FR327" i="13"/>
  <c r="FB327" i="13"/>
  <c r="EL327" i="13"/>
  <c r="DV327" i="13"/>
  <c r="DF327" i="13"/>
  <c r="CP327" i="13"/>
  <c r="BZ327" i="13"/>
  <c r="FO327" i="13"/>
  <c r="EY327" i="13"/>
  <c r="EI327" i="13"/>
  <c r="DS327" i="13"/>
  <c r="DC327" i="13"/>
  <c r="CM327" i="13"/>
  <c r="BW327" i="13"/>
  <c r="FN327" i="13"/>
  <c r="EX327" i="13"/>
  <c r="EH327" i="13"/>
  <c r="DR327" i="13"/>
  <c r="DB327" i="13"/>
  <c r="CL327" i="13"/>
  <c r="FJ327" i="13"/>
  <c r="ET327" i="13"/>
  <c r="ED327" i="13"/>
  <c r="DN327" i="13"/>
  <c r="CX327" i="13"/>
  <c r="CH327" i="13"/>
  <c r="DW327" i="13"/>
  <c r="DO327" i="13"/>
  <c r="FS327" i="13"/>
  <c r="DG327" i="13"/>
  <c r="FK327" i="13"/>
  <c r="CY327" i="13"/>
  <c r="FC327" i="13"/>
  <c r="CQ327" i="13"/>
  <c r="EU327" i="13"/>
  <c r="CI327" i="13"/>
  <c r="EM327" i="13"/>
  <c r="CA327" i="13"/>
  <c r="EE327" i="13"/>
  <c r="A329" i="13" l="1"/>
  <c r="FR328" i="13"/>
  <c r="FJ328" i="13"/>
  <c r="FB328" i="13"/>
  <c r="ET328" i="13"/>
  <c r="EL328" i="13"/>
  <c r="ED328" i="13"/>
  <c r="DV328" i="13"/>
  <c r="DN328" i="13"/>
  <c r="FV328" i="13"/>
  <c r="FN328" i="13"/>
  <c r="FF328" i="13"/>
  <c r="EX328" i="13"/>
  <c r="EP328" i="13"/>
  <c r="EH328" i="13"/>
  <c r="DZ328" i="13"/>
  <c r="FL328" i="13"/>
  <c r="FA328" i="13"/>
  <c r="EQ328" i="13"/>
  <c r="EF328" i="13"/>
  <c r="DU328" i="13"/>
  <c r="DL328" i="13"/>
  <c r="DD328" i="13"/>
  <c r="CV328" i="13"/>
  <c r="CN328" i="13"/>
  <c r="CF328" i="13"/>
  <c r="BX328" i="13"/>
  <c r="FS328" i="13"/>
  <c r="FH328" i="13"/>
  <c r="EW328" i="13"/>
  <c r="EM328" i="13"/>
  <c r="EB328" i="13"/>
  <c r="DR328" i="13"/>
  <c r="DI328" i="13"/>
  <c r="DA328" i="13"/>
  <c r="CS328" i="13"/>
  <c r="CK328" i="13"/>
  <c r="CC328" i="13"/>
  <c r="FQ328" i="13"/>
  <c r="FG328" i="13"/>
  <c r="EV328" i="13"/>
  <c r="EK328" i="13"/>
  <c r="EA328" i="13"/>
  <c r="DQ328" i="13"/>
  <c r="DH328" i="13"/>
  <c r="CZ328" i="13"/>
  <c r="CR328" i="13"/>
  <c r="CJ328" i="13"/>
  <c r="CB328" i="13"/>
  <c r="FM328" i="13"/>
  <c r="FC328" i="13"/>
  <c r="ER328" i="13"/>
  <c r="EG328" i="13"/>
  <c r="DW328" i="13"/>
  <c r="DM328" i="13"/>
  <c r="DE328" i="13"/>
  <c r="CW328" i="13"/>
  <c r="CO328" i="13"/>
  <c r="CG328" i="13"/>
  <c r="BY328" i="13"/>
  <c r="FK328" i="13"/>
  <c r="EO328" i="13"/>
  <c r="DT328" i="13"/>
  <c r="DC328" i="13"/>
  <c r="CM328" i="13"/>
  <c r="BW328" i="13"/>
  <c r="FI328" i="13"/>
  <c r="EN328" i="13"/>
  <c r="DS328" i="13"/>
  <c r="DB328" i="13"/>
  <c r="CL328" i="13"/>
  <c r="FE328" i="13"/>
  <c r="EJ328" i="13"/>
  <c r="FD328" i="13"/>
  <c r="EI328" i="13"/>
  <c r="DO328" i="13"/>
  <c r="CX328" i="13"/>
  <c r="CH328" i="13"/>
  <c r="FU328" i="13"/>
  <c r="EZ328" i="13"/>
  <c r="EE328" i="13"/>
  <c r="DK328" i="13"/>
  <c r="CU328" i="13"/>
  <c r="CE328" i="13"/>
  <c r="FT328" i="13"/>
  <c r="EY328" i="13"/>
  <c r="EC328" i="13"/>
  <c r="DJ328" i="13"/>
  <c r="CT328" i="13"/>
  <c r="CD328" i="13"/>
  <c r="FP328" i="13"/>
  <c r="EU328" i="13"/>
  <c r="DY328" i="13"/>
  <c r="DG328" i="13"/>
  <c r="FO328" i="13"/>
  <c r="ES328" i="13"/>
  <c r="DX328" i="13"/>
  <c r="DF328" i="13"/>
  <c r="CP328" i="13"/>
  <c r="BZ328" i="13"/>
  <c r="CI328" i="13"/>
  <c r="CA328" i="13"/>
  <c r="DP328" i="13"/>
  <c r="CY328" i="13"/>
  <c r="CQ328" i="13"/>
  <c r="A330" i="13" l="1"/>
  <c r="FR329" i="13"/>
  <c r="FJ329" i="13"/>
  <c r="FB329" i="13"/>
  <c r="ET329" i="13"/>
  <c r="EL329" i="13"/>
  <c r="ED329" i="13"/>
  <c r="DV329" i="13"/>
  <c r="DN329" i="13"/>
  <c r="DF329" i="13"/>
  <c r="CX329" i="13"/>
  <c r="CP329" i="13"/>
  <c r="CH329" i="13"/>
  <c r="BZ329" i="13"/>
  <c r="FV329" i="13"/>
  <c r="FN329" i="13"/>
  <c r="FF329" i="13"/>
  <c r="EX329" i="13"/>
  <c r="EP329" i="13"/>
  <c r="EH329" i="13"/>
  <c r="DZ329" i="13"/>
  <c r="DR329" i="13"/>
  <c r="DJ329" i="13"/>
  <c r="DB329" i="13"/>
  <c r="CT329" i="13"/>
  <c r="CL329" i="13"/>
  <c r="CD329" i="13"/>
  <c r="FO329" i="13"/>
  <c r="FD329" i="13"/>
  <c r="ES329" i="13"/>
  <c r="EI329" i="13"/>
  <c r="DX329" i="13"/>
  <c r="DM329" i="13"/>
  <c r="DC329" i="13"/>
  <c r="CR329" i="13"/>
  <c r="CG329" i="13"/>
  <c r="BW329" i="13"/>
  <c r="FU329" i="13"/>
  <c r="FK329" i="13"/>
  <c r="EZ329" i="13"/>
  <c r="EO329" i="13"/>
  <c r="EE329" i="13"/>
  <c r="DT329" i="13"/>
  <c r="DI329" i="13"/>
  <c r="CY329" i="13"/>
  <c r="CN329" i="13"/>
  <c r="CC329" i="13"/>
  <c r="FT329" i="13"/>
  <c r="FI329" i="13"/>
  <c r="EY329" i="13"/>
  <c r="EN329" i="13"/>
  <c r="EC329" i="13"/>
  <c r="DS329" i="13"/>
  <c r="DH329" i="13"/>
  <c r="CW329" i="13"/>
  <c r="CM329" i="13"/>
  <c r="CB329" i="13"/>
  <c r="FP329" i="13"/>
  <c r="FE329" i="13"/>
  <c r="EU329" i="13"/>
  <c r="EJ329" i="13"/>
  <c r="DY329" i="13"/>
  <c r="DO329" i="13"/>
  <c r="DD329" i="13"/>
  <c r="CS329" i="13"/>
  <c r="CI329" i="13"/>
  <c r="BX329" i="13"/>
  <c r="FM329" i="13"/>
  <c r="ER329" i="13"/>
  <c r="DW329" i="13"/>
  <c r="DA329" i="13"/>
  <c r="CF329" i="13"/>
  <c r="FL329" i="13"/>
  <c r="EQ329" i="13"/>
  <c r="DU329" i="13"/>
  <c r="CZ329" i="13"/>
  <c r="CE329" i="13"/>
  <c r="FH329" i="13"/>
  <c r="EM329" i="13"/>
  <c r="DQ329" i="13"/>
  <c r="CV329" i="13"/>
  <c r="CA329" i="13"/>
  <c r="FG329" i="13"/>
  <c r="EK329" i="13"/>
  <c r="DP329" i="13"/>
  <c r="CU329" i="13"/>
  <c r="BY329" i="13"/>
  <c r="FC329" i="13"/>
  <c r="EG329" i="13"/>
  <c r="DL329" i="13"/>
  <c r="CQ329" i="13"/>
  <c r="FA329" i="13"/>
  <c r="EF329" i="13"/>
  <c r="DK329" i="13"/>
  <c r="CO329" i="13"/>
  <c r="FS329" i="13"/>
  <c r="EW329" i="13"/>
  <c r="EB329" i="13"/>
  <c r="DG329" i="13"/>
  <c r="CK329" i="13"/>
  <c r="FQ329" i="13"/>
  <c r="EV329" i="13"/>
  <c r="EA329" i="13"/>
  <c r="DE329" i="13"/>
  <c r="CJ329" i="13"/>
  <c r="A331" i="13" l="1"/>
  <c r="FR330" i="13"/>
  <c r="FJ330" i="13"/>
  <c r="FB330" i="13"/>
  <c r="ET330" i="13"/>
  <c r="EL330" i="13"/>
  <c r="ED330" i="13"/>
  <c r="DV330" i="13"/>
  <c r="DN330" i="13"/>
  <c r="DF330" i="13"/>
  <c r="CX330" i="13"/>
  <c r="CP330" i="13"/>
  <c r="CH330" i="13"/>
  <c r="BZ330" i="13"/>
  <c r="FV330" i="13"/>
  <c r="FN330" i="13"/>
  <c r="FF330" i="13"/>
  <c r="EX330" i="13"/>
  <c r="EP330" i="13"/>
  <c r="EH330" i="13"/>
  <c r="DZ330" i="13"/>
  <c r="DR330" i="13"/>
  <c r="DJ330" i="13"/>
  <c r="DB330" i="13"/>
  <c r="CT330" i="13"/>
  <c r="CL330" i="13"/>
  <c r="CD330" i="13"/>
  <c r="FQ330" i="13"/>
  <c r="FG330" i="13"/>
  <c r="EV330" i="13"/>
  <c r="EK330" i="13"/>
  <c r="EA330" i="13"/>
  <c r="DP330" i="13"/>
  <c r="DE330" i="13"/>
  <c r="CU330" i="13"/>
  <c r="CJ330" i="13"/>
  <c r="BY330" i="13"/>
  <c r="FM330" i="13"/>
  <c r="FC330" i="13"/>
  <c r="ER330" i="13"/>
  <c r="EG330" i="13"/>
  <c r="DW330" i="13"/>
  <c r="DL330" i="13"/>
  <c r="DA330" i="13"/>
  <c r="CQ330" i="13"/>
  <c r="CF330" i="13"/>
  <c r="FL330" i="13"/>
  <c r="FA330" i="13"/>
  <c r="EQ330" i="13"/>
  <c r="EF330" i="13"/>
  <c r="DU330" i="13"/>
  <c r="DK330" i="13"/>
  <c r="CZ330" i="13"/>
  <c r="CO330" i="13"/>
  <c r="CE330" i="13"/>
  <c r="FS330" i="13"/>
  <c r="FH330" i="13"/>
  <c r="EW330" i="13"/>
  <c r="EM330" i="13"/>
  <c r="EB330" i="13"/>
  <c r="DQ330" i="13"/>
  <c r="DG330" i="13"/>
  <c r="CV330" i="13"/>
  <c r="CK330" i="13"/>
  <c r="CA330" i="13"/>
  <c r="FP330" i="13"/>
  <c r="EU330" i="13"/>
  <c r="DY330" i="13"/>
  <c r="DD330" i="13"/>
  <c r="CI330" i="13"/>
  <c r="FO330" i="13"/>
  <c r="ES330" i="13"/>
  <c r="DX330" i="13"/>
  <c r="DC330" i="13"/>
  <c r="CG330" i="13"/>
  <c r="FK330" i="13"/>
  <c r="EO330" i="13"/>
  <c r="DT330" i="13"/>
  <c r="CY330" i="13"/>
  <c r="CC330" i="13"/>
  <c r="FI330" i="13"/>
  <c r="EN330" i="13"/>
  <c r="DS330" i="13"/>
  <c r="CW330" i="13"/>
  <c r="CB330" i="13"/>
  <c r="FE330" i="13"/>
  <c r="EJ330" i="13"/>
  <c r="DO330" i="13"/>
  <c r="CS330" i="13"/>
  <c r="BX330" i="13"/>
  <c r="FD330" i="13"/>
  <c r="EI330" i="13"/>
  <c r="DM330" i="13"/>
  <c r="CR330" i="13"/>
  <c r="BW330" i="13"/>
  <c r="FU330" i="13"/>
  <c r="EZ330" i="13"/>
  <c r="EE330" i="13"/>
  <c r="DI330" i="13"/>
  <c r="CN330" i="13"/>
  <c r="FT330" i="13"/>
  <c r="EY330" i="13"/>
  <c r="EC330" i="13"/>
  <c r="DH330" i="13"/>
  <c r="CM330" i="13"/>
  <c r="A332" i="13" l="1"/>
  <c r="FR331" i="13"/>
  <c r="FJ331" i="13"/>
  <c r="FB331" i="13"/>
  <c r="ET331" i="13"/>
  <c r="EL331" i="13"/>
  <c r="ED331" i="13"/>
  <c r="DV331" i="13"/>
  <c r="DN331" i="13"/>
  <c r="DF331" i="13"/>
  <c r="CX331" i="13"/>
  <c r="CP331" i="13"/>
  <c r="CH331" i="13"/>
  <c r="BZ331" i="13"/>
  <c r="FV331" i="13"/>
  <c r="FN331" i="13"/>
  <c r="FF331" i="13"/>
  <c r="EX331" i="13"/>
  <c r="EP331" i="13"/>
  <c r="EH331" i="13"/>
  <c r="DZ331" i="13"/>
  <c r="DR331" i="13"/>
  <c r="DJ331" i="13"/>
  <c r="DB331" i="13"/>
  <c r="CT331" i="13"/>
  <c r="CL331" i="13"/>
  <c r="CD331" i="13"/>
  <c r="FT331" i="13"/>
  <c r="FI331" i="13"/>
  <c r="EY331" i="13"/>
  <c r="EN331" i="13"/>
  <c r="EC331" i="13"/>
  <c r="DS331" i="13"/>
  <c r="DH331" i="13"/>
  <c r="CW331" i="13"/>
  <c r="CM331" i="13"/>
  <c r="CB331" i="13"/>
  <c r="FP331" i="13"/>
  <c r="FE331" i="13"/>
  <c r="EU331" i="13"/>
  <c r="EJ331" i="13"/>
  <c r="DY331" i="13"/>
  <c r="DO331" i="13"/>
  <c r="DD331" i="13"/>
  <c r="CS331" i="13"/>
  <c r="CI331" i="13"/>
  <c r="BX331" i="13"/>
  <c r="FO331" i="13"/>
  <c r="FD331" i="13"/>
  <c r="ES331" i="13"/>
  <c r="EI331" i="13"/>
  <c r="DX331" i="13"/>
  <c r="DM331" i="13"/>
  <c r="DC331" i="13"/>
  <c r="CR331" i="13"/>
  <c r="CG331" i="13"/>
  <c r="BW331" i="13"/>
  <c r="FU331" i="13"/>
  <c r="FK331" i="13"/>
  <c r="EZ331" i="13"/>
  <c r="EO331" i="13"/>
  <c r="EE331" i="13"/>
  <c r="DT331" i="13"/>
  <c r="DI331" i="13"/>
  <c r="CY331" i="13"/>
  <c r="CN331" i="13"/>
  <c r="CC331" i="13"/>
  <c r="FS331" i="13"/>
  <c r="EW331" i="13"/>
  <c r="EB331" i="13"/>
  <c r="DG331" i="13"/>
  <c r="CK331" i="13"/>
  <c r="FQ331" i="13"/>
  <c r="EV331" i="13"/>
  <c r="EA331" i="13"/>
  <c r="DE331" i="13"/>
  <c r="CJ331" i="13"/>
  <c r="FM331" i="13"/>
  <c r="ER331" i="13"/>
  <c r="DW331" i="13"/>
  <c r="DA331" i="13"/>
  <c r="CF331" i="13"/>
  <c r="FL331" i="13"/>
  <c r="EQ331" i="13"/>
  <c r="DU331" i="13"/>
  <c r="CZ331" i="13"/>
  <c r="CE331" i="13"/>
  <c r="FH331" i="13"/>
  <c r="EM331" i="13"/>
  <c r="DQ331" i="13"/>
  <c r="CV331" i="13"/>
  <c r="CA331" i="13"/>
  <c r="FG331" i="13"/>
  <c r="EK331" i="13"/>
  <c r="DP331" i="13"/>
  <c r="CU331" i="13"/>
  <c r="BY331" i="13"/>
  <c r="FC331" i="13"/>
  <c r="EG331" i="13"/>
  <c r="DL331" i="13"/>
  <c r="CQ331" i="13"/>
  <c r="FA331" i="13"/>
  <c r="EF331" i="13"/>
  <c r="DK331" i="13"/>
  <c r="CO331" i="13"/>
  <c r="A333" i="13" l="1"/>
  <c r="FR332" i="13"/>
  <c r="FJ332" i="13"/>
  <c r="FB332" i="13"/>
  <c r="ET332" i="13"/>
  <c r="EL332" i="13"/>
  <c r="ED332" i="13"/>
  <c r="DV332" i="13"/>
  <c r="DN332" i="13"/>
  <c r="DF332" i="13"/>
  <c r="CX332" i="13"/>
  <c r="CP332" i="13"/>
  <c r="CH332" i="13"/>
  <c r="BZ332" i="13"/>
  <c r="FV332" i="13"/>
  <c r="FN332" i="13"/>
  <c r="FF332" i="13"/>
  <c r="EX332" i="13"/>
  <c r="EP332" i="13"/>
  <c r="EH332" i="13"/>
  <c r="DZ332" i="13"/>
  <c r="DR332" i="13"/>
  <c r="DJ332" i="13"/>
  <c r="DB332" i="13"/>
  <c r="CT332" i="13"/>
  <c r="CL332" i="13"/>
  <c r="CD332" i="13"/>
  <c r="FL332" i="13"/>
  <c r="FA332" i="13"/>
  <c r="EQ332" i="13"/>
  <c r="EF332" i="13"/>
  <c r="DU332" i="13"/>
  <c r="DK332" i="13"/>
  <c r="CZ332" i="13"/>
  <c r="CO332" i="13"/>
  <c r="CE332" i="13"/>
  <c r="FS332" i="13"/>
  <c r="FH332" i="13"/>
  <c r="EW332" i="13"/>
  <c r="EM332" i="13"/>
  <c r="EB332" i="13"/>
  <c r="DQ332" i="13"/>
  <c r="DG332" i="13"/>
  <c r="CV332" i="13"/>
  <c r="CK332" i="13"/>
  <c r="CA332" i="13"/>
  <c r="FQ332" i="13"/>
  <c r="FG332" i="13"/>
  <c r="EV332" i="13"/>
  <c r="EK332" i="13"/>
  <c r="EA332" i="13"/>
  <c r="DP332" i="13"/>
  <c r="DE332" i="13"/>
  <c r="CU332" i="13"/>
  <c r="CJ332" i="13"/>
  <c r="BY332" i="13"/>
  <c r="FM332" i="13"/>
  <c r="FC332" i="13"/>
  <c r="ER332" i="13"/>
  <c r="EG332" i="13"/>
  <c r="DW332" i="13"/>
  <c r="DL332" i="13"/>
  <c r="DA332" i="13"/>
  <c r="CQ332" i="13"/>
  <c r="CF332" i="13"/>
  <c r="FU332" i="13"/>
  <c r="EZ332" i="13"/>
  <c r="EE332" i="13"/>
  <c r="DI332" i="13"/>
  <c r="CN332" i="13"/>
  <c r="FT332" i="13"/>
  <c r="EY332" i="13"/>
  <c r="EC332" i="13"/>
  <c r="DH332" i="13"/>
  <c r="CM332" i="13"/>
  <c r="FP332" i="13"/>
  <c r="EU332" i="13"/>
  <c r="DY332" i="13"/>
  <c r="DD332" i="13"/>
  <c r="CI332" i="13"/>
  <c r="FO332" i="13"/>
  <c r="ES332" i="13"/>
  <c r="DX332" i="13"/>
  <c r="DC332" i="13"/>
  <c r="CG332" i="13"/>
  <c r="FK332" i="13"/>
  <c r="EO332" i="13"/>
  <c r="DT332" i="13"/>
  <c r="CY332" i="13"/>
  <c r="CC332" i="13"/>
  <c r="FI332" i="13"/>
  <c r="EN332" i="13"/>
  <c r="DS332" i="13"/>
  <c r="CW332" i="13"/>
  <c r="CB332" i="13"/>
  <c r="FE332" i="13"/>
  <c r="EJ332" i="13"/>
  <c r="DO332" i="13"/>
  <c r="CS332" i="13"/>
  <c r="BX332" i="13"/>
  <c r="FD332" i="13"/>
  <c r="EI332" i="13"/>
  <c r="DM332" i="13"/>
  <c r="CR332" i="13"/>
  <c r="BW332" i="13"/>
  <c r="A334" i="13" l="1"/>
  <c r="FU333" i="13"/>
  <c r="FM333" i="13"/>
  <c r="FE333" i="13"/>
  <c r="EW333" i="13"/>
  <c r="EO333" i="13"/>
  <c r="EG333" i="13"/>
  <c r="DY333" i="13"/>
  <c r="DQ333" i="13"/>
  <c r="DI333" i="13"/>
  <c r="DA333" i="13"/>
  <c r="CS333" i="13"/>
  <c r="CK333" i="13"/>
  <c r="CC333" i="13"/>
  <c r="FR333" i="13"/>
  <c r="FJ333" i="13"/>
  <c r="FB333" i="13"/>
  <c r="ET333" i="13"/>
  <c r="EL333" i="13"/>
  <c r="ED333" i="13"/>
  <c r="DV333" i="13"/>
  <c r="DN333" i="13"/>
  <c r="DF333" i="13"/>
  <c r="CX333" i="13"/>
  <c r="CP333" i="13"/>
  <c r="CH333" i="13"/>
  <c r="BZ333" i="13"/>
  <c r="FQ333" i="13"/>
  <c r="FI333" i="13"/>
  <c r="FA333" i="13"/>
  <c r="ES333" i="13"/>
  <c r="EK333" i="13"/>
  <c r="EC333" i="13"/>
  <c r="DU333" i="13"/>
  <c r="DM333" i="13"/>
  <c r="DE333" i="13"/>
  <c r="CW333" i="13"/>
  <c r="CO333" i="13"/>
  <c r="FV333" i="13"/>
  <c r="FN333" i="13"/>
  <c r="FF333" i="13"/>
  <c r="EX333" i="13"/>
  <c r="EP333" i="13"/>
  <c r="EH333" i="13"/>
  <c r="DZ333" i="13"/>
  <c r="DR333" i="13"/>
  <c r="DJ333" i="13"/>
  <c r="DB333" i="13"/>
  <c r="CT333" i="13"/>
  <c r="CL333" i="13"/>
  <c r="CD333" i="13"/>
  <c r="FK333" i="13"/>
  <c r="EU333" i="13"/>
  <c r="EE333" i="13"/>
  <c r="DO333" i="13"/>
  <c r="CY333" i="13"/>
  <c r="CI333" i="13"/>
  <c r="BW333" i="13"/>
  <c r="FT333" i="13"/>
  <c r="FD333" i="13"/>
  <c r="EN333" i="13"/>
  <c r="DX333" i="13"/>
  <c r="DH333" i="13"/>
  <c r="CR333" i="13"/>
  <c r="CE333" i="13"/>
  <c r="FS333" i="13"/>
  <c r="FC333" i="13"/>
  <c r="EM333" i="13"/>
  <c r="DW333" i="13"/>
  <c r="DG333" i="13"/>
  <c r="CQ333" i="13"/>
  <c r="CB333" i="13"/>
  <c r="FL333" i="13"/>
  <c r="EV333" i="13"/>
  <c r="EF333" i="13"/>
  <c r="DP333" i="13"/>
  <c r="CZ333" i="13"/>
  <c r="CJ333" i="13"/>
  <c r="BX333" i="13"/>
  <c r="FH333" i="13"/>
  <c r="EB333" i="13"/>
  <c r="CV333" i="13"/>
  <c r="FG333" i="13"/>
  <c r="EA333" i="13"/>
  <c r="CU333" i="13"/>
  <c r="EZ333" i="13"/>
  <c r="DT333" i="13"/>
  <c r="CN333" i="13"/>
  <c r="EY333" i="13"/>
  <c r="DS333" i="13"/>
  <c r="CM333" i="13"/>
  <c r="ER333" i="13"/>
  <c r="DL333" i="13"/>
  <c r="CG333" i="13"/>
  <c r="EQ333" i="13"/>
  <c r="DK333" i="13"/>
  <c r="CF333" i="13"/>
  <c r="FP333" i="13"/>
  <c r="EJ333" i="13"/>
  <c r="DD333" i="13"/>
  <c r="CA333" i="13"/>
  <c r="FO333" i="13"/>
  <c r="EI333" i="13"/>
  <c r="DC333" i="13"/>
  <c r="BY333" i="13"/>
  <c r="A335" i="13" l="1"/>
  <c r="FU334" i="13"/>
  <c r="FM334" i="13"/>
  <c r="FE334" i="13"/>
  <c r="EW334" i="13"/>
  <c r="EO334" i="13"/>
  <c r="EG334" i="13"/>
  <c r="DY334" i="13"/>
  <c r="DQ334" i="13"/>
  <c r="DI334" i="13"/>
  <c r="DA334" i="13"/>
  <c r="CS334" i="13"/>
  <c r="CK334" i="13"/>
  <c r="CC334" i="13"/>
  <c r="FR334" i="13"/>
  <c r="FJ334" i="13"/>
  <c r="FB334" i="13"/>
  <c r="ET334" i="13"/>
  <c r="EL334" i="13"/>
  <c r="ED334" i="13"/>
  <c r="DV334" i="13"/>
  <c r="DN334" i="13"/>
  <c r="DF334" i="13"/>
  <c r="CX334" i="13"/>
  <c r="CP334" i="13"/>
  <c r="CH334" i="13"/>
  <c r="BZ334" i="13"/>
  <c r="FQ334" i="13"/>
  <c r="FI334" i="13"/>
  <c r="FA334" i="13"/>
  <c r="ES334" i="13"/>
  <c r="EK334" i="13"/>
  <c r="EC334" i="13"/>
  <c r="DU334" i="13"/>
  <c r="DM334" i="13"/>
  <c r="DE334" i="13"/>
  <c r="CW334" i="13"/>
  <c r="CO334" i="13"/>
  <c r="CG334" i="13"/>
  <c r="BY334" i="13"/>
  <c r="FV334" i="13"/>
  <c r="FN334" i="13"/>
  <c r="FF334" i="13"/>
  <c r="EX334" i="13"/>
  <c r="EP334" i="13"/>
  <c r="EH334" i="13"/>
  <c r="DZ334" i="13"/>
  <c r="DR334" i="13"/>
  <c r="DJ334" i="13"/>
  <c r="DB334" i="13"/>
  <c r="CT334" i="13"/>
  <c r="CL334" i="13"/>
  <c r="CD334" i="13"/>
  <c r="FS334" i="13"/>
  <c r="FC334" i="13"/>
  <c r="EM334" i="13"/>
  <c r="DW334" i="13"/>
  <c r="DG334" i="13"/>
  <c r="CQ334" i="13"/>
  <c r="CA334" i="13"/>
  <c r="FL334" i="13"/>
  <c r="EV334" i="13"/>
  <c r="EF334" i="13"/>
  <c r="DP334" i="13"/>
  <c r="CZ334" i="13"/>
  <c r="CJ334" i="13"/>
  <c r="FK334" i="13"/>
  <c r="EU334" i="13"/>
  <c r="EE334" i="13"/>
  <c r="DO334" i="13"/>
  <c r="CY334" i="13"/>
  <c r="CI334" i="13"/>
  <c r="FT334" i="13"/>
  <c r="FD334" i="13"/>
  <c r="EN334" i="13"/>
  <c r="DX334" i="13"/>
  <c r="DH334" i="13"/>
  <c r="CR334" i="13"/>
  <c r="CB334" i="13"/>
  <c r="EZ334" i="13"/>
  <c r="DT334" i="13"/>
  <c r="CN334" i="13"/>
  <c r="EY334" i="13"/>
  <c r="DS334" i="13"/>
  <c r="CM334" i="13"/>
  <c r="ER334" i="13"/>
  <c r="DL334" i="13"/>
  <c r="CF334" i="13"/>
  <c r="EQ334" i="13"/>
  <c r="DK334" i="13"/>
  <c r="CE334" i="13"/>
  <c r="FP334" i="13"/>
  <c r="EJ334" i="13"/>
  <c r="DD334" i="13"/>
  <c r="BX334" i="13"/>
  <c r="FO334" i="13"/>
  <c r="EI334" i="13"/>
  <c r="DC334" i="13"/>
  <c r="BW334" i="13"/>
  <c r="FH334" i="13"/>
  <c r="EB334" i="13"/>
  <c r="CV334" i="13"/>
  <c r="FG334" i="13"/>
  <c r="EA334" i="13"/>
  <c r="CU334" i="13"/>
  <c r="A336" i="13" l="1"/>
  <c r="FU335" i="13"/>
  <c r="FM335" i="13"/>
  <c r="FE335" i="13"/>
  <c r="EW335" i="13"/>
  <c r="EO335" i="13"/>
  <c r="EG335" i="13"/>
  <c r="DY335" i="13"/>
  <c r="DQ335" i="13"/>
  <c r="DI335" i="13"/>
  <c r="DA335" i="13"/>
  <c r="CS335" i="13"/>
  <c r="CK335" i="13"/>
  <c r="CC335" i="13"/>
  <c r="FR335" i="13"/>
  <c r="FJ335" i="13"/>
  <c r="FB335" i="13"/>
  <c r="ET335" i="13"/>
  <c r="EL335" i="13"/>
  <c r="ED335" i="13"/>
  <c r="DV335" i="13"/>
  <c r="DN335" i="13"/>
  <c r="DF335" i="13"/>
  <c r="CX335" i="13"/>
  <c r="CP335" i="13"/>
  <c r="CH335" i="13"/>
  <c r="BZ335" i="13"/>
  <c r="FQ335" i="13"/>
  <c r="FI335" i="13"/>
  <c r="FA335" i="13"/>
  <c r="ES335" i="13"/>
  <c r="EK335" i="13"/>
  <c r="EC335" i="13"/>
  <c r="DU335" i="13"/>
  <c r="DM335" i="13"/>
  <c r="DE335" i="13"/>
  <c r="CW335" i="13"/>
  <c r="CO335" i="13"/>
  <c r="CG335" i="13"/>
  <c r="BY335" i="13"/>
  <c r="FV335" i="13"/>
  <c r="FN335" i="13"/>
  <c r="FF335" i="13"/>
  <c r="EX335" i="13"/>
  <c r="EP335" i="13"/>
  <c r="EH335" i="13"/>
  <c r="DZ335" i="13"/>
  <c r="DR335" i="13"/>
  <c r="DJ335" i="13"/>
  <c r="DB335" i="13"/>
  <c r="CT335" i="13"/>
  <c r="CL335" i="13"/>
  <c r="CD335" i="13"/>
  <c r="FK335" i="13"/>
  <c r="EU335" i="13"/>
  <c r="EE335" i="13"/>
  <c r="DO335" i="13"/>
  <c r="CY335" i="13"/>
  <c r="CI335" i="13"/>
  <c r="FT335" i="13"/>
  <c r="FD335" i="13"/>
  <c r="EN335" i="13"/>
  <c r="DX335" i="13"/>
  <c r="DH335" i="13"/>
  <c r="CR335" i="13"/>
  <c r="CB335" i="13"/>
  <c r="FS335" i="13"/>
  <c r="FC335" i="13"/>
  <c r="EM335" i="13"/>
  <c r="DW335" i="13"/>
  <c r="DG335" i="13"/>
  <c r="CQ335" i="13"/>
  <c r="CA335" i="13"/>
  <c r="FL335" i="13"/>
  <c r="EV335" i="13"/>
  <c r="EF335" i="13"/>
  <c r="DP335" i="13"/>
  <c r="CZ335" i="13"/>
  <c r="CJ335" i="13"/>
  <c r="ER335" i="13"/>
  <c r="DL335" i="13"/>
  <c r="CF335" i="13"/>
  <c r="EQ335" i="13"/>
  <c r="DK335" i="13"/>
  <c r="CE335" i="13"/>
  <c r="FP335" i="13"/>
  <c r="EJ335" i="13"/>
  <c r="DD335" i="13"/>
  <c r="BX335" i="13"/>
  <c r="FO335" i="13"/>
  <c r="EI335" i="13"/>
  <c r="DC335" i="13"/>
  <c r="BW335" i="13"/>
  <c r="FH335" i="13"/>
  <c r="EB335" i="13"/>
  <c r="CV335" i="13"/>
  <c r="FG335" i="13"/>
  <c r="EA335" i="13"/>
  <c r="CU335" i="13"/>
  <c r="EZ335" i="13"/>
  <c r="DT335" i="13"/>
  <c r="CN335" i="13"/>
  <c r="EY335" i="13"/>
  <c r="DS335" i="13"/>
  <c r="CM335" i="13"/>
  <c r="A337" i="13" l="1"/>
  <c r="FU336" i="13"/>
  <c r="FM336" i="13"/>
  <c r="FE336" i="13"/>
  <c r="EW336" i="13"/>
  <c r="EO336" i="13"/>
  <c r="EG336" i="13"/>
  <c r="DY336" i="13"/>
  <c r="DQ336" i="13"/>
  <c r="DI336" i="13"/>
  <c r="DA336" i="13"/>
  <c r="CS336" i="13"/>
  <c r="CK336" i="13"/>
  <c r="CC336" i="13"/>
  <c r="FR336" i="13"/>
  <c r="FJ336" i="13"/>
  <c r="FB336" i="13"/>
  <c r="ET336" i="13"/>
  <c r="EL336" i="13"/>
  <c r="ED336" i="13"/>
  <c r="DV336" i="13"/>
  <c r="DN336" i="13"/>
  <c r="DF336" i="13"/>
  <c r="CX336" i="13"/>
  <c r="CP336" i="13"/>
  <c r="CH336" i="13"/>
  <c r="BZ336" i="13"/>
  <c r="FQ336" i="13"/>
  <c r="FI336" i="13"/>
  <c r="FA336" i="13"/>
  <c r="ES336" i="13"/>
  <c r="EK336" i="13"/>
  <c r="EC336" i="13"/>
  <c r="DU336" i="13"/>
  <c r="DM336" i="13"/>
  <c r="DE336" i="13"/>
  <c r="CW336" i="13"/>
  <c r="CO336" i="13"/>
  <c r="CG336" i="13"/>
  <c r="BY336" i="13"/>
  <c r="FV336" i="13"/>
  <c r="FN336" i="13"/>
  <c r="FF336" i="13"/>
  <c r="EX336" i="13"/>
  <c r="EP336" i="13"/>
  <c r="EH336" i="13"/>
  <c r="DZ336" i="13"/>
  <c r="DR336" i="13"/>
  <c r="DJ336" i="13"/>
  <c r="DB336" i="13"/>
  <c r="CT336" i="13"/>
  <c r="CL336" i="13"/>
  <c r="CD336" i="13"/>
  <c r="FS336" i="13"/>
  <c r="FC336" i="13"/>
  <c r="EM336" i="13"/>
  <c r="DW336" i="13"/>
  <c r="DG336" i="13"/>
  <c r="CQ336" i="13"/>
  <c r="CA336" i="13"/>
  <c r="FL336" i="13"/>
  <c r="EV336" i="13"/>
  <c r="EF336" i="13"/>
  <c r="DP336" i="13"/>
  <c r="CZ336" i="13"/>
  <c r="CJ336" i="13"/>
  <c r="FK336" i="13"/>
  <c r="EU336" i="13"/>
  <c r="EE336" i="13"/>
  <c r="DO336" i="13"/>
  <c r="CY336" i="13"/>
  <c r="CI336" i="13"/>
  <c r="FT336" i="13"/>
  <c r="FD336" i="13"/>
  <c r="EN336" i="13"/>
  <c r="DX336" i="13"/>
  <c r="DH336" i="13"/>
  <c r="CR336" i="13"/>
  <c r="CB336" i="13"/>
  <c r="FP336" i="13"/>
  <c r="EJ336" i="13"/>
  <c r="DD336" i="13"/>
  <c r="BX336" i="13"/>
  <c r="FO336" i="13"/>
  <c r="EI336" i="13"/>
  <c r="DC336" i="13"/>
  <c r="BW336" i="13"/>
  <c r="FH336" i="13"/>
  <c r="EB336" i="13"/>
  <c r="CV336" i="13"/>
  <c r="FG336" i="13"/>
  <c r="EA336" i="13"/>
  <c r="CU336" i="13"/>
  <c r="EZ336" i="13"/>
  <c r="DT336" i="13"/>
  <c r="CN336" i="13"/>
  <c r="EY336" i="13"/>
  <c r="DS336" i="13"/>
  <c r="CM336" i="13"/>
  <c r="ER336" i="13"/>
  <c r="DL336" i="13"/>
  <c r="CF336" i="13"/>
  <c r="EQ336" i="13"/>
  <c r="DK336" i="13"/>
  <c r="CE336" i="13"/>
  <c r="A338" i="13" l="1"/>
  <c r="FU337" i="13"/>
  <c r="FM337" i="13"/>
  <c r="FE337" i="13"/>
  <c r="EW337" i="13"/>
  <c r="EO337" i="13"/>
  <c r="EG337" i="13"/>
  <c r="DY337" i="13"/>
  <c r="DQ337" i="13"/>
  <c r="DI337" i="13"/>
  <c r="DA337" i="13"/>
  <c r="CS337" i="13"/>
  <c r="CK337" i="13"/>
  <c r="CC337" i="13"/>
  <c r="FR337" i="13"/>
  <c r="FJ337" i="13"/>
  <c r="FB337" i="13"/>
  <c r="ET337" i="13"/>
  <c r="EL337" i="13"/>
  <c r="ED337" i="13"/>
  <c r="DV337" i="13"/>
  <c r="DN337" i="13"/>
  <c r="DF337" i="13"/>
  <c r="CX337" i="13"/>
  <c r="CP337" i="13"/>
  <c r="CH337" i="13"/>
  <c r="BZ337" i="13"/>
  <c r="FQ337" i="13"/>
  <c r="FI337" i="13"/>
  <c r="FA337" i="13"/>
  <c r="ES337" i="13"/>
  <c r="EK337" i="13"/>
  <c r="EC337" i="13"/>
  <c r="DU337" i="13"/>
  <c r="DM337" i="13"/>
  <c r="DE337" i="13"/>
  <c r="CW337" i="13"/>
  <c r="CO337" i="13"/>
  <c r="CG337" i="13"/>
  <c r="BY337" i="13"/>
  <c r="FV337" i="13"/>
  <c r="FN337" i="13"/>
  <c r="FF337" i="13"/>
  <c r="EX337" i="13"/>
  <c r="EP337" i="13"/>
  <c r="EH337" i="13"/>
  <c r="DZ337" i="13"/>
  <c r="DR337" i="13"/>
  <c r="DJ337" i="13"/>
  <c r="DB337" i="13"/>
  <c r="CT337" i="13"/>
  <c r="CL337" i="13"/>
  <c r="CD337" i="13"/>
  <c r="FK337" i="13"/>
  <c r="EU337" i="13"/>
  <c r="EE337" i="13"/>
  <c r="DO337" i="13"/>
  <c r="CY337" i="13"/>
  <c r="CI337" i="13"/>
  <c r="FH337" i="13"/>
  <c r="ER337" i="13"/>
  <c r="EB337" i="13"/>
  <c r="FT337" i="13"/>
  <c r="FD337" i="13"/>
  <c r="EN337" i="13"/>
  <c r="DX337" i="13"/>
  <c r="DH337" i="13"/>
  <c r="CR337" i="13"/>
  <c r="CB337" i="13"/>
  <c r="FS337" i="13"/>
  <c r="FC337" i="13"/>
  <c r="EM337" i="13"/>
  <c r="DW337" i="13"/>
  <c r="DG337" i="13"/>
  <c r="CQ337" i="13"/>
  <c r="CA337" i="13"/>
  <c r="FL337" i="13"/>
  <c r="EV337" i="13"/>
  <c r="EF337" i="13"/>
  <c r="DP337" i="13"/>
  <c r="CZ337" i="13"/>
  <c r="CJ337" i="13"/>
  <c r="EI337" i="13"/>
  <c r="CV337" i="13"/>
  <c r="FP337" i="13"/>
  <c r="EA337" i="13"/>
  <c r="CU337" i="13"/>
  <c r="FO337" i="13"/>
  <c r="DT337" i="13"/>
  <c r="CN337" i="13"/>
  <c r="FG337" i="13"/>
  <c r="DS337" i="13"/>
  <c r="CM337" i="13"/>
  <c r="EZ337" i="13"/>
  <c r="DL337" i="13"/>
  <c r="CF337" i="13"/>
  <c r="EY337" i="13"/>
  <c r="DK337" i="13"/>
  <c r="CE337" i="13"/>
  <c r="EQ337" i="13"/>
  <c r="DD337" i="13"/>
  <c r="BX337" i="13"/>
  <c r="EJ337" i="13"/>
  <c r="DC337" i="13"/>
  <c r="BW337" i="13"/>
  <c r="A339" i="13" l="1"/>
  <c r="FU338" i="13"/>
  <c r="FM338" i="13"/>
  <c r="FE338" i="13"/>
  <c r="EW338" i="13"/>
  <c r="EO338" i="13"/>
  <c r="EG338" i="13"/>
  <c r="DY338" i="13"/>
  <c r="DQ338" i="13"/>
  <c r="DI338" i="13"/>
  <c r="DA338" i="13"/>
  <c r="CS338" i="13"/>
  <c r="CK338" i="13"/>
  <c r="CC338" i="13"/>
  <c r="FR338" i="13"/>
  <c r="FJ338" i="13"/>
  <c r="FB338" i="13"/>
  <c r="ET338" i="13"/>
  <c r="EL338" i="13"/>
  <c r="ED338" i="13"/>
  <c r="DV338" i="13"/>
  <c r="DN338" i="13"/>
  <c r="DF338" i="13"/>
  <c r="CX338" i="13"/>
  <c r="CP338" i="13"/>
  <c r="CH338" i="13"/>
  <c r="BZ338" i="13"/>
  <c r="FQ338" i="13"/>
  <c r="FI338" i="13"/>
  <c r="FA338" i="13"/>
  <c r="ES338" i="13"/>
  <c r="EK338" i="13"/>
  <c r="EC338" i="13"/>
  <c r="DU338" i="13"/>
  <c r="DM338" i="13"/>
  <c r="DE338" i="13"/>
  <c r="CW338" i="13"/>
  <c r="CO338" i="13"/>
  <c r="CG338" i="13"/>
  <c r="BY338" i="13"/>
  <c r="FV338" i="13"/>
  <c r="FN338" i="13"/>
  <c r="FF338" i="13"/>
  <c r="EX338" i="13"/>
  <c r="EP338" i="13"/>
  <c r="EH338" i="13"/>
  <c r="DZ338" i="13"/>
  <c r="DR338" i="13"/>
  <c r="DJ338" i="13"/>
  <c r="DB338" i="13"/>
  <c r="CT338" i="13"/>
  <c r="CL338" i="13"/>
  <c r="CD338" i="13"/>
  <c r="FS338" i="13"/>
  <c r="FC338" i="13"/>
  <c r="EM338" i="13"/>
  <c r="DW338" i="13"/>
  <c r="DG338" i="13"/>
  <c r="CQ338" i="13"/>
  <c r="CA338" i="13"/>
  <c r="FP338" i="13"/>
  <c r="EZ338" i="13"/>
  <c r="EJ338" i="13"/>
  <c r="DT338" i="13"/>
  <c r="DD338" i="13"/>
  <c r="CN338" i="13"/>
  <c r="BX338" i="13"/>
  <c r="FO338" i="13"/>
  <c r="FL338" i="13"/>
  <c r="EV338" i="13"/>
  <c r="EF338" i="13"/>
  <c r="DP338" i="13"/>
  <c r="CZ338" i="13"/>
  <c r="CJ338" i="13"/>
  <c r="FK338" i="13"/>
  <c r="EU338" i="13"/>
  <c r="EE338" i="13"/>
  <c r="DO338" i="13"/>
  <c r="CY338" i="13"/>
  <c r="CI338" i="13"/>
  <c r="FH338" i="13"/>
  <c r="ER338" i="13"/>
  <c r="EB338" i="13"/>
  <c r="DL338" i="13"/>
  <c r="CV338" i="13"/>
  <c r="FG338" i="13"/>
  <c r="FT338" i="13"/>
  <c r="FD338" i="13"/>
  <c r="EN338" i="13"/>
  <c r="DX338" i="13"/>
  <c r="DH338" i="13"/>
  <c r="CR338" i="13"/>
  <c r="CB338" i="13"/>
  <c r="EA338" i="13"/>
  <c r="BW338" i="13"/>
  <c r="DS338" i="13"/>
  <c r="DK338" i="13"/>
  <c r="DC338" i="13"/>
  <c r="CU338" i="13"/>
  <c r="EY338" i="13"/>
  <c r="CM338" i="13"/>
  <c r="EQ338" i="13"/>
  <c r="CF338" i="13"/>
  <c r="EI338" i="13"/>
  <c r="CE338" i="13"/>
  <c r="A340" i="13" l="1"/>
  <c r="FU339" i="13"/>
  <c r="FM339" i="13"/>
  <c r="FE339" i="13"/>
  <c r="EW339" i="13"/>
  <c r="EO339" i="13"/>
  <c r="EG339" i="13"/>
  <c r="DY339" i="13"/>
  <c r="DQ339" i="13"/>
  <c r="DI339" i="13"/>
  <c r="DA339" i="13"/>
  <c r="CS339" i="13"/>
  <c r="CK339" i="13"/>
  <c r="CC339" i="13"/>
  <c r="FR339" i="13"/>
  <c r="FJ339" i="13"/>
  <c r="FB339" i="13"/>
  <c r="ET339" i="13"/>
  <c r="EL339" i="13"/>
  <c r="ED339" i="13"/>
  <c r="DV339" i="13"/>
  <c r="DN339" i="13"/>
  <c r="DF339" i="13"/>
  <c r="CX339" i="13"/>
  <c r="CP339" i="13"/>
  <c r="CH339" i="13"/>
  <c r="BZ339" i="13"/>
  <c r="FQ339" i="13"/>
  <c r="FI339" i="13"/>
  <c r="FA339" i="13"/>
  <c r="ES339" i="13"/>
  <c r="EK339" i="13"/>
  <c r="EC339" i="13"/>
  <c r="DU339" i="13"/>
  <c r="DM339" i="13"/>
  <c r="DE339" i="13"/>
  <c r="CW339" i="13"/>
  <c r="CO339" i="13"/>
  <c r="CG339" i="13"/>
  <c r="BY339" i="13"/>
  <c r="FV339" i="13"/>
  <c r="FN339" i="13"/>
  <c r="FF339" i="13"/>
  <c r="EX339" i="13"/>
  <c r="EP339" i="13"/>
  <c r="EH339" i="13"/>
  <c r="DZ339" i="13"/>
  <c r="DR339" i="13"/>
  <c r="DJ339" i="13"/>
  <c r="DB339" i="13"/>
  <c r="CT339" i="13"/>
  <c r="CL339" i="13"/>
  <c r="CD339" i="13"/>
  <c r="FK339" i="13"/>
  <c r="EU339" i="13"/>
  <c r="EE339" i="13"/>
  <c r="DO339" i="13"/>
  <c r="CY339" i="13"/>
  <c r="CI339" i="13"/>
  <c r="FH339" i="13"/>
  <c r="ER339" i="13"/>
  <c r="EB339" i="13"/>
  <c r="DL339" i="13"/>
  <c r="CV339" i="13"/>
  <c r="CF339" i="13"/>
  <c r="FG339" i="13"/>
  <c r="EQ339" i="13"/>
  <c r="EA339" i="13"/>
  <c r="DK339" i="13"/>
  <c r="CU339" i="13"/>
  <c r="CE339" i="13"/>
  <c r="FT339" i="13"/>
  <c r="FD339" i="13"/>
  <c r="EN339" i="13"/>
  <c r="DX339" i="13"/>
  <c r="DH339" i="13"/>
  <c r="CR339" i="13"/>
  <c r="CB339" i="13"/>
  <c r="FS339" i="13"/>
  <c r="FC339" i="13"/>
  <c r="EM339" i="13"/>
  <c r="DW339" i="13"/>
  <c r="DG339" i="13"/>
  <c r="CQ339" i="13"/>
  <c r="CA339" i="13"/>
  <c r="FP339" i="13"/>
  <c r="EZ339" i="13"/>
  <c r="EJ339" i="13"/>
  <c r="DT339" i="13"/>
  <c r="DD339" i="13"/>
  <c r="CN339" i="13"/>
  <c r="BX339" i="13"/>
  <c r="FO339" i="13"/>
  <c r="EY339" i="13"/>
  <c r="EI339" i="13"/>
  <c r="DS339" i="13"/>
  <c r="DC339" i="13"/>
  <c r="CM339" i="13"/>
  <c r="BW339" i="13"/>
  <c r="FL339" i="13"/>
  <c r="EV339" i="13"/>
  <c r="EF339" i="13"/>
  <c r="DP339" i="13"/>
  <c r="CZ339" i="13"/>
  <c r="CJ339" i="13"/>
  <c r="A341" i="13" l="1"/>
  <c r="FO340" i="13"/>
  <c r="FG340" i="13"/>
  <c r="EY340" i="13"/>
  <c r="EQ340" i="13"/>
  <c r="EI340" i="13"/>
  <c r="FR340" i="13"/>
  <c r="FI340" i="13"/>
  <c r="EZ340" i="13"/>
  <c r="EP340" i="13"/>
  <c r="EG340" i="13"/>
  <c r="DY340" i="13"/>
  <c r="DQ340" i="13"/>
  <c r="DI340" i="13"/>
  <c r="DA340" i="13"/>
  <c r="CS340" i="13"/>
  <c r="CK340" i="13"/>
  <c r="CC340" i="13"/>
  <c r="FN340" i="13"/>
  <c r="FE340" i="13"/>
  <c r="EV340" i="13"/>
  <c r="EM340" i="13"/>
  <c r="ED340" i="13"/>
  <c r="DV340" i="13"/>
  <c r="DN340" i="13"/>
  <c r="DF340" i="13"/>
  <c r="CX340" i="13"/>
  <c r="CP340" i="13"/>
  <c r="CH340" i="13"/>
  <c r="BZ340" i="13"/>
  <c r="FV340" i="13"/>
  <c r="FM340" i="13"/>
  <c r="FD340" i="13"/>
  <c r="EU340" i="13"/>
  <c r="EL340" i="13"/>
  <c r="EC340" i="13"/>
  <c r="DU340" i="13"/>
  <c r="DM340" i="13"/>
  <c r="DE340" i="13"/>
  <c r="CW340" i="13"/>
  <c r="CO340" i="13"/>
  <c r="CG340" i="13"/>
  <c r="BY340" i="13"/>
  <c r="FS340" i="13"/>
  <c r="FJ340" i="13"/>
  <c r="FA340" i="13"/>
  <c r="ER340" i="13"/>
  <c r="EH340" i="13"/>
  <c r="DZ340" i="13"/>
  <c r="DR340" i="13"/>
  <c r="DJ340" i="13"/>
  <c r="DB340" i="13"/>
  <c r="CT340" i="13"/>
  <c r="CL340" i="13"/>
  <c r="CD340" i="13"/>
  <c r="FF340" i="13"/>
  <c r="EN340" i="13"/>
  <c r="DW340" i="13"/>
  <c r="DG340" i="13"/>
  <c r="CQ340" i="13"/>
  <c r="CA340" i="13"/>
  <c r="FU340" i="13"/>
  <c r="FC340" i="13"/>
  <c r="EK340" i="13"/>
  <c r="DT340" i="13"/>
  <c r="DD340" i="13"/>
  <c r="CN340" i="13"/>
  <c r="BX340" i="13"/>
  <c r="FT340" i="13"/>
  <c r="FB340" i="13"/>
  <c r="EJ340" i="13"/>
  <c r="DS340" i="13"/>
  <c r="DC340" i="13"/>
  <c r="CM340" i="13"/>
  <c r="BW340" i="13"/>
  <c r="FQ340" i="13"/>
  <c r="EX340" i="13"/>
  <c r="EF340" i="13"/>
  <c r="DP340" i="13"/>
  <c r="CZ340" i="13"/>
  <c r="CJ340" i="13"/>
  <c r="FP340" i="13"/>
  <c r="EW340" i="13"/>
  <c r="EE340" i="13"/>
  <c r="DO340" i="13"/>
  <c r="CY340" i="13"/>
  <c r="CI340" i="13"/>
  <c r="FL340" i="13"/>
  <c r="ET340" i="13"/>
  <c r="EB340" i="13"/>
  <c r="DL340" i="13"/>
  <c r="CV340" i="13"/>
  <c r="CF340" i="13"/>
  <c r="FK340" i="13"/>
  <c r="ES340" i="13"/>
  <c r="EA340" i="13"/>
  <c r="DK340" i="13"/>
  <c r="CU340" i="13"/>
  <c r="CE340" i="13"/>
  <c r="FH340" i="13"/>
  <c r="EO340" i="13"/>
  <c r="DX340" i="13"/>
  <c r="DH340" i="13"/>
  <c r="CR340" i="13"/>
  <c r="CB340" i="13"/>
  <c r="A342" i="13" l="1"/>
  <c r="FS341" i="13"/>
  <c r="FK341" i="13"/>
  <c r="FC341" i="13"/>
  <c r="EU341" i="13"/>
  <c r="FO341" i="13"/>
  <c r="FG341" i="13"/>
  <c r="EY341" i="13"/>
  <c r="EQ341" i="13"/>
  <c r="EI341" i="13"/>
  <c r="EA341" i="13"/>
  <c r="DS341" i="13"/>
  <c r="DK341" i="13"/>
  <c r="DC341" i="13"/>
  <c r="CU341" i="13"/>
  <c r="CM341" i="13"/>
  <c r="CE341" i="13"/>
  <c r="BW341" i="13"/>
  <c r="FR341" i="13"/>
  <c r="FH341" i="13"/>
  <c r="EW341" i="13"/>
  <c r="EM341" i="13"/>
  <c r="ED341" i="13"/>
  <c r="DU341" i="13"/>
  <c r="DL341" i="13"/>
  <c r="DB341" i="13"/>
  <c r="CS341" i="13"/>
  <c r="CJ341" i="13"/>
  <c r="CA341" i="13"/>
  <c r="FN341" i="13"/>
  <c r="FD341" i="13"/>
  <c r="ES341" i="13"/>
  <c r="EJ341" i="13"/>
  <c r="DZ341" i="13"/>
  <c r="DQ341" i="13"/>
  <c r="DH341" i="13"/>
  <c r="CY341" i="13"/>
  <c r="CP341" i="13"/>
  <c r="CG341" i="13"/>
  <c r="BX341" i="13"/>
  <c r="FM341" i="13"/>
  <c r="FB341" i="13"/>
  <c r="ER341" i="13"/>
  <c r="EH341" i="13"/>
  <c r="DY341" i="13"/>
  <c r="DP341" i="13"/>
  <c r="DG341" i="13"/>
  <c r="CX341" i="13"/>
  <c r="CO341" i="13"/>
  <c r="CF341" i="13"/>
  <c r="FT341" i="13"/>
  <c r="FI341" i="13"/>
  <c r="EX341" i="13"/>
  <c r="EN341" i="13"/>
  <c r="EE341" i="13"/>
  <c r="DV341" i="13"/>
  <c r="DM341" i="13"/>
  <c r="DD341" i="13"/>
  <c r="CT341" i="13"/>
  <c r="CK341" i="13"/>
  <c r="CB341" i="13"/>
  <c r="FP341" i="13"/>
  <c r="ET341" i="13"/>
  <c r="EB341" i="13"/>
  <c r="DI341" i="13"/>
  <c r="CQ341" i="13"/>
  <c r="BY341" i="13"/>
  <c r="FL341" i="13"/>
  <c r="EP341" i="13"/>
  <c r="DX341" i="13"/>
  <c r="DF341" i="13"/>
  <c r="CN341" i="13"/>
  <c r="FJ341" i="13"/>
  <c r="EO341" i="13"/>
  <c r="DW341" i="13"/>
  <c r="DE341" i="13"/>
  <c r="CL341" i="13"/>
  <c r="FF341" i="13"/>
  <c r="EL341" i="13"/>
  <c r="DT341" i="13"/>
  <c r="DA341" i="13"/>
  <c r="CI341" i="13"/>
  <c r="FE341" i="13"/>
  <c r="EK341" i="13"/>
  <c r="DR341" i="13"/>
  <c r="CZ341" i="13"/>
  <c r="CH341" i="13"/>
  <c r="FV341" i="13"/>
  <c r="FA341" i="13"/>
  <c r="EG341" i="13"/>
  <c r="DO341" i="13"/>
  <c r="CW341" i="13"/>
  <c r="CD341" i="13"/>
  <c r="FU341" i="13"/>
  <c r="EZ341" i="13"/>
  <c r="EF341" i="13"/>
  <c r="DN341" i="13"/>
  <c r="CV341" i="13"/>
  <c r="CC341" i="13"/>
  <c r="FQ341" i="13"/>
  <c r="EV341" i="13"/>
  <c r="EC341" i="13"/>
  <c r="DJ341" i="13"/>
  <c r="CR341" i="13"/>
  <c r="BZ341" i="13"/>
  <c r="A343" i="13" l="1"/>
  <c r="FV342" i="13"/>
  <c r="FN342" i="13"/>
  <c r="FF342" i="13"/>
  <c r="EX342" i="13"/>
  <c r="EP342" i="13"/>
  <c r="EH342" i="13"/>
  <c r="DZ342" i="13"/>
  <c r="FS342" i="13"/>
  <c r="FK342" i="13"/>
  <c r="FC342" i="13"/>
  <c r="EU342" i="13"/>
  <c r="EM342" i="13"/>
  <c r="EE342" i="13"/>
  <c r="DW342" i="13"/>
  <c r="DO342" i="13"/>
  <c r="DG342" i="13"/>
  <c r="CY342" i="13"/>
  <c r="CQ342" i="13"/>
  <c r="CI342" i="13"/>
  <c r="CA342" i="13"/>
  <c r="FO342" i="13"/>
  <c r="FG342" i="13"/>
  <c r="EY342" i="13"/>
  <c r="EQ342" i="13"/>
  <c r="EI342" i="13"/>
  <c r="EA342" i="13"/>
  <c r="DS342" i="13"/>
  <c r="DK342" i="13"/>
  <c r="DC342" i="13"/>
  <c r="CU342" i="13"/>
  <c r="CM342" i="13"/>
  <c r="CE342" i="13"/>
  <c r="BW342" i="13"/>
  <c r="FR342" i="13"/>
  <c r="FE342" i="13"/>
  <c r="ES342" i="13"/>
  <c r="EF342" i="13"/>
  <c r="DT342" i="13"/>
  <c r="DI342" i="13"/>
  <c r="CX342" i="13"/>
  <c r="CN342" i="13"/>
  <c r="CC342" i="13"/>
  <c r="FM342" i="13"/>
  <c r="FA342" i="13"/>
  <c r="EN342" i="13"/>
  <c r="EB342" i="13"/>
  <c r="DP342" i="13"/>
  <c r="DE342" i="13"/>
  <c r="CT342" i="13"/>
  <c r="CJ342" i="13"/>
  <c r="BY342" i="13"/>
  <c r="FL342" i="13"/>
  <c r="EZ342" i="13"/>
  <c r="EL342" i="13"/>
  <c r="DY342" i="13"/>
  <c r="DN342" i="13"/>
  <c r="DD342" i="13"/>
  <c r="CS342" i="13"/>
  <c r="CH342" i="13"/>
  <c r="BX342" i="13"/>
  <c r="FT342" i="13"/>
  <c r="FH342" i="13"/>
  <c r="ET342" i="13"/>
  <c r="EG342" i="13"/>
  <c r="DU342" i="13"/>
  <c r="DJ342" i="13"/>
  <c r="CZ342" i="13"/>
  <c r="CO342" i="13"/>
  <c r="CD342" i="13"/>
  <c r="FB342" i="13"/>
  <c r="EC342" i="13"/>
  <c r="DF342" i="13"/>
  <c r="CK342" i="13"/>
  <c r="EW342" i="13"/>
  <c r="DX342" i="13"/>
  <c r="DB342" i="13"/>
  <c r="CG342" i="13"/>
  <c r="FU342" i="13"/>
  <c r="EV342" i="13"/>
  <c r="DV342" i="13"/>
  <c r="DA342" i="13"/>
  <c r="CF342" i="13"/>
  <c r="FQ342" i="13"/>
  <c r="ER342" i="13"/>
  <c r="DR342" i="13"/>
  <c r="CW342" i="13"/>
  <c r="CB342" i="13"/>
  <c r="FP342" i="13"/>
  <c r="EO342" i="13"/>
  <c r="DQ342" i="13"/>
  <c r="CV342" i="13"/>
  <c r="BZ342" i="13"/>
  <c r="FJ342" i="13"/>
  <c r="EK342" i="13"/>
  <c r="DM342" i="13"/>
  <c r="CR342" i="13"/>
  <c r="FI342" i="13"/>
  <c r="EJ342" i="13"/>
  <c r="DL342" i="13"/>
  <c r="CP342" i="13"/>
  <c r="FD342" i="13"/>
  <c r="ED342" i="13"/>
  <c r="DH342" i="13"/>
  <c r="CL342" i="13"/>
  <c r="A344" i="13" l="1"/>
  <c r="FV343" i="13"/>
  <c r="FN343" i="13"/>
  <c r="FF343" i="13"/>
  <c r="EX343" i="13"/>
  <c r="EP343" i="13"/>
  <c r="EH343" i="13"/>
  <c r="DZ343" i="13"/>
  <c r="DR343" i="13"/>
  <c r="DJ343" i="13"/>
  <c r="DB343" i="13"/>
  <c r="CT343" i="13"/>
  <c r="CL343" i="13"/>
  <c r="CD343" i="13"/>
  <c r="FS343" i="13"/>
  <c r="FK343" i="13"/>
  <c r="FC343" i="13"/>
  <c r="EU343" i="13"/>
  <c r="EM343" i="13"/>
  <c r="EE343" i="13"/>
  <c r="DW343" i="13"/>
  <c r="DO343" i="13"/>
  <c r="DG343" i="13"/>
  <c r="CY343" i="13"/>
  <c r="CQ343" i="13"/>
  <c r="CI343" i="13"/>
  <c r="CA343" i="13"/>
  <c r="FO343" i="13"/>
  <c r="FG343" i="13"/>
  <c r="EY343" i="13"/>
  <c r="EQ343" i="13"/>
  <c r="EI343" i="13"/>
  <c r="EA343" i="13"/>
  <c r="DS343" i="13"/>
  <c r="DK343" i="13"/>
  <c r="DC343" i="13"/>
  <c r="CU343" i="13"/>
  <c r="CM343" i="13"/>
  <c r="CE343" i="13"/>
  <c r="BW343" i="13"/>
  <c r="FQ343" i="13"/>
  <c r="FD343" i="13"/>
  <c r="ER343" i="13"/>
  <c r="ED343" i="13"/>
  <c r="DQ343" i="13"/>
  <c r="DE343" i="13"/>
  <c r="CR343" i="13"/>
  <c r="CF343" i="13"/>
  <c r="FL343" i="13"/>
  <c r="EZ343" i="13"/>
  <c r="EL343" i="13"/>
  <c r="DY343" i="13"/>
  <c r="DM343" i="13"/>
  <c r="CZ343" i="13"/>
  <c r="CN343" i="13"/>
  <c r="BZ343" i="13"/>
  <c r="FJ343" i="13"/>
  <c r="EW343" i="13"/>
  <c r="EK343" i="13"/>
  <c r="DX343" i="13"/>
  <c r="DL343" i="13"/>
  <c r="CX343" i="13"/>
  <c r="CK343" i="13"/>
  <c r="BY343" i="13"/>
  <c r="FR343" i="13"/>
  <c r="FE343" i="13"/>
  <c r="ES343" i="13"/>
  <c r="EF343" i="13"/>
  <c r="DT343" i="13"/>
  <c r="DF343" i="13"/>
  <c r="CS343" i="13"/>
  <c r="CG343" i="13"/>
  <c r="FA343" i="13"/>
  <c r="EB343" i="13"/>
  <c r="DA343" i="13"/>
  <c r="CB343" i="13"/>
  <c r="FU343" i="13"/>
  <c r="EV343" i="13"/>
  <c r="DV343" i="13"/>
  <c r="CW343" i="13"/>
  <c r="BX343" i="13"/>
  <c r="FT343" i="13"/>
  <c r="ET343" i="13"/>
  <c r="DU343" i="13"/>
  <c r="CV343" i="13"/>
  <c r="FP343" i="13"/>
  <c r="EO343" i="13"/>
  <c r="DP343" i="13"/>
  <c r="CP343" i="13"/>
  <c r="FM343" i="13"/>
  <c r="EN343" i="13"/>
  <c r="DN343" i="13"/>
  <c r="CO343" i="13"/>
  <c r="FI343" i="13"/>
  <c r="EJ343" i="13"/>
  <c r="DI343" i="13"/>
  <c r="CJ343" i="13"/>
  <c r="FH343" i="13"/>
  <c r="EG343" i="13"/>
  <c r="DH343" i="13"/>
  <c r="CH343" i="13"/>
  <c r="FB343" i="13"/>
  <c r="EC343" i="13"/>
  <c r="DD343" i="13"/>
  <c r="CC343" i="13"/>
  <c r="A345" i="13" l="1"/>
  <c r="FV344" i="13"/>
  <c r="FN344" i="13"/>
  <c r="FF344" i="13"/>
  <c r="EX344" i="13"/>
  <c r="EP344" i="13"/>
  <c r="EH344" i="13"/>
  <c r="DZ344" i="13"/>
  <c r="DR344" i="13"/>
  <c r="DJ344" i="13"/>
  <c r="DB344" i="13"/>
  <c r="CT344" i="13"/>
  <c r="CL344" i="13"/>
  <c r="CD344" i="13"/>
  <c r="FS344" i="13"/>
  <c r="FK344" i="13"/>
  <c r="FC344" i="13"/>
  <c r="EU344" i="13"/>
  <c r="EM344" i="13"/>
  <c r="EE344" i="13"/>
  <c r="DW344" i="13"/>
  <c r="DO344" i="13"/>
  <c r="DG344" i="13"/>
  <c r="CY344" i="13"/>
  <c r="CQ344" i="13"/>
  <c r="CI344" i="13"/>
  <c r="CA344" i="13"/>
  <c r="FO344" i="13"/>
  <c r="FG344" i="13"/>
  <c r="EY344" i="13"/>
  <c r="EQ344" i="13"/>
  <c r="EI344" i="13"/>
  <c r="EA344" i="13"/>
  <c r="DS344" i="13"/>
  <c r="DK344" i="13"/>
  <c r="DC344" i="13"/>
  <c r="CU344" i="13"/>
  <c r="CM344" i="13"/>
  <c r="CE344" i="13"/>
  <c r="BW344" i="13"/>
  <c r="FP344" i="13"/>
  <c r="FB344" i="13"/>
  <c r="EO344" i="13"/>
  <c r="EC344" i="13"/>
  <c r="DP344" i="13"/>
  <c r="DD344" i="13"/>
  <c r="CP344" i="13"/>
  <c r="CC344" i="13"/>
  <c r="FJ344" i="13"/>
  <c r="EW344" i="13"/>
  <c r="EK344" i="13"/>
  <c r="DX344" i="13"/>
  <c r="DL344" i="13"/>
  <c r="CX344" i="13"/>
  <c r="CK344" i="13"/>
  <c r="BY344" i="13"/>
  <c r="FU344" i="13"/>
  <c r="FI344" i="13"/>
  <c r="EV344" i="13"/>
  <c r="EJ344" i="13"/>
  <c r="DV344" i="13"/>
  <c r="DI344" i="13"/>
  <c r="CW344" i="13"/>
  <c r="CJ344" i="13"/>
  <c r="BX344" i="13"/>
  <c r="FQ344" i="13"/>
  <c r="FD344" i="13"/>
  <c r="ER344" i="13"/>
  <c r="ED344" i="13"/>
  <c r="DQ344" i="13"/>
  <c r="DE344" i="13"/>
  <c r="CR344" i="13"/>
  <c r="CF344" i="13"/>
  <c r="EZ344" i="13"/>
  <c r="DY344" i="13"/>
  <c r="CZ344" i="13"/>
  <c r="BZ344" i="13"/>
  <c r="FT344" i="13"/>
  <c r="ET344" i="13"/>
  <c r="DU344" i="13"/>
  <c r="CV344" i="13"/>
  <c r="FR344" i="13"/>
  <c r="ES344" i="13"/>
  <c r="DT344" i="13"/>
  <c r="CS344" i="13"/>
  <c r="FM344" i="13"/>
  <c r="EN344" i="13"/>
  <c r="DN344" i="13"/>
  <c r="CO344" i="13"/>
  <c r="FL344" i="13"/>
  <c r="EL344" i="13"/>
  <c r="DM344" i="13"/>
  <c r="CN344" i="13"/>
  <c r="FH344" i="13"/>
  <c r="EG344" i="13"/>
  <c r="DH344" i="13"/>
  <c r="CH344" i="13"/>
  <c r="FE344" i="13"/>
  <c r="EF344" i="13"/>
  <c r="DF344" i="13"/>
  <c r="CG344" i="13"/>
  <c r="FA344" i="13"/>
  <c r="EB344" i="13"/>
  <c r="DA344" i="13"/>
  <c r="CB344" i="13"/>
  <c r="A346" i="13" l="1"/>
  <c r="FV345" i="13"/>
  <c r="FN345" i="13"/>
  <c r="FF345" i="13"/>
  <c r="EX345" i="13"/>
  <c r="EP345" i="13"/>
  <c r="EH345" i="13"/>
  <c r="DZ345" i="13"/>
  <c r="DR345" i="13"/>
  <c r="DJ345" i="13"/>
  <c r="DB345" i="13"/>
  <c r="CT345" i="13"/>
  <c r="CL345" i="13"/>
  <c r="CD345" i="13"/>
  <c r="FS345" i="13"/>
  <c r="FK345" i="13"/>
  <c r="FC345" i="13"/>
  <c r="EU345" i="13"/>
  <c r="EM345" i="13"/>
  <c r="EE345" i="13"/>
  <c r="DW345" i="13"/>
  <c r="DO345" i="13"/>
  <c r="DG345" i="13"/>
  <c r="CY345" i="13"/>
  <c r="CQ345" i="13"/>
  <c r="CI345" i="13"/>
  <c r="CA345" i="13"/>
  <c r="FR345" i="13"/>
  <c r="FJ345" i="13"/>
  <c r="FB345" i="13"/>
  <c r="ET345" i="13"/>
  <c r="EL345" i="13"/>
  <c r="ED345" i="13"/>
  <c r="DV345" i="13"/>
  <c r="DN345" i="13"/>
  <c r="FO345" i="13"/>
  <c r="FG345" i="13"/>
  <c r="EY345" i="13"/>
  <c r="EQ345" i="13"/>
  <c r="EI345" i="13"/>
  <c r="EA345" i="13"/>
  <c r="DS345" i="13"/>
  <c r="DK345" i="13"/>
  <c r="DC345" i="13"/>
  <c r="CU345" i="13"/>
  <c r="CM345" i="13"/>
  <c r="CE345" i="13"/>
  <c r="BW345" i="13"/>
  <c r="FL345" i="13"/>
  <c r="EV345" i="13"/>
  <c r="EF345" i="13"/>
  <c r="DP345" i="13"/>
  <c r="DA345" i="13"/>
  <c r="CO345" i="13"/>
  <c r="CB345" i="13"/>
  <c r="FU345" i="13"/>
  <c r="FE345" i="13"/>
  <c r="EO345" i="13"/>
  <c r="DY345" i="13"/>
  <c r="DI345" i="13"/>
  <c r="CW345" i="13"/>
  <c r="CJ345" i="13"/>
  <c r="BX345" i="13"/>
  <c r="FT345" i="13"/>
  <c r="FD345" i="13"/>
  <c r="EN345" i="13"/>
  <c r="DX345" i="13"/>
  <c r="DH345" i="13"/>
  <c r="CV345" i="13"/>
  <c r="CH345" i="13"/>
  <c r="FM345" i="13"/>
  <c r="EW345" i="13"/>
  <c r="EG345" i="13"/>
  <c r="DQ345" i="13"/>
  <c r="DD345" i="13"/>
  <c r="CP345" i="13"/>
  <c r="CC345" i="13"/>
  <c r="FH345" i="13"/>
  <c r="EB345" i="13"/>
  <c r="CX345" i="13"/>
  <c r="BY345" i="13"/>
  <c r="FA345" i="13"/>
  <c r="DU345" i="13"/>
  <c r="CS345" i="13"/>
  <c r="EZ345" i="13"/>
  <c r="DT345" i="13"/>
  <c r="CR345" i="13"/>
  <c r="ES345" i="13"/>
  <c r="DM345" i="13"/>
  <c r="CN345" i="13"/>
  <c r="ER345" i="13"/>
  <c r="DL345" i="13"/>
  <c r="CK345" i="13"/>
  <c r="FQ345" i="13"/>
  <c r="EK345" i="13"/>
  <c r="DF345" i="13"/>
  <c r="CG345" i="13"/>
  <c r="FP345" i="13"/>
  <c r="EJ345" i="13"/>
  <c r="DE345" i="13"/>
  <c r="CF345" i="13"/>
  <c r="FI345" i="13"/>
  <c r="EC345" i="13"/>
  <c r="CZ345" i="13"/>
  <c r="BZ345" i="13"/>
  <c r="A347" i="13" l="1"/>
  <c r="FV346" i="13"/>
  <c r="FN346" i="13"/>
  <c r="FF346" i="13"/>
  <c r="EX346" i="13"/>
  <c r="EP346" i="13"/>
  <c r="EH346" i="13"/>
  <c r="DZ346" i="13"/>
  <c r="DR346" i="13"/>
  <c r="DJ346" i="13"/>
  <c r="DB346" i="13"/>
  <c r="CT346" i="13"/>
  <c r="CL346" i="13"/>
  <c r="CD346" i="13"/>
  <c r="FS346" i="13"/>
  <c r="FK346" i="13"/>
  <c r="FC346" i="13"/>
  <c r="EU346" i="13"/>
  <c r="EM346" i="13"/>
  <c r="EE346" i="13"/>
  <c r="DW346" i="13"/>
  <c r="DO346" i="13"/>
  <c r="DG346" i="13"/>
  <c r="CY346" i="13"/>
  <c r="CQ346" i="13"/>
  <c r="CI346" i="13"/>
  <c r="CA346" i="13"/>
  <c r="FR346" i="13"/>
  <c r="FJ346" i="13"/>
  <c r="FB346" i="13"/>
  <c r="ET346" i="13"/>
  <c r="EL346" i="13"/>
  <c r="ED346" i="13"/>
  <c r="DV346" i="13"/>
  <c r="DN346" i="13"/>
  <c r="DF346" i="13"/>
  <c r="CX346" i="13"/>
  <c r="CP346" i="13"/>
  <c r="CH346" i="13"/>
  <c r="BZ346" i="13"/>
  <c r="FO346" i="13"/>
  <c r="FG346" i="13"/>
  <c r="EY346" i="13"/>
  <c r="EQ346" i="13"/>
  <c r="EI346" i="13"/>
  <c r="EA346" i="13"/>
  <c r="DS346" i="13"/>
  <c r="DK346" i="13"/>
  <c r="DC346" i="13"/>
  <c r="CU346" i="13"/>
  <c r="CM346" i="13"/>
  <c r="CE346" i="13"/>
  <c r="BW346" i="13"/>
  <c r="FT346" i="13"/>
  <c r="FD346" i="13"/>
  <c r="EN346" i="13"/>
  <c r="DX346" i="13"/>
  <c r="DH346" i="13"/>
  <c r="CR346" i="13"/>
  <c r="CB346" i="13"/>
  <c r="FM346" i="13"/>
  <c r="EW346" i="13"/>
  <c r="EG346" i="13"/>
  <c r="DQ346" i="13"/>
  <c r="DA346" i="13"/>
  <c r="CK346" i="13"/>
  <c r="FL346" i="13"/>
  <c r="EV346" i="13"/>
  <c r="EF346" i="13"/>
  <c r="DP346" i="13"/>
  <c r="CZ346" i="13"/>
  <c r="CJ346" i="13"/>
  <c r="FU346" i="13"/>
  <c r="FE346" i="13"/>
  <c r="EO346" i="13"/>
  <c r="DY346" i="13"/>
  <c r="DI346" i="13"/>
  <c r="CS346" i="13"/>
  <c r="CC346" i="13"/>
  <c r="EZ346" i="13"/>
  <c r="DT346" i="13"/>
  <c r="CN346" i="13"/>
  <c r="ES346" i="13"/>
  <c r="DM346" i="13"/>
  <c r="CG346" i="13"/>
  <c r="ER346" i="13"/>
  <c r="DL346" i="13"/>
  <c r="CF346" i="13"/>
  <c r="FQ346" i="13"/>
  <c r="EK346" i="13"/>
  <c r="DE346" i="13"/>
  <c r="BY346" i="13"/>
  <c r="FP346" i="13"/>
  <c r="EJ346" i="13"/>
  <c r="DD346" i="13"/>
  <c r="BX346" i="13"/>
  <c r="FI346" i="13"/>
  <c r="EC346" i="13"/>
  <c r="CW346" i="13"/>
  <c r="FH346" i="13"/>
  <c r="EB346" i="13"/>
  <c r="CV346" i="13"/>
  <c r="FA346" i="13"/>
  <c r="DU346" i="13"/>
  <c r="CO346" i="13"/>
  <c r="A348" i="13" l="1"/>
  <c r="FV347" i="13"/>
  <c r="FN347" i="13"/>
  <c r="FF347" i="13"/>
  <c r="EX347" i="13"/>
  <c r="EP347" i="13"/>
  <c r="EH347" i="13"/>
  <c r="DZ347" i="13"/>
  <c r="DR347" i="13"/>
  <c r="DJ347" i="13"/>
  <c r="DB347" i="13"/>
  <c r="CT347" i="13"/>
  <c r="CL347" i="13"/>
  <c r="CD347" i="13"/>
  <c r="FS347" i="13"/>
  <c r="FK347" i="13"/>
  <c r="FC347" i="13"/>
  <c r="EU347" i="13"/>
  <c r="EM347" i="13"/>
  <c r="EE347" i="13"/>
  <c r="DW347" i="13"/>
  <c r="DO347" i="13"/>
  <c r="DG347" i="13"/>
  <c r="CY347" i="13"/>
  <c r="CQ347" i="13"/>
  <c r="CI347" i="13"/>
  <c r="CA347" i="13"/>
  <c r="FR347" i="13"/>
  <c r="FJ347" i="13"/>
  <c r="FB347" i="13"/>
  <c r="ET347" i="13"/>
  <c r="EL347" i="13"/>
  <c r="ED347" i="13"/>
  <c r="DV347" i="13"/>
  <c r="DN347" i="13"/>
  <c r="DF347" i="13"/>
  <c r="CX347" i="13"/>
  <c r="CP347" i="13"/>
  <c r="CH347" i="13"/>
  <c r="BZ347" i="13"/>
  <c r="FO347" i="13"/>
  <c r="FG347" i="13"/>
  <c r="EY347" i="13"/>
  <c r="EQ347" i="13"/>
  <c r="EI347" i="13"/>
  <c r="EA347" i="13"/>
  <c r="DS347" i="13"/>
  <c r="DK347" i="13"/>
  <c r="DC347" i="13"/>
  <c r="CU347" i="13"/>
  <c r="CM347" i="13"/>
  <c r="CE347" i="13"/>
  <c r="BW347" i="13"/>
  <c r="FL347" i="13"/>
  <c r="EV347" i="13"/>
  <c r="EF347" i="13"/>
  <c r="DP347" i="13"/>
  <c r="CZ347" i="13"/>
  <c r="CJ347" i="13"/>
  <c r="FU347" i="13"/>
  <c r="FE347" i="13"/>
  <c r="EO347" i="13"/>
  <c r="DY347" i="13"/>
  <c r="DI347" i="13"/>
  <c r="CS347" i="13"/>
  <c r="CC347" i="13"/>
  <c r="FT347" i="13"/>
  <c r="FD347" i="13"/>
  <c r="EN347" i="13"/>
  <c r="DX347" i="13"/>
  <c r="DH347" i="13"/>
  <c r="CR347" i="13"/>
  <c r="CB347" i="13"/>
  <c r="FM347" i="13"/>
  <c r="EW347" i="13"/>
  <c r="EG347" i="13"/>
  <c r="DQ347" i="13"/>
  <c r="DA347" i="13"/>
  <c r="CK347" i="13"/>
  <c r="ER347" i="13"/>
  <c r="DL347" i="13"/>
  <c r="CF347" i="13"/>
  <c r="FQ347" i="13"/>
  <c r="EK347" i="13"/>
  <c r="DE347" i="13"/>
  <c r="BY347" i="13"/>
  <c r="FP347" i="13"/>
  <c r="EJ347" i="13"/>
  <c r="DD347" i="13"/>
  <c r="BX347" i="13"/>
  <c r="FI347" i="13"/>
  <c r="EC347" i="13"/>
  <c r="CW347" i="13"/>
  <c r="FH347" i="13"/>
  <c r="EB347" i="13"/>
  <c r="CV347" i="13"/>
  <c r="FA347" i="13"/>
  <c r="DU347" i="13"/>
  <c r="CO347" i="13"/>
  <c r="EZ347" i="13"/>
  <c r="DT347" i="13"/>
  <c r="CN347" i="13"/>
  <c r="ES347" i="13"/>
  <c r="DM347" i="13"/>
  <c r="CG347" i="13"/>
  <c r="A349" i="13" l="1"/>
  <c r="FV348" i="13"/>
  <c r="FN348" i="13"/>
  <c r="FF348" i="13"/>
  <c r="EX348" i="13"/>
  <c r="EP348" i="13"/>
  <c r="EH348" i="13"/>
  <c r="DZ348" i="13"/>
  <c r="DR348" i="13"/>
  <c r="DJ348" i="13"/>
  <c r="DB348" i="13"/>
  <c r="CT348" i="13"/>
  <c r="CL348" i="13"/>
  <c r="CD348" i="13"/>
  <c r="FS348" i="13"/>
  <c r="FK348" i="13"/>
  <c r="FC348" i="13"/>
  <c r="EU348" i="13"/>
  <c r="EM348" i="13"/>
  <c r="EE348" i="13"/>
  <c r="DW348" i="13"/>
  <c r="DO348" i="13"/>
  <c r="DG348" i="13"/>
  <c r="CY348" i="13"/>
  <c r="CQ348" i="13"/>
  <c r="CI348" i="13"/>
  <c r="CA348" i="13"/>
  <c r="FR348" i="13"/>
  <c r="FJ348" i="13"/>
  <c r="FB348" i="13"/>
  <c r="ET348" i="13"/>
  <c r="EL348" i="13"/>
  <c r="ED348" i="13"/>
  <c r="DV348" i="13"/>
  <c r="DN348" i="13"/>
  <c r="DF348" i="13"/>
  <c r="CX348" i="13"/>
  <c r="CP348" i="13"/>
  <c r="CH348" i="13"/>
  <c r="BZ348" i="13"/>
  <c r="FO348" i="13"/>
  <c r="FG348" i="13"/>
  <c r="EY348" i="13"/>
  <c r="EQ348" i="13"/>
  <c r="EI348" i="13"/>
  <c r="EA348" i="13"/>
  <c r="DS348" i="13"/>
  <c r="DK348" i="13"/>
  <c r="DC348" i="13"/>
  <c r="CU348" i="13"/>
  <c r="CM348" i="13"/>
  <c r="CE348" i="13"/>
  <c r="BW348" i="13"/>
  <c r="FT348" i="13"/>
  <c r="FD348" i="13"/>
  <c r="EN348" i="13"/>
  <c r="DX348" i="13"/>
  <c r="DH348" i="13"/>
  <c r="CR348" i="13"/>
  <c r="CB348" i="13"/>
  <c r="FM348" i="13"/>
  <c r="EW348" i="13"/>
  <c r="EG348" i="13"/>
  <c r="DQ348" i="13"/>
  <c r="DA348" i="13"/>
  <c r="CK348" i="13"/>
  <c r="FL348" i="13"/>
  <c r="EV348" i="13"/>
  <c r="EF348" i="13"/>
  <c r="DP348" i="13"/>
  <c r="CZ348" i="13"/>
  <c r="CJ348" i="13"/>
  <c r="FU348" i="13"/>
  <c r="FE348" i="13"/>
  <c r="EO348" i="13"/>
  <c r="DY348" i="13"/>
  <c r="DI348" i="13"/>
  <c r="CS348" i="13"/>
  <c r="CC348" i="13"/>
  <c r="FP348" i="13"/>
  <c r="EJ348" i="13"/>
  <c r="DD348" i="13"/>
  <c r="BX348" i="13"/>
  <c r="FI348" i="13"/>
  <c r="EC348" i="13"/>
  <c r="CW348" i="13"/>
  <c r="FH348" i="13"/>
  <c r="EB348" i="13"/>
  <c r="CV348" i="13"/>
  <c r="FA348" i="13"/>
  <c r="DU348" i="13"/>
  <c r="CO348" i="13"/>
  <c r="EZ348" i="13"/>
  <c r="DT348" i="13"/>
  <c r="CN348" i="13"/>
  <c r="ES348" i="13"/>
  <c r="DM348" i="13"/>
  <c r="CG348" i="13"/>
  <c r="ER348" i="13"/>
  <c r="DL348" i="13"/>
  <c r="CF348" i="13"/>
  <c r="FQ348" i="13"/>
  <c r="EK348" i="13"/>
  <c r="DE348" i="13"/>
  <c r="BY348" i="13"/>
  <c r="A350" i="13" l="1"/>
  <c r="FV349" i="13"/>
  <c r="FN349" i="13"/>
  <c r="FF349" i="13"/>
  <c r="EX349" i="13"/>
  <c r="EP349" i="13"/>
  <c r="EH349" i="13"/>
  <c r="DZ349" i="13"/>
  <c r="DR349" i="13"/>
  <c r="DJ349" i="13"/>
  <c r="DB349" i="13"/>
  <c r="CT349" i="13"/>
  <c r="CL349" i="13"/>
  <c r="CD349" i="13"/>
  <c r="FU349" i="13"/>
  <c r="FM349" i="13"/>
  <c r="FE349" i="13"/>
  <c r="EW349" i="13"/>
  <c r="EO349" i="13"/>
  <c r="EG349" i="13"/>
  <c r="DY349" i="13"/>
  <c r="FS349" i="13"/>
  <c r="FK349" i="13"/>
  <c r="FC349" i="13"/>
  <c r="EU349" i="13"/>
  <c r="EM349" i="13"/>
  <c r="EE349" i="13"/>
  <c r="DW349" i="13"/>
  <c r="DO349" i="13"/>
  <c r="DG349" i="13"/>
  <c r="CY349" i="13"/>
  <c r="CQ349" i="13"/>
  <c r="CI349" i="13"/>
  <c r="CA349" i="13"/>
  <c r="FR349" i="13"/>
  <c r="FJ349" i="13"/>
  <c r="FB349" i="13"/>
  <c r="ET349" i="13"/>
  <c r="EL349" i="13"/>
  <c r="ED349" i="13"/>
  <c r="DV349" i="13"/>
  <c r="DN349" i="13"/>
  <c r="DF349" i="13"/>
  <c r="CX349" i="13"/>
  <c r="CP349" i="13"/>
  <c r="CH349" i="13"/>
  <c r="BZ349" i="13"/>
  <c r="FP349" i="13"/>
  <c r="FH349" i="13"/>
  <c r="EZ349" i="13"/>
  <c r="ER349" i="13"/>
  <c r="EJ349" i="13"/>
  <c r="EB349" i="13"/>
  <c r="DT349" i="13"/>
  <c r="FO349" i="13"/>
  <c r="FG349" i="13"/>
  <c r="EY349" i="13"/>
  <c r="EQ349" i="13"/>
  <c r="EI349" i="13"/>
  <c r="EA349" i="13"/>
  <c r="DS349" i="13"/>
  <c r="DK349" i="13"/>
  <c r="DC349" i="13"/>
  <c r="CU349" i="13"/>
  <c r="CM349" i="13"/>
  <c r="CE349" i="13"/>
  <c r="BW349" i="13"/>
  <c r="ES349" i="13"/>
  <c r="DP349" i="13"/>
  <c r="CZ349" i="13"/>
  <c r="CJ349" i="13"/>
  <c r="FL349" i="13"/>
  <c r="EF349" i="13"/>
  <c r="DI349" i="13"/>
  <c r="CS349" i="13"/>
  <c r="CC349" i="13"/>
  <c r="FI349" i="13"/>
  <c r="EC349" i="13"/>
  <c r="DH349" i="13"/>
  <c r="CR349" i="13"/>
  <c r="CB349" i="13"/>
  <c r="EV349" i="13"/>
  <c r="DQ349" i="13"/>
  <c r="DA349" i="13"/>
  <c r="CK349" i="13"/>
  <c r="EK349" i="13"/>
  <c r="CV349" i="13"/>
  <c r="DX349" i="13"/>
  <c r="CO349" i="13"/>
  <c r="DU349" i="13"/>
  <c r="CN349" i="13"/>
  <c r="FT349" i="13"/>
  <c r="DM349" i="13"/>
  <c r="CG349" i="13"/>
  <c r="FQ349" i="13"/>
  <c r="DL349" i="13"/>
  <c r="CF349" i="13"/>
  <c r="FD349" i="13"/>
  <c r="DE349" i="13"/>
  <c r="BY349" i="13"/>
  <c r="FA349" i="13"/>
  <c r="DD349" i="13"/>
  <c r="BX349" i="13"/>
  <c r="EN349" i="13"/>
  <c r="CW349" i="13"/>
  <c r="A351" i="13" l="1"/>
  <c r="FV350" i="13"/>
  <c r="FN350" i="13"/>
  <c r="FF350" i="13"/>
  <c r="EX350" i="13"/>
  <c r="FQ350" i="13"/>
  <c r="FH350" i="13"/>
  <c r="EY350" i="13"/>
  <c r="EP350" i="13"/>
  <c r="EH350" i="13"/>
  <c r="DZ350" i="13"/>
  <c r="DR350" i="13"/>
  <c r="DJ350" i="13"/>
  <c r="DB350" i="13"/>
  <c r="CT350" i="13"/>
  <c r="CL350" i="13"/>
  <c r="CD350" i="13"/>
  <c r="FP350" i="13"/>
  <c r="FG350" i="13"/>
  <c r="EW350" i="13"/>
  <c r="EO350" i="13"/>
  <c r="EG350" i="13"/>
  <c r="DY350" i="13"/>
  <c r="DQ350" i="13"/>
  <c r="DI350" i="13"/>
  <c r="DA350" i="13"/>
  <c r="CS350" i="13"/>
  <c r="CK350" i="13"/>
  <c r="CC350" i="13"/>
  <c r="FO350" i="13"/>
  <c r="FE350" i="13"/>
  <c r="EV350" i="13"/>
  <c r="EN350" i="13"/>
  <c r="EF350" i="13"/>
  <c r="DX350" i="13"/>
  <c r="DP350" i="13"/>
  <c r="DH350" i="13"/>
  <c r="CZ350" i="13"/>
  <c r="CR350" i="13"/>
  <c r="FM350" i="13"/>
  <c r="FD350" i="13"/>
  <c r="EU350" i="13"/>
  <c r="EM350" i="13"/>
  <c r="EE350" i="13"/>
  <c r="DW350" i="13"/>
  <c r="DO350" i="13"/>
  <c r="DG350" i="13"/>
  <c r="CY350" i="13"/>
  <c r="CQ350" i="13"/>
  <c r="CI350" i="13"/>
  <c r="CA350" i="13"/>
  <c r="FU350" i="13"/>
  <c r="FL350" i="13"/>
  <c r="FC350" i="13"/>
  <c r="ET350" i="13"/>
  <c r="EL350" i="13"/>
  <c r="ED350" i="13"/>
  <c r="DV350" i="13"/>
  <c r="DN350" i="13"/>
  <c r="DF350" i="13"/>
  <c r="CX350" i="13"/>
  <c r="CP350" i="13"/>
  <c r="CH350" i="13"/>
  <c r="BZ350" i="13"/>
  <c r="FT350" i="13"/>
  <c r="FK350" i="13"/>
  <c r="FB350" i="13"/>
  <c r="FS350" i="13"/>
  <c r="FJ350" i="13"/>
  <c r="FA350" i="13"/>
  <c r="ER350" i="13"/>
  <c r="EJ350" i="13"/>
  <c r="EB350" i="13"/>
  <c r="DT350" i="13"/>
  <c r="DL350" i="13"/>
  <c r="DD350" i="13"/>
  <c r="CV350" i="13"/>
  <c r="CN350" i="13"/>
  <c r="CF350" i="13"/>
  <c r="BX350" i="13"/>
  <c r="FR350" i="13"/>
  <c r="FI350" i="13"/>
  <c r="EZ350" i="13"/>
  <c r="EQ350" i="13"/>
  <c r="EI350" i="13"/>
  <c r="EA350" i="13"/>
  <c r="DS350" i="13"/>
  <c r="DK350" i="13"/>
  <c r="DC350" i="13"/>
  <c r="CU350" i="13"/>
  <c r="CM350" i="13"/>
  <c r="CE350" i="13"/>
  <c r="BW350" i="13"/>
  <c r="DU350" i="13"/>
  <c r="BY350" i="13"/>
  <c r="CW350" i="13"/>
  <c r="CO350" i="13"/>
  <c r="EC350" i="13"/>
  <c r="CB350" i="13"/>
  <c r="DE350" i="13"/>
  <c r="CJ350" i="13"/>
  <c r="CG350" i="13"/>
  <c r="ES350" i="13"/>
  <c r="EK350" i="13"/>
  <c r="DM350" i="13"/>
  <c r="A352" i="13" l="1"/>
  <c r="FR351" i="13"/>
  <c r="FJ351" i="13"/>
  <c r="FB351" i="13"/>
  <c r="ET351" i="13"/>
  <c r="EL351" i="13"/>
  <c r="FV351" i="13"/>
  <c r="FN351" i="13"/>
  <c r="FF351" i="13"/>
  <c r="EX351" i="13"/>
  <c r="EP351" i="13"/>
  <c r="EH351" i="13"/>
  <c r="DZ351" i="13"/>
  <c r="DR351" i="13"/>
  <c r="DJ351" i="13"/>
  <c r="DB351" i="13"/>
  <c r="CT351" i="13"/>
  <c r="CL351" i="13"/>
  <c r="CD351" i="13"/>
  <c r="FS351" i="13"/>
  <c r="FH351" i="13"/>
  <c r="EW351" i="13"/>
  <c r="EM351" i="13"/>
  <c r="EC351" i="13"/>
  <c r="DT351" i="13"/>
  <c r="DK351" i="13"/>
  <c r="DA351" i="13"/>
  <c r="CR351" i="13"/>
  <c r="CI351" i="13"/>
  <c r="BZ351" i="13"/>
  <c r="FQ351" i="13"/>
  <c r="FG351" i="13"/>
  <c r="EV351" i="13"/>
  <c r="EK351" i="13"/>
  <c r="EB351" i="13"/>
  <c r="DS351" i="13"/>
  <c r="DI351" i="13"/>
  <c r="CZ351" i="13"/>
  <c r="CQ351" i="13"/>
  <c r="CH351" i="13"/>
  <c r="BY351" i="13"/>
  <c r="FP351" i="13"/>
  <c r="FE351" i="13"/>
  <c r="EU351" i="13"/>
  <c r="EJ351" i="13"/>
  <c r="EA351" i="13"/>
  <c r="DQ351" i="13"/>
  <c r="DH351" i="13"/>
  <c r="CY351" i="13"/>
  <c r="CP351" i="13"/>
  <c r="CG351" i="13"/>
  <c r="BX351" i="13"/>
  <c r="FO351" i="13"/>
  <c r="FD351" i="13"/>
  <c r="ES351" i="13"/>
  <c r="EI351" i="13"/>
  <c r="DY351" i="13"/>
  <c r="DP351" i="13"/>
  <c r="DG351" i="13"/>
  <c r="CX351" i="13"/>
  <c r="CO351" i="13"/>
  <c r="CF351" i="13"/>
  <c r="BW351" i="13"/>
  <c r="FM351" i="13"/>
  <c r="FC351" i="13"/>
  <c r="ER351" i="13"/>
  <c r="EG351" i="13"/>
  <c r="DX351" i="13"/>
  <c r="DO351" i="13"/>
  <c r="DF351" i="13"/>
  <c r="CW351" i="13"/>
  <c r="CN351" i="13"/>
  <c r="CE351" i="13"/>
  <c r="FL351" i="13"/>
  <c r="FA351" i="13"/>
  <c r="EQ351" i="13"/>
  <c r="EF351" i="13"/>
  <c r="DW351" i="13"/>
  <c r="DN351" i="13"/>
  <c r="DE351" i="13"/>
  <c r="CV351" i="13"/>
  <c r="CM351" i="13"/>
  <c r="CC351" i="13"/>
  <c r="FU351" i="13"/>
  <c r="FK351" i="13"/>
  <c r="EZ351" i="13"/>
  <c r="EO351" i="13"/>
  <c r="EE351" i="13"/>
  <c r="DV351" i="13"/>
  <c r="DM351" i="13"/>
  <c r="DD351" i="13"/>
  <c r="CU351" i="13"/>
  <c r="CK351" i="13"/>
  <c r="CB351" i="13"/>
  <c r="FT351" i="13"/>
  <c r="FI351" i="13"/>
  <c r="EY351" i="13"/>
  <c r="EN351" i="13"/>
  <c r="ED351" i="13"/>
  <c r="DU351" i="13"/>
  <c r="DL351" i="13"/>
  <c r="DC351" i="13"/>
  <c r="CS351" i="13"/>
  <c r="CJ351" i="13"/>
  <c r="CA351" i="13"/>
  <c r="A353" i="13" l="1"/>
  <c r="FU352" i="13"/>
  <c r="FM352" i="13"/>
  <c r="FE352" i="13"/>
  <c r="EW352" i="13"/>
  <c r="FR352" i="13"/>
  <c r="FJ352" i="13"/>
  <c r="FB352" i="13"/>
  <c r="ET352" i="13"/>
  <c r="EL352" i="13"/>
  <c r="ED352" i="13"/>
  <c r="DV352" i="13"/>
  <c r="DN352" i="13"/>
  <c r="DF352" i="13"/>
  <c r="CX352" i="13"/>
  <c r="CP352" i="13"/>
  <c r="CH352" i="13"/>
  <c r="BZ352" i="13"/>
  <c r="FV352" i="13"/>
  <c r="FN352" i="13"/>
  <c r="FF352" i="13"/>
  <c r="EX352" i="13"/>
  <c r="EP352" i="13"/>
  <c r="EH352" i="13"/>
  <c r="DZ352" i="13"/>
  <c r="DR352" i="13"/>
  <c r="DJ352" i="13"/>
  <c r="DB352" i="13"/>
  <c r="CT352" i="13"/>
  <c r="CL352" i="13"/>
  <c r="CD352" i="13"/>
  <c r="FO352" i="13"/>
  <c r="FA352" i="13"/>
  <c r="EO352" i="13"/>
  <c r="EE352" i="13"/>
  <c r="DT352" i="13"/>
  <c r="DI352" i="13"/>
  <c r="CY352" i="13"/>
  <c r="CN352" i="13"/>
  <c r="CC352" i="13"/>
  <c r="FL352" i="13"/>
  <c r="EZ352" i="13"/>
  <c r="EN352" i="13"/>
  <c r="EC352" i="13"/>
  <c r="DS352" i="13"/>
  <c r="DH352" i="13"/>
  <c r="CW352" i="13"/>
  <c r="CM352" i="13"/>
  <c r="CB352" i="13"/>
  <c r="FK352" i="13"/>
  <c r="EY352" i="13"/>
  <c r="EM352" i="13"/>
  <c r="EB352" i="13"/>
  <c r="DQ352" i="13"/>
  <c r="DG352" i="13"/>
  <c r="CV352" i="13"/>
  <c r="CK352" i="13"/>
  <c r="CA352" i="13"/>
  <c r="FI352" i="13"/>
  <c r="EV352" i="13"/>
  <c r="EK352" i="13"/>
  <c r="EA352" i="13"/>
  <c r="DP352" i="13"/>
  <c r="DE352" i="13"/>
  <c r="CU352" i="13"/>
  <c r="CJ352" i="13"/>
  <c r="BY352" i="13"/>
  <c r="FT352" i="13"/>
  <c r="FH352" i="13"/>
  <c r="EU352" i="13"/>
  <c r="EJ352" i="13"/>
  <c r="DY352" i="13"/>
  <c r="DO352" i="13"/>
  <c r="DD352" i="13"/>
  <c r="CS352" i="13"/>
  <c r="CI352" i="13"/>
  <c r="BX352" i="13"/>
  <c r="FS352" i="13"/>
  <c r="FG352" i="13"/>
  <c r="ES352" i="13"/>
  <c r="EI352" i="13"/>
  <c r="DX352" i="13"/>
  <c r="DM352" i="13"/>
  <c r="DC352" i="13"/>
  <c r="CR352" i="13"/>
  <c r="CG352" i="13"/>
  <c r="BW352" i="13"/>
  <c r="FQ352" i="13"/>
  <c r="FD352" i="13"/>
  <c r="ER352" i="13"/>
  <c r="EG352" i="13"/>
  <c r="DW352" i="13"/>
  <c r="DL352" i="13"/>
  <c r="DA352" i="13"/>
  <c r="CQ352" i="13"/>
  <c r="CF352" i="13"/>
  <c r="FP352" i="13"/>
  <c r="FC352" i="13"/>
  <c r="EQ352" i="13"/>
  <c r="EF352" i="13"/>
  <c r="DU352" i="13"/>
  <c r="DK352" i="13"/>
  <c r="CZ352" i="13"/>
  <c r="CO352" i="13"/>
  <c r="CE352" i="13"/>
  <c r="A354" i="13" l="1"/>
  <c r="FU353" i="13"/>
  <c r="FM353" i="13"/>
  <c r="FE353" i="13"/>
  <c r="EW353" i="13"/>
  <c r="EO353" i="13"/>
  <c r="EG353" i="13"/>
  <c r="DY353" i="13"/>
  <c r="DQ353" i="13"/>
  <c r="DI353" i="13"/>
  <c r="DA353" i="13"/>
  <c r="CS353" i="13"/>
  <c r="CK353" i="13"/>
  <c r="CC353" i="13"/>
  <c r="FR353" i="13"/>
  <c r="FJ353" i="13"/>
  <c r="FB353" i="13"/>
  <c r="ET353" i="13"/>
  <c r="EL353" i="13"/>
  <c r="ED353" i="13"/>
  <c r="DV353" i="13"/>
  <c r="DN353" i="13"/>
  <c r="DF353" i="13"/>
  <c r="CX353" i="13"/>
  <c r="CP353" i="13"/>
  <c r="CH353" i="13"/>
  <c r="BZ353" i="13"/>
  <c r="FV353" i="13"/>
  <c r="FN353" i="13"/>
  <c r="FF353" i="13"/>
  <c r="EX353" i="13"/>
  <c r="EP353" i="13"/>
  <c r="EH353" i="13"/>
  <c r="DZ353" i="13"/>
  <c r="DR353" i="13"/>
  <c r="DJ353" i="13"/>
  <c r="DB353" i="13"/>
  <c r="CT353" i="13"/>
  <c r="CL353" i="13"/>
  <c r="CD353" i="13"/>
  <c r="FL353" i="13"/>
  <c r="EZ353" i="13"/>
  <c r="EM353" i="13"/>
  <c r="EA353" i="13"/>
  <c r="DM353" i="13"/>
  <c r="CZ353" i="13"/>
  <c r="CN353" i="13"/>
  <c r="CA353" i="13"/>
  <c r="FK353" i="13"/>
  <c r="EY353" i="13"/>
  <c r="EK353" i="13"/>
  <c r="DX353" i="13"/>
  <c r="DL353" i="13"/>
  <c r="CY353" i="13"/>
  <c r="CM353" i="13"/>
  <c r="BY353" i="13"/>
  <c r="FI353" i="13"/>
  <c r="EV353" i="13"/>
  <c r="EJ353" i="13"/>
  <c r="DW353" i="13"/>
  <c r="DK353" i="13"/>
  <c r="CW353" i="13"/>
  <c r="CJ353" i="13"/>
  <c r="BX353" i="13"/>
  <c r="FT353" i="13"/>
  <c r="FH353" i="13"/>
  <c r="EU353" i="13"/>
  <c r="EI353" i="13"/>
  <c r="DU353" i="13"/>
  <c r="DH353" i="13"/>
  <c r="CV353" i="13"/>
  <c r="CI353" i="13"/>
  <c r="BW353" i="13"/>
  <c r="FS353" i="13"/>
  <c r="FG353" i="13"/>
  <c r="ES353" i="13"/>
  <c r="EF353" i="13"/>
  <c r="DT353" i="13"/>
  <c r="DG353" i="13"/>
  <c r="CU353" i="13"/>
  <c r="CG353" i="13"/>
  <c r="FQ353" i="13"/>
  <c r="FD353" i="13"/>
  <c r="ER353" i="13"/>
  <c r="EE353" i="13"/>
  <c r="DS353" i="13"/>
  <c r="DE353" i="13"/>
  <c r="CR353" i="13"/>
  <c r="CF353" i="13"/>
  <c r="FP353" i="13"/>
  <c r="FC353" i="13"/>
  <c r="EQ353" i="13"/>
  <c r="EC353" i="13"/>
  <c r="DP353" i="13"/>
  <c r="DD353" i="13"/>
  <c r="CQ353" i="13"/>
  <c r="CE353" i="13"/>
  <c r="FO353" i="13"/>
  <c r="FA353" i="13"/>
  <c r="EN353" i="13"/>
  <c r="EB353" i="13"/>
  <c r="DO353" i="13"/>
  <c r="DC353" i="13"/>
  <c r="CO353" i="13"/>
  <c r="CB353" i="13"/>
  <c r="A355" i="13" l="1"/>
  <c r="FU354" i="13"/>
  <c r="FM354" i="13"/>
  <c r="FE354" i="13"/>
  <c r="EW354" i="13"/>
  <c r="EO354" i="13"/>
  <c r="EG354" i="13"/>
  <c r="DY354" i="13"/>
  <c r="DQ354" i="13"/>
  <c r="DI354" i="13"/>
  <c r="DA354" i="13"/>
  <c r="CS354" i="13"/>
  <c r="CK354" i="13"/>
  <c r="CC354" i="13"/>
  <c r="FR354" i="13"/>
  <c r="FJ354" i="13"/>
  <c r="FB354" i="13"/>
  <c r="ET354" i="13"/>
  <c r="EL354" i="13"/>
  <c r="ED354" i="13"/>
  <c r="DV354" i="13"/>
  <c r="DN354" i="13"/>
  <c r="DF354" i="13"/>
  <c r="CX354" i="13"/>
  <c r="CP354" i="13"/>
  <c r="CH354" i="13"/>
  <c r="BZ354" i="13"/>
  <c r="FV354" i="13"/>
  <c r="FN354" i="13"/>
  <c r="FF354" i="13"/>
  <c r="EX354" i="13"/>
  <c r="EP354" i="13"/>
  <c r="EH354" i="13"/>
  <c r="DZ354" i="13"/>
  <c r="DR354" i="13"/>
  <c r="DJ354" i="13"/>
  <c r="DB354" i="13"/>
  <c r="CT354" i="13"/>
  <c r="CL354" i="13"/>
  <c r="CD354" i="13"/>
  <c r="FK354" i="13"/>
  <c r="EY354" i="13"/>
  <c r="EK354" i="13"/>
  <c r="DX354" i="13"/>
  <c r="DL354" i="13"/>
  <c r="CY354" i="13"/>
  <c r="CM354" i="13"/>
  <c r="BY354" i="13"/>
  <c r="FI354" i="13"/>
  <c r="EV354" i="13"/>
  <c r="EJ354" i="13"/>
  <c r="DW354" i="13"/>
  <c r="DK354" i="13"/>
  <c r="CW354" i="13"/>
  <c r="CJ354" i="13"/>
  <c r="BX354" i="13"/>
  <c r="FT354" i="13"/>
  <c r="FH354" i="13"/>
  <c r="EU354" i="13"/>
  <c r="EI354" i="13"/>
  <c r="DU354" i="13"/>
  <c r="DH354" i="13"/>
  <c r="CV354" i="13"/>
  <c r="CI354" i="13"/>
  <c r="BW354" i="13"/>
  <c r="FS354" i="13"/>
  <c r="FG354" i="13"/>
  <c r="ES354" i="13"/>
  <c r="EF354" i="13"/>
  <c r="DT354" i="13"/>
  <c r="DG354" i="13"/>
  <c r="CU354" i="13"/>
  <c r="CG354" i="13"/>
  <c r="FQ354" i="13"/>
  <c r="FD354" i="13"/>
  <c r="ER354" i="13"/>
  <c r="EE354" i="13"/>
  <c r="DS354" i="13"/>
  <c r="DE354" i="13"/>
  <c r="CR354" i="13"/>
  <c r="CF354" i="13"/>
  <c r="FP354" i="13"/>
  <c r="FC354" i="13"/>
  <c r="EQ354" i="13"/>
  <c r="EC354" i="13"/>
  <c r="DP354" i="13"/>
  <c r="DD354" i="13"/>
  <c r="CQ354" i="13"/>
  <c r="CE354" i="13"/>
  <c r="FO354" i="13"/>
  <c r="FA354" i="13"/>
  <c r="EN354" i="13"/>
  <c r="EB354" i="13"/>
  <c r="DO354" i="13"/>
  <c r="DC354" i="13"/>
  <c r="CO354" i="13"/>
  <c r="CB354" i="13"/>
  <c r="FL354" i="13"/>
  <c r="EZ354" i="13"/>
  <c r="EM354" i="13"/>
  <c r="EA354" i="13"/>
  <c r="DM354" i="13"/>
  <c r="CZ354" i="13"/>
  <c r="CN354" i="13"/>
  <c r="CA354" i="13"/>
  <c r="A356" i="13" l="1"/>
  <c r="FU355" i="13"/>
  <c r="FM355" i="13"/>
  <c r="FE355" i="13"/>
  <c r="EW355" i="13"/>
  <c r="EO355" i="13"/>
  <c r="EG355" i="13"/>
  <c r="DY355" i="13"/>
  <c r="DQ355" i="13"/>
  <c r="DI355" i="13"/>
  <c r="DA355" i="13"/>
  <c r="CS355" i="13"/>
  <c r="CK355" i="13"/>
  <c r="CC355" i="13"/>
  <c r="FR355" i="13"/>
  <c r="FJ355" i="13"/>
  <c r="FB355" i="13"/>
  <c r="ET355" i="13"/>
  <c r="EL355" i="13"/>
  <c r="ED355" i="13"/>
  <c r="DV355" i="13"/>
  <c r="DN355" i="13"/>
  <c r="DF355" i="13"/>
  <c r="CX355" i="13"/>
  <c r="CP355" i="13"/>
  <c r="CH355" i="13"/>
  <c r="BZ355" i="13"/>
  <c r="FV355" i="13"/>
  <c r="FN355" i="13"/>
  <c r="FF355" i="13"/>
  <c r="EX355" i="13"/>
  <c r="EP355" i="13"/>
  <c r="EH355" i="13"/>
  <c r="DZ355" i="13"/>
  <c r="DR355" i="13"/>
  <c r="DJ355" i="13"/>
  <c r="DB355" i="13"/>
  <c r="CT355" i="13"/>
  <c r="CL355" i="13"/>
  <c r="CD355" i="13"/>
  <c r="FI355" i="13"/>
  <c r="EV355" i="13"/>
  <c r="EJ355" i="13"/>
  <c r="DW355" i="13"/>
  <c r="DK355" i="13"/>
  <c r="CW355" i="13"/>
  <c r="CJ355" i="13"/>
  <c r="BX355" i="13"/>
  <c r="FT355" i="13"/>
  <c r="FH355" i="13"/>
  <c r="EU355" i="13"/>
  <c r="EI355" i="13"/>
  <c r="DU355" i="13"/>
  <c r="DH355" i="13"/>
  <c r="CV355" i="13"/>
  <c r="CI355" i="13"/>
  <c r="BW355" i="13"/>
  <c r="FS355" i="13"/>
  <c r="FG355" i="13"/>
  <c r="ES355" i="13"/>
  <c r="EF355" i="13"/>
  <c r="DT355" i="13"/>
  <c r="DG355" i="13"/>
  <c r="CU355" i="13"/>
  <c r="CG355" i="13"/>
  <c r="FQ355" i="13"/>
  <c r="FD355" i="13"/>
  <c r="ER355" i="13"/>
  <c r="EE355" i="13"/>
  <c r="DS355" i="13"/>
  <c r="DE355" i="13"/>
  <c r="CR355" i="13"/>
  <c r="CF355" i="13"/>
  <c r="FP355" i="13"/>
  <c r="FC355" i="13"/>
  <c r="EQ355" i="13"/>
  <c r="EC355" i="13"/>
  <c r="DP355" i="13"/>
  <c r="DD355" i="13"/>
  <c r="CQ355" i="13"/>
  <c r="CE355" i="13"/>
  <c r="FO355" i="13"/>
  <c r="FA355" i="13"/>
  <c r="EN355" i="13"/>
  <c r="EB355" i="13"/>
  <c r="DO355" i="13"/>
  <c r="DC355" i="13"/>
  <c r="CO355" i="13"/>
  <c r="CB355" i="13"/>
  <c r="FL355" i="13"/>
  <c r="EZ355" i="13"/>
  <c r="EM355" i="13"/>
  <c r="EA355" i="13"/>
  <c r="DM355" i="13"/>
  <c r="CZ355" i="13"/>
  <c r="CN355" i="13"/>
  <c r="CA355" i="13"/>
  <c r="FK355" i="13"/>
  <c r="EY355" i="13"/>
  <c r="EK355" i="13"/>
  <c r="DX355" i="13"/>
  <c r="DL355" i="13"/>
  <c r="CY355" i="13"/>
  <c r="CM355" i="13"/>
  <c r="BY355" i="13"/>
  <c r="A357" i="13" l="1"/>
  <c r="FU356" i="13"/>
  <c r="FM356" i="13"/>
  <c r="FE356" i="13"/>
  <c r="EW356" i="13"/>
  <c r="EO356" i="13"/>
  <c r="EG356" i="13"/>
  <c r="DY356" i="13"/>
  <c r="DQ356" i="13"/>
  <c r="DI356" i="13"/>
  <c r="DA356" i="13"/>
  <c r="CS356" i="13"/>
  <c r="CK356" i="13"/>
  <c r="CC356" i="13"/>
  <c r="FR356" i="13"/>
  <c r="FJ356" i="13"/>
  <c r="FB356" i="13"/>
  <c r="ET356" i="13"/>
  <c r="EL356" i="13"/>
  <c r="ED356" i="13"/>
  <c r="DV356" i="13"/>
  <c r="DN356" i="13"/>
  <c r="DF356" i="13"/>
  <c r="CX356" i="13"/>
  <c r="CP356" i="13"/>
  <c r="CH356" i="13"/>
  <c r="BZ356" i="13"/>
  <c r="FQ356" i="13"/>
  <c r="FI356" i="13"/>
  <c r="FV356" i="13"/>
  <c r="FN356" i="13"/>
  <c r="FF356" i="13"/>
  <c r="EX356" i="13"/>
  <c r="EP356" i="13"/>
  <c r="EH356" i="13"/>
  <c r="DZ356" i="13"/>
  <c r="DR356" i="13"/>
  <c r="DJ356" i="13"/>
  <c r="DB356" i="13"/>
  <c r="CT356" i="13"/>
  <c r="CL356" i="13"/>
  <c r="CD356" i="13"/>
  <c r="FH356" i="13"/>
  <c r="EU356" i="13"/>
  <c r="EI356" i="13"/>
  <c r="DU356" i="13"/>
  <c r="DH356" i="13"/>
  <c r="CV356" i="13"/>
  <c r="CI356" i="13"/>
  <c r="BW356" i="13"/>
  <c r="FG356" i="13"/>
  <c r="ES356" i="13"/>
  <c r="EF356" i="13"/>
  <c r="DT356" i="13"/>
  <c r="DG356" i="13"/>
  <c r="CU356" i="13"/>
  <c r="CG356" i="13"/>
  <c r="FT356" i="13"/>
  <c r="FD356" i="13"/>
  <c r="ER356" i="13"/>
  <c r="EE356" i="13"/>
  <c r="DS356" i="13"/>
  <c r="DE356" i="13"/>
  <c r="CR356" i="13"/>
  <c r="CF356" i="13"/>
  <c r="FS356" i="13"/>
  <c r="FC356" i="13"/>
  <c r="EQ356" i="13"/>
  <c r="EC356" i="13"/>
  <c r="DP356" i="13"/>
  <c r="DD356" i="13"/>
  <c r="CQ356" i="13"/>
  <c r="CE356" i="13"/>
  <c r="FP356" i="13"/>
  <c r="FA356" i="13"/>
  <c r="EN356" i="13"/>
  <c r="EB356" i="13"/>
  <c r="DO356" i="13"/>
  <c r="DC356" i="13"/>
  <c r="CO356" i="13"/>
  <c r="CB356" i="13"/>
  <c r="FO356" i="13"/>
  <c r="EZ356" i="13"/>
  <c r="EM356" i="13"/>
  <c r="EA356" i="13"/>
  <c r="DM356" i="13"/>
  <c r="CZ356" i="13"/>
  <c r="CN356" i="13"/>
  <c r="CA356" i="13"/>
  <c r="FL356" i="13"/>
  <c r="EY356" i="13"/>
  <c r="EK356" i="13"/>
  <c r="DX356" i="13"/>
  <c r="DL356" i="13"/>
  <c r="CY356" i="13"/>
  <c r="CM356" i="13"/>
  <c r="BY356" i="13"/>
  <c r="FK356" i="13"/>
  <c r="EV356" i="13"/>
  <c r="EJ356" i="13"/>
  <c r="DW356" i="13"/>
  <c r="DK356" i="13"/>
  <c r="CW356" i="13"/>
  <c r="CJ356" i="13"/>
  <c r="BX356" i="13"/>
  <c r="A358" i="13" l="1"/>
  <c r="FQ357" i="13"/>
  <c r="FI357" i="13"/>
  <c r="FA357" i="13"/>
  <c r="ES357" i="13"/>
  <c r="EK357" i="13"/>
  <c r="EC357" i="13"/>
  <c r="DU357" i="13"/>
  <c r="FT357" i="13"/>
  <c r="FK357" i="13"/>
  <c r="FB357" i="13"/>
  <c r="ER357" i="13"/>
  <c r="EI357" i="13"/>
  <c r="DZ357" i="13"/>
  <c r="DQ357" i="13"/>
  <c r="DI357" i="13"/>
  <c r="DA357" i="13"/>
  <c r="CS357" i="13"/>
  <c r="CK357" i="13"/>
  <c r="CC357" i="13"/>
  <c r="FP357" i="13"/>
  <c r="FG357" i="13"/>
  <c r="EX357" i="13"/>
  <c r="EO357" i="13"/>
  <c r="EF357" i="13"/>
  <c r="DW357" i="13"/>
  <c r="DN357" i="13"/>
  <c r="DF357" i="13"/>
  <c r="CX357" i="13"/>
  <c r="CP357" i="13"/>
  <c r="CH357" i="13"/>
  <c r="BZ357" i="13"/>
  <c r="FO357" i="13"/>
  <c r="FF357" i="13"/>
  <c r="EW357" i="13"/>
  <c r="EN357" i="13"/>
  <c r="EE357" i="13"/>
  <c r="DV357" i="13"/>
  <c r="DM357" i="13"/>
  <c r="DE357" i="13"/>
  <c r="CW357" i="13"/>
  <c r="CO357" i="13"/>
  <c r="CG357" i="13"/>
  <c r="BY357" i="13"/>
  <c r="FU357" i="13"/>
  <c r="FL357" i="13"/>
  <c r="FC357" i="13"/>
  <c r="ET357" i="13"/>
  <c r="EJ357" i="13"/>
  <c r="EA357" i="13"/>
  <c r="DR357" i="13"/>
  <c r="DJ357" i="13"/>
  <c r="DB357" i="13"/>
  <c r="CT357" i="13"/>
  <c r="CL357" i="13"/>
  <c r="CD357" i="13"/>
  <c r="FE357" i="13"/>
  <c r="EM357" i="13"/>
  <c r="DT357" i="13"/>
  <c r="DD357" i="13"/>
  <c r="CN357" i="13"/>
  <c r="BX357" i="13"/>
  <c r="FV357" i="13"/>
  <c r="FD357" i="13"/>
  <c r="EL357" i="13"/>
  <c r="DS357" i="13"/>
  <c r="DC357" i="13"/>
  <c r="CM357" i="13"/>
  <c r="BW357" i="13"/>
  <c r="FS357" i="13"/>
  <c r="EZ357" i="13"/>
  <c r="EH357" i="13"/>
  <c r="DP357" i="13"/>
  <c r="CZ357" i="13"/>
  <c r="CJ357" i="13"/>
  <c r="FR357" i="13"/>
  <c r="EY357" i="13"/>
  <c r="EG357" i="13"/>
  <c r="DO357" i="13"/>
  <c r="CY357" i="13"/>
  <c r="CI357" i="13"/>
  <c r="FN357" i="13"/>
  <c r="EV357" i="13"/>
  <c r="ED357" i="13"/>
  <c r="DL357" i="13"/>
  <c r="CV357" i="13"/>
  <c r="CF357" i="13"/>
  <c r="FM357" i="13"/>
  <c r="EU357" i="13"/>
  <c r="EB357" i="13"/>
  <c r="DK357" i="13"/>
  <c r="CU357" i="13"/>
  <c r="CE357" i="13"/>
  <c r="FJ357" i="13"/>
  <c r="EQ357" i="13"/>
  <c r="DY357" i="13"/>
  <c r="DH357" i="13"/>
  <c r="CR357" i="13"/>
  <c r="CB357" i="13"/>
  <c r="FH357" i="13"/>
  <c r="EP357" i="13"/>
  <c r="DX357" i="13"/>
  <c r="DG357" i="13"/>
  <c r="CQ357" i="13"/>
  <c r="CA357" i="13"/>
  <c r="A359" i="13" l="1"/>
  <c r="FQ358" i="13"/>
  <c r="FI358" i="13"/>
  <c r="FA358" i="13"/>
  <c r="ES358" i="13"/>
  <c r="EK358" i="13"/>
  <c r="EC358" i="13"/>
  <c r="DU358" i="13"/>
  <c r="DM358" i="13"/>
  <c r="DE358" i="13"/>
  <c r="CW358" i="13"/>
  <c r="CO358" i="13"/>
  <c r="CG358" i="13"/>
  <c r="BY358" i="13"/>
  <c r="FP358" i="13"/>
  <c r="FG358" i="13"/>
  <c r="EX358" i="13"/>
  <c r="EO358" i="13"/>
  <c r="EF358" i="13"/>
  <c r="DW358" i="13"/>
  <c r="DN358" i="13"/>
  <c r="DD358" i="13"/>
  <c r="CU358" i="13"/>
  <c r="CL358" i="13"/>
  <c r="CC358" i="13"/>
  <c r="FO358" i="13"/>
  <c r="FF358" i="13"/>
  <c r="EW358" i="13"/>
  <c r="EN358" i="13"/>
  <c r="EE358" i="13"/>
  <c r="DV358" i="13"/>
  <c r="DL358" i="13"/>
  <c r="DC358" i="13"/>
  <c r="CT358" i="13"/>
  <c r="CK358" i="13"/>
  <c r="CB358" i="13"/>
  <c r="FV358" i="13"/>
  <c r="FM358" i="13"/>
  <c r="FD358" i="13"/>
  <c r="EU358" i="13"/>
  <c r="EL358" i="13"/>
  <c r="EB358" i="13"/>
  <c r="DS358" i="13"/>
  <c r="DJ358" i="13"/>
  <c r="DA358" i="13"/>
  <c r="CR358" i="13"/>
  <c r="CI358" i="13"/>
  <c r="BZ358" i="13"/>
  <c r="FU358" i="13"/>
  <c r="FL358" i="13"/>
  <c r="FC358" i="13"/>
  <c r="ET358" i="13"/>
  <c r="EJ358" i="13"/>
  <c r="EA358" i="13"/>
  <c r="DR358" i="13"/>
  <c r="DI358" i="13"/>
  <c r="CZ358" i="13"/>
  <c r="CQ358" i="13"/>
  <c r="CH358" i="13"/>
  <c r="BX358" i="13"/>
  <c r="FR358" i="13"/>
  <c r="FH358" i="13"/>
  <c r="EY358" i="13"/>
  <c r="EP358" i="13"/>
  <c r="EG358" i="13"/>
  <c r="DX358" i="13"/>
  <c r="DO358" i="13"/>
  <c r="DF358" i="13"/>
  <c r="CV358" i="13"/>
  <c r="CM358" i="13"/>
  <c r="CD358" i="13"/>
  <c r="FS358" i="13"/>
  <c r="ER358" i="13"/>
  <c r="DT358" i="13"/>
  <c r="CX358" i="13"/>
  <c r="BW358" i="13"/>
  <c r="FN358" i="13"/>
  <c r="EQ358" i="13"/>
  <c r="DQ358" i="13"/>
  <c r="CS358" i="13"/>
  <c r="FK358" i="13"/>
  <c r="EM358" i="13"/>
  <c r="DP358" i="13"/>
  <c r="CP358" i="13"/>
  <c r="FJ358" i="13"/>
  <c r="EI358" i="13"/>
  <c r="DK358" i="13"/>
  <c r="CN358" i="13"/>
  <c r="FE358" i="13"/>
  <c r="EH358" i="13"/>
  <c r="DH358" i="13"/>
  <c r="CJ358" i="13"/>
  <c r="FB358" i="13"/>
  <c r="ED358" i="13"/>
  <c r="DG358" i="13"/>
  <c r="CF358" i="13"/>
  <c r="EZ358" i="13"/>
  <c r="DZ358" i="13"/>
  <c r="DB358" i="13"/>
  <c r="CE358" i="13"/>
  <c r="FT358" i="13"/>
  <c r="EV358" i="13"/>
  <c r="DY358" i="13"/>
  <c r="CY358" i="13"/>
  <c r="CA358" i="13"/>
  <c r="A360" i="13" l="1"/>
  <c r="FU359" i="13"/>
  <c r="FM359" i="13"/>
  <c r="FE359" i="13"/>
  <c r="EW359" i="13"/>
  <c r="EO359" i="13"/>
  <c r="EG359" i="13"/>
  <c r="DY359" i="13"/>
  <c r="FQ359" i="13"/>
  <c r="FI359" i="13"/>
  <c r="FA359" i="13"/>
  <c r="ES359" i="13"/>
  <c r="EK359" i="13"/>
  <c r="EC359" i="13"/>
  <c r="DU359" i="13"/>
  <c r="DM359" i="13"/>
  <c r="DE359" i="13"/>
  <c r="CW359" i="13"/>
  <c r="CO359" i="13"/>
  <c r="CG359" i="13"/>
  <c r="BY359" i="13"/>
  <c r="FT359" i="13"/>
  <c r="FJ359" i="13"/>
  <c r="EY359" i="13"/>
  <c r="EN359" i="13"/>
  <c r="ED359" i="13"/>
  <c r="DS359" i="13"/>
  <c r="DJ359" i="13"/>
  <c r="DA359" i="13"/>
  <c r="CR359" i="13"/>
  <c r="CI359" i="13"/>
  <c r="BZ359" i="13"/>
  <c r="FS359" i="13"/>
  <c r="FH359" i="13"/>
  <c r="EX359" i="13"/>
  <c r="EM359" i="13"/>
  <c r="EB359" i="13"/>
  <c r="DR359" i="13"/>
  <c r="DI359" i="13"/>
  <c r="CZ359" i="13"/>
  <c r="CQ359" i="13"/>
  <c r="CH359" i="13"/>
  <c r="BX359" i="13"/>
  <c r="FR359" i="13"/>
  <c r="FG359" i="13"/>
  <c r="EV359" i="13"/>
  <c r="EL359" i="13"/>
  <c r="EA359" i="13"/>
  <c r="FP359" i="13"/>
  <c r="FF359" i="13"/>
  <c r="EU359" i="13"/>
  <c r="EJ359" i="13"/>
  <c r="DZ359" i="13"/>
  <c r="DP359" i="13"/>
  <c r="DG359" i="13"/>
  <c r="CX359" i="13"/>
  <c r="CN359" i="13"/>
  <c r="CE359" i="13"/>
  <c r="FO359" i="13"/>
  <c r="FD359" i="13"/>
  <c r="ET359" i="13"/>
  <c r="EI359" i="13"/>
  <c r="DX359" i="13"/>
  <c r="DO359" i="13"/>
  <c r="DF359" i="13"/>
  <c r="CV359" i="13"/>
  <c r="CM359" i="13"/>
  <c r="CD359" i="13"/>
  <c r="FN359" i="13"/>
  <c r="FC359" i="13"/>
  <c r="ER359" i="13"/>
  <c r="EH359" i="13"/>
  <c r="DW359" i="13"/>
  <c r="FL359" i="13"/>
  <c r="FB359" i="13"/>
  <c r="EQ359" i="13"/>
  <c r="FV359" i="13"/>
  <c r="FK359" i="13"/>
  <c r="EZ359" i="13"/>
  <c r="EP359" i="13"/>
  <c r="EE359" i="13"/>
  <c r="DT359" i="13"/>
  <c r="DK359" i="13"/>
  <c r="DB359" i="13"/>
  <c r="CS359" i="13"/>
  <c r="CJ359" i="13"/>
  <c r="CA359" i="13"/>
  <c r="DN359" i="13"/>
  <c r="CP359" i="13"/>
  <c r="DL359" i="13"/>
  <c r="CL359" i="13"/>
  <c r="DH359" i="13"/>
  <c r="CK359" i="13"/>
  <c r="DD359" i="13"/>
  <c r="CF359" i="13"/>
  <c r="DC359" i="13"/>
  <c r="CC359" i="13"/>
  <c r="EF359" i="13"/>
  <c r="CY359" i="13"/>
  <c r="CB359" i="13"/>
  <c r="DV359" i="13"/>
  <c r="CU359" i="13"/>
  <c r="BW359" i="13"/>
  <c r="DQ359" i="13"/>
  <c r="CT359" i="13"/>
  <c r="A361" i="13" l="1"/>
  <c r="FU360" i="13"/>
  <c r="FM360" i="13"/>
  <c r="FE360" i="13"/>
  <c r="EW360" i="13"/>
  <c r="EO360" i="13"/>
  <c r="EG360" i="13"/>
  <c r="DY360" i="13"/>
  <c r="DQ360" i="13"/>
  <c r="DI360" i="13"/>
  <c r="DA360" i="13"/>
  <c r="CS360" i="13"/>
  <c r="CK360" i="13"/>
  <c r="CC360" i="13"/>
  <c r="FQ360" i="13"/>
  <c r="FI360" i="13"/>
  <c r="FA360" i="13"/>
  <c r="ES360" i="13"/>
  <c r="EK360" i="13"/>
  <c r="EC360" i="13"/>
  <c r="DU360" i="13"/>
  <c r="DM360" i="13"/>
  <c r="DE360" i="13"/>
  <c r="CW360" i="13"/>
  <c r="CO360" i="13"/>
  <c r="CG360" i="13"/>
  <c r="BY360" i="13"/>
  <c r="FL360" i="13"/>
  <c r="FB360" i="13"/>
  <c r="EQ360" i="13"/>
  <c r="EF360" i="13"/>
  <c r="DV360" i="13"/>
  <c r="DK360" i="13"/>
  <c r="CZ360" i="13"/>
  <c r="CP360" i="13"/>
  <c r="CE360" i="13"/>
  <c r="FV360" i="13"/>
  <c r="FK360" i="13"/>
  <c r="EZ360" i="13"/>
  <c r="EP360" i="13"/>
  <c r="EE360" i="13"/>
  <c r="DT360" i="13"/>
  <c r="DJ360" i="13"/>
  <c r="CY360" i="13"/>
  <c r="CN360" i="13"/>
  <c r="CD360" i="13"/>
  <c r="FT360" i="13"/>
  <c r="FJ360" i="13"/>
  <c r="EY360" i="13"/>
  <c r="EN360" i="13"/>
  <c r="ED360" i="13"/>
  <c r="DS360" i="13"/>
  <c r="DH360" i="13"/>
  <c r="CX360" i="13"/>
  <c r="CM360" i="13"/>
  <c r="CB360" i="13"/>
  <c r="FS360" i="13"/>
  <c r="FH360" i="13"/>
  <c r="EX360" i="13"/>
  <c r="EM360" i="13"/>
  <c r="EB360" i="13"/>
  <c r="DR360" i="13"/>
  <c r="DG360" i="13"/>
  <c r="CV360" i="13"/>
  <c r="CL360" i="13"/>
  <c r="CA360" i="13"/>
  <c r="FR360" i="13"/>
  <c r="FG360" i="13"/>
  <c r="EV360" i="13"/>
  <c r="EL360" i="13"/>
  <c r="EA360" i="13"/>
  <c r="DP360" i="13"/>
  <c r="DF360" i="13"/>
  <c r="CU360" i="13"/>
  <c r="CJ360" i="13"/>
  <c r="BZ360" i="13"/>
  <c r="FP360" i="13"/>
  <c r="FF360" i="13"/>
  <c r="EU360" i="13"/>
  <c r="EJ360" i="13"/>
  <c r="DZ360" i="13"/>
  <c r="DO360" i="13"/>
  <c r="DD360" i="13"/>
  <c r="CT360" i="13"/>
  <c r="CI360" i="13"/>
  <c r="BX360" i="13"/>
  <c r="FO360" i="13"/>
  <c r="FD360" i="13"/>
  <c r="ET360" i="13"/>
  <c r="EI360" i="13"/>
  <c r="DX360" i="13"/>
  <c r="DN360" i="13"/>
  <c r="DC360" i="13"/>
  <c r="CR360" i="13"/>
  <c r="CH360" i="13"/>
  <c r="BW360" i="13"/>
  <c r="FN360" i="13"/>
  <c r="FC360" i="13"/>
  <c r="ER360" i="13"/>
  <c r="EH360" i="13"/>
  <c r="DW360" i="13"/>
  <c r="DL360" i="13"/>
  <c r="DB360" i="13"/>
  <c r="CQ360" i="13"/>
  <c r="CF360" i="13"/>
  <c r="A362" i="13" l="1"/>
  <c r="FU361" i="13"/>
  <c r="FM361" i="13"/>
  <c r="FE361" i="13"/>
  <c r="EW361" i="13"/>
  <c r="EO361" i="13"/>
  <c r="EG361" i="13"/>
  <c r="DY361" i="13"/>
  <c r="DQ361" i="13"/>
  <c r="DI361" i="13"/>
  <c r="DA361" i="13"/>
  <c r="CS361" i="13"/>
  <c r="CK361" i="13"/>
  <c r="CC361" i="13"/>
  <c r="FQ361" i="13"/>
  <c r="FI361" i="13"/>
  <c r="FA361" i="13"/>
  <c r="ES361" i="13"/>
  <c r="EK361" i="13"/>
  <c r="EC361" i="13"/>
  <c r="DU361" i="13"/>
  <c r="DM361" i="13"/>
  <c r="DE361" i="13"/>
  <c r="CW361" i="13"/>
  <c r="CO361" i="13"/>
  <c r="CG361" i="13"/>
  <c r="BY361" i="13"/>
  <c r="FO361" i="13"/>
  <c r="FD361" i="13"/>
  <c r="ET361" i="13"/>
  <c r="EI361" i="13"/>
  <c r="DX361" i="13"/>
  <c r="DN361" i="13"/>
  <c r="DC361" i="13"/>
  <c r="CR361" i="13"/>
  <c r="CH361" i="13"/>
  <c r="BW361" i="13"/>
  <c r="FN361" i="13"/>
  <c r="FC361" i="13"/>
  <c r="ER361" i="13"/>
  <c r="EH361" i="13"/>
  <c r="DW361" i="13"/>
  <c r="DL361" i="13"/>
  <c r="DB361" i="13"/>
  <c r="CQ361" i="13"/>
  <c r="CF361" i="13"/>
  <c r="FL361" i="13"/>
  <c r="FB361" i="13"/>
  <c r="EQ361" i="13"/>
  <c r="EF361" i="13"/>
  <c r="DV361" i="13"/>
  <c r="DK361" i="13"/>
  <c r="CZ361" i="13"/>
  <c r="CP361" i="13"/>
  <c r="CE361" i="13"/>
  <c r="FV361" i="13"/>
  <c r="FK361" i="13"/>
  <c r="EZ361" i="13"/>
  <c r="EP361" i="13"/>
  <c r="EE361" i="13"/>
  <c r="DT361" i="13"/>
  <c r="DJ361" i="13"/>
  <c r="CY361" i="13"/>
  <c r="CN361" i="13"/>
  <c r="CD361" i="13"/>
  <c r="FT361" i="13"/>
  <c r="FJ361" i="13"/>
  <c r="EY361" i="13"/>
  <c r="EN361" i="13"/>
  <c r="ED361" i="13"/>
  <c r="DS361" i="13"/>
  <c r="DH361" i="13"/>
  <c r="CX361" i="13"/>
  <c r="CM361" i="13"/>
  <c r="CB361" i="13"/>
  <c r="FS361" i="13"/>
  <c r="FH361" i="13"/>
  <c r="EX361" i="13"/>
  <c r="EM361" i="13"/>
  <c r="EB361" i="13"/>
  <c r="DR361" i="13"/>
  <c r="DG361" i="13"/>
  <c r="CV361" i="13"/>
  <c r="CL361" i="13"/>
  <c r="CA361" i="13"/>
  <c r="FR361" i="13"/>
  <c r="FG361" i="13"/>
  <c r="EV361" i="13"/>
  <c r="EL361" i="13"/>
  <c r="EA361" i="13"/>
  <c r="DP361" i="13"/>
  <c r="DF361" i="13"/>
  <c r="CU361" i="13"/>
  <c r="CJ361" i="13"/>
  <c r="BZ361" i="13"/>
  <c r="FP361" i="13"/>
  <c r="FF361" i="13"/>
  <c r="EU361" i="13"/>
  <c r="EJ361" i="13"/>
  <c r="DZ361" i="13"/>
  <c r="DO361" i="13"/>
  <c r="DD361" i="13"/>
  <c r="CT361" i="13"/>
  <c r="CI361" i="13"/>
  <c r="BX361" i="13"/>
  <c r="A363" i="13" l="1"/>
  <c r="FU362" i="13"/>
  <c r="FM362" i="13"/>
  <c r="FE362" i="13"/>
  <c r="EW362" i="13"/>
  <c r="EO362" i="13"/>
  <c r="EG362" i="13"/>
  <c r="DY362" i="13"/>
  <c r="DQ362" i="13"/>
  <c r="DI362" i="13"/>
  <c r="DA362" i="13"/>
  <c r="CS362" i="13"/>
  <c r="CK362" i="13"/>
  <c r="CC362" i="13"/>
  <c r="FQ362" i="13"/>
  <c r="FI362" i="13"/>
  <c r="FA362" i="13"/>
  <c r="ES362" i="13"/>
  <c r="EK362" i="13"/>
  <c r="EC362" i="13"/>
  <c r="DU362" i="13"/>
  <c r="DM362" i="13"/>
  <c r="DE362" i="13"/>
  <c r="CW362" i="13"/>
  <c r="CO362" i="13"/>
  <c r="CG362" i="13"/>
  <c r="BY362" i="13"/>
  <c r="FR362" i="13"/>
  <c r="FG362" i="13"/>
  <c r="EV362" i="13"/>
  <c r="EL362" i="13"/>
  <c r="EA362" i="13"/>
  <c r="DP362" i="13"/>
  <c r="DF362" i="13"/>
  <c r="CU362" i="13"/>
  <c r="CJ362" i="13"/>
  <c r="BZ362" i="13"/>
  <c r="FP362" i="13"/>
  <c r="FF362" i="13"/>
  <c r="EU362" i="13"/>
  <c r="EJ362" i="13"/>
  <c r="DZ362" i="13"/>
  <c r="DO362" i="13"/>
  <c r="DD362" i="13"/>
  <c r="CT362" i="13"/>
  <c r="CI362" i="13"/>
  <c r="BX362" i="13"/>
  <c r="FO362" i="13"/>
  <c r="FD362" i="13"/>
  <c r="ET362" i="13"/>
  <c r="EI362" i="13"/>
  <c r="DX362" i="13"/>
  <c r="DN362" i="13"/>
  <c r="DC362" i="13"/>
  <c r="CR362" i="13"/>
  <c r="CH362" i="13"/>
  <c r="BW362" i="13"/>
  <c r="FN362" i="13"/>
  <c r="FC362" i="13"/>
  <c r="ER362" i="13"/>
  <c r="EH362" i="13"/>
  <c r="DW362" i="13"/>
  <c r="DL362" i="13"/>
  <c r="DB362" i="13"/>
  <c r="CQ362" i="13"/>
  <c r="CF362" i="13"/>
  <c r="FL362" i="13"/>
  <c r="FB362" i="13"/>
  <c r="EQ362" i="13"/>
  <c r="EF362" i="13"/>
  <c r="DV362" i="13"/>
  <c r="DK362" i="13"/>
  <c r="CZ362" i="13"/>
  <c r="CP362" i="13"/>
  <c r="CE362" i="13"/>
  <c r="FV362" i="13"/>
  <c r="FK362" i="13"/>
  <c r="EZ362" i="13"/>
  <c r="EP362" i="13"/>
  <c r="EE362" i="13"/>
  <c r="DT362" i="13"/>
  <c r="DJ362" i="13"/>
  <c r="CY362" i="13"/>
  <c r="CN362" i="13"/>
  <c r="CD362" i="13"/>
  <c r="FT362" i="13"/>
  <c r="FJ362" i="13"/>
  <c r="EY362" i="13"/>
  <c r="EN362" i="13"/>
  <c r="ED362" i="13"/>
  <c r="DS362" i="13"/>
  <c r="DH362" i="13"/>
  <c r="CX362" i="13"/>
  <c r="CM362" i="13"/>
  <c r="CB362" i="13"/>
  <c r="FS362" i="13"/>
  <c r="FH362" i="13"/>
  <c r="EX362" i="13"/>
  <c r="EM362" i="13"/>
  <c r="EB362" i="13"/>
  <c r="DR362" i="13"/>
  <c r="DG362" i="13"/>
  <c r="CV362" i="13"/>
  <c r="CL362" i="13"/>
  <c r="CA362" i="13"/>
  <c r="A364" i="13" l="1"/>
  <c r="FT363" i="13"/>
  <c r="FL363" i="13"/>
  <c r="FD363" i="13"/>
  <c r="EV363" i="13"/>
  <c r="EN363" i="13"/>
  <c r="EF363" i="13"/>
  <c r="DX363" i="13"/>
  <c r="DP363" i="13"/>
  <c r="FU363" i="13"/>
  <c r="FK363" i="13"/>
  <c r="FB363" i="13"/>
  <c r="ES363" i="13"/>
  <c r="EJ363" i="13"/>
  <c r="EA363" i="13"/>
  <c r="DR363" i="13"/>
  <c r="DI363" i="13"/>
  <c r="DA363" i="13"/>
  <c r="CS363" i="13"/>
  <c r="CK363" i="13"/>
  <c r="CC363" i="13"/>
  <c r="FP363" i="13"/>
  <c r="FG363" i="13"/>
  <c r="EX363" i="13"/>
  <c r="EO363" i="13"/>
  <c r="EE363" i="13"/>
  <c r="DV363" i="13"/>
  <c r="DM363" i="13"/>
  <c r="DE363" i="13"/>
  <c r="CW363" i="13"/>
  <c r="CO363" i="13"/>
  <c r="CG363" i="13"/>
  <c r="BY363" i="13"/>
  <c r="FQ363" i="13"/>
  <c r="FE363" i="13"/>
  <c r="ER363" i="13"/>
  <c r="EG363" i="13"/>
  <c r="DT363" i="13"/>
  <c r="DH363" i="13"/>
  <c r="CX363" i="13"/>
  <c r="CM363" i="13"/>
  <c r="CB363" i="13"/>
  <c r="FO363" i="13"/>
  <c r="FC363" i="13"/>
  <c r="EQ363" i="13"/>
  <c r="ED363" i="13"/>
  <c r="DS363" i="13"/>
  <c r="DG363" i="13"/>
  <c r="CV363" i="13"/>
  <c r="CL363" i="13"/>
  <c r="CA363" i="13"/>
  <c r="FN363" i="13"/>
  <c r="FA363" i="13"/>
  <c r="EP363" i="13"/>
  <c r="EC363" i="13"/>
  <c r="DQ363" i="13"/>
  <c r="DF363" i="13"/>
  <c r="CU363" i="13"/>
  <c r="CJ363" i="13"/>
  <c r="BZ363" i="13"/>
  <c r="FM363" i="13"/>
  <c r="EZ363" i="13"/>
  <c r="EM363" i="13"/>
  <c r="EB363" i="13"/>
  <c r="DO363" i="13"/>
  <c r="DD363" i="13"/>
  <c r="CT363" i="13"/>
  <c r="CI363" i="13"/>
  <c r="BX363" i="13"/>
  <c r="FJ363" i="13"/>
  <c r="EY363" i="13"/>
  <c r="EL363" i="13"/>
  <c r="DZ363" i="13"/>
  <c r="DN363" i="13"/>
  <c r="DC363" i="13"/>
  <c r="CR363" i="13"/>
  <c r="CH363" i="13"/>
  <c r="BW363" i="13"/>
  <c r="FV363" i="13"/>
  <c r="FI363" i="13"/>
  <c r="EW363" i="13"/>
  <c r="EK363" i="13"/>
  <c r="DY363" i="13"/>
  <c r="DL363" i="13"/>
  <c r="DB363" i="13"/>
  <c r="CQ363" i="13"/>
  <c r="CF363" i="13"/>
  <c r="FS363" i="13"/>
  <c r="FH363" i="13"/>
  <c r="EU363" i="13"/>
  <c r="EI363" i="13"/>
  <c r="DW363" i="13"/>
  <c r="DK363" i="13"/>
  <c r="CZ363" i="13"/>
  <c r="CP363" i="13"/>
  <c r="CE363" i="13"/>
  <c r="FR363" i="13"/>
  <c r="FF363" i="13"/>
  <c r="ET363" i="13"/>
  <c r="EH363" i="13"/>
  <c r="DU363" i="13"/>
  <c r="DJ363" i="13"/>
  <c r="CY363" i="13"/>
  <c r="CN363" i="13"/>
  <c r="CD363" i="13"/>
  <c r="A365" i="13" l="1"/>
  <c r="FT364" i="13"/>
  <c r="FL364" i="13"/>
  <c r="FD364" i="13"/>
  <c r="EV364" i="13"/>
  <c r="EN364" i="13"/>
  <c r="EF364" i="13"/>
  <c r="DX364" i="13"/>
  <c r="DP364" i="13"/>
  <c r="DH364" i="13"/>
  <c r="CZ364" i="13"/>
  <c r="CR364" i="13"/>
  <c r="CJ364" i="13"/>
  <c r="CB364" i="13"/>
  <c r="FQ364" i="13"/>
  <c r="FH364" i="13"/>
  <c r="EY364" i="13"/>
  <c r="EP364" i="13"/>
  <c r="EG364" i="13"/>
  <c r="DW364" i="13"/>
  <c r="DN364" i="13"/>
  <c r="DE364" i="13"/>
  <c r="CV364" i="13"/>
  <c r="CM364" i="13"/>
  <c r="CD364" i="13"/>
  <c r="FV364" i="13"/>
  <c r="FM364" i="13"/>
  <c r="FC364" i="13"/>
  <c r="ET364" i="13"/>
  <c r="EK364" i="13"/>
  <c r="EB364" i="13"/>
  <c r="DS364" i="13"/>
  <c r="DJ364" i="13"/>
  <c r="DA364" i="13"/>
  <c r="CQ364" i="13"/>
  <c r="CH364" i="13"/>
  <c r="BY364" i="13"/>
  <c r="FJ364" i="13"/>
  <c r="EX364" i="13"/>
  <c r="EL364" i="13"/>
  <c r="DZ364" i="13"/>
  <c r="DM364" i="13"/>
  <c r="DB364" i="13"/>
  <c r="CO364" i="13"/>
  <c r="CC364" i="13"/>
  <c r="FU364" i="13"/>
  <c r="FI364" i="13"/>
  <c r="EW364" i="13"/>
  <c r="EJ364" i="13"/>
  <c r="DY364" i="13"/>
  <c r="DL364" i="13"/>
  <c r="CY364" i="13"/>
  <c r="CN364" i="13"/>
  <c r="CA364" i="13"/>
  <c r="FS364" i="13"/>
  <c r="FG364" i="13"/>
  <c r="EU364" i="13"/>
  <c r="EI364" i="13"/>
  <c r="DV364" i="13"/>
  <c r="DK364" i="13"/>
  <c r="CX364" i="13"/>
  <c r="CL364" i="13"/>
  <c r="BZ364" i="13"/>
  <c r="FR364" i="13"/>
  <c r="FF364" i="13"/>
  <c r="ES364" i="13"/>
  <c r="EH364" i="13"/>
  <c r="DU364" i="13"/>
  <c r="DI364" i="13"/>
  <c r="CW364" i="13"/>
  <c r="CK364" i="13"/>
  <c r="BX364" i="13"/>
  <c r="FP364" i="13"/>
  <c r="FE364" i="13"/>
  <c r="ER364" i="13"/>
  <c r="EE364" i="13"/>
  <c r="DT364" i="13"/>
  <c r="DG364" i="13"/>
  <c r="CU364" i="13"/>
  <c r="CI364" i="13"/>
  <c r="BW364" i="13"/>
  <c r="FO364" i="13"/>
  <c r="FB364" i="13"/>
  <c r="EQ364" i="13"/>
  <c r="ED364" i="13"/>
  <c r="DR364" i="13"/>
  <c r="DF364" i="13"/>
  <c r="CT364" i="13"/>
  <c r="CG364" i="13"/>
  <c r="FN364" i="13"/>
  <c r="FA364" i="13"/>
  <c r="EO364" i="13"/>
  <c r="EC364" i="13"/>
  <c r="DQ364" i="13"/>
  <c r="DD364" i="13"/>
  <c r="CS364" i="13"/>
  <c r="CF364" i="13"/>
  <c r="FK364" i="13"/>
  <c r="EZ364" i="13"/>
  <c r="EM364" i="13"/>
  <c r="EA364" i="13"/>
  <c r="DO364" i="13"/>
  <c r="DC364" i="13"/>
  <c r="CP364" i="13"/>
  <c r="CE364" i="13"/>
  <c r="A366" i="13" l="1"/>
  <c r="FP365" i="13"/>
  <c r="FH365" i="13"/>
  <c r="EZ365" i="13"/>
  <c r="ER365" i="13"/>
  <c r="EJ365" i="13"/>
  <c r="FT365" i="13"/>
  <c r="FL365" i="13"/>
  <c r="FD365" i="13"/>
  <c r="EV365" i="13"/>
  <c r="EN365" i="13"/>
  <c r="EF365" i="13"/>
  <c r="DX365" i="13"/>
  <c r="DP365" i="13"/>
  <c r="DH365" i="13"/>
  <c r="CZ365" i="13"/>
  <c r="CR365" i="13"/>
  <c r="CJ365" i="13"/>
  <c r="CB365" i="13"/>
  <c r="FS365" i="13"/>
  <c r="FI365" i="13"/>
  <c r="EX365" i="13"/>
  <c r="EM365" i="13"/>
  <c r="EC365" i="13"/>
  <c r="DT365" i="13"/>
  <c r="DK365" i="13"/>
  <c r="DB365" i="13"/>
  <c r="CS365" i="13"/>
  <c r="CI365" i="13"/>
  <c r="BZ365" i="13"/>
  <c r="FN365" i="13"/>
  <c r="FC365" i="13"/>
  <c r="ES365" i="13"/>
  <c r="EH365" i="13"/>
  <c r="DY365" i="13"/>
  <c r="DO365" i="13"/>
  <c r="DF365" i="13"/>
  <c r="CW365" i="13"/>
  <c r="CN365" i="13"/>
  <c r="CE365" i="13"/>
  <c r="FV365" i="13"/>
  <c r="FG365" i="13"/>
  <c r="ET365" i="13"/>
  <c r="EE365" i="13"/>
  <c r="DS365" i="13"/>
  <c r="DG365" i="13"/>
  <c r="CU365" i="13"/>
  <c r="CH365" i="13"/>
  <c r="BW365" i="13"/>
  <c r="FU365" i="13"/>
  <c r="FF365" i="13"/>
  <c r="EQ365" i="13"/>
  <c r="ED365" i="13"/>
  <c r="DR365" i="13"/>
  <c r="DE365" i="13"/>
  <c r="CT365" i="13"/>
  <c r="CG365" i="13"/>
  <c r="FR365" i="13"/>
  <c r="FE365" i="13"/>
  <c r="EP365" i="13"/>
  <c r="EB365" i="13"/>
  <c r="DQ365" i="13"/>
  <c r="DD365" i="13"/>
  <c r="CQ365" i="13"/>
  <c r="CF365" i="13"/>
  <c r="FQ365" i="13"/>
  <c r="FB365" i="13"/>
  <c r="EO365" i="13"/>
  <c r="EA365" i="13"/>
  <c r="DN365" i="13"/>
  <c r="DC365" i="13"/>
  <c r="CP365" i="13"/>
  <c r="CD365" i="13"/>
  <c r="FO365" i="13"/>
  <c r="FA365" i="13"/>
  <c r="EL365" i="13"/>
  <c r="DZ365" i="13"/>
  <c r="DM365" i="13"/>
  <c r="DA365" i="13"/>
  <c r="CO365" i="13"/>
  <c r="CC365" i="13"/>
  <c r="FM365" i="13"/>
  <c r="EY365" i="13"/>
  <c r="EK365" i="13"/>
  <c r="DW365" i="13"/>
  <c r="DL365" i="13"/>
  <c r="CY365" i="13"/>
  <c r="CM365" i="13"/>
  <c r="CA365" i="13"/>
  <c r="FK365" i="13"/>
  <c r="EW365" i="13"/>
  <c r="EI365" i="13"/>
  <c r="DV365" i="13"/>
  <c r="DJ365" i="13"/>
  <c r="CX365" i="13"/>
  <c r="CL365" i="13"/>
  <c r="BY365" i="13"/>
  <c r="FJ365" i="13"/>
  <c r="EU365" i="13"/>
  <c r="EG365" i="13"/>
  <c r="DU365" i="13"/>
  <c r="DI365" i="13"/>
  <c r="CV365" i="13"/>
  <c r="CK365" i="13"/>
  <c r="BX365" i="13"/>
  <c r="A367" i="13" l="1"/>
  <c r="FP366" i="13"/>
  <c r="FH366" i="13"/>
  <c r="EZ366" i="13"/>
  <c r="ER366" i="13"/>
  <c r="EJ366" i="13"/>
  <c r="EB366" i="13"/>
  <c r="DT366" i="13"/>
  <c r="DL366" i="13"/>
  <c r="DD366" i="13"/>
  <c r="CV366" i="13"/>
  <c r="CN366" i="13"/>
  <c r="CF366" i="13"/>
  <c r="BX366" i="13"/>
  <c r="FT366" i="13"/>
  <c r="FL366" i="13"/>
  <c r="FD366" i="13"/>
  <c r="EV366" i="13"/>
  <c r="EN366" i="13"/>
  <c r="EF366" i="13"/>
  <c r="DX366" i="13"/>
  <c r="DP366" i="13"/>
  <c r="DH366" i="13"/>
  <c r="CZ366" i="13"/>
  <c r="CR366" i="13"/>
  <c r="CJ366" i="13"/>
  <c r="CB366" i="13"/>
  <c r="FO366" i="13"/>
  <c r="FE366" i="13"/>
  <c r="ET366" i="13"/>
  <c r="EI366" i="13"/>
  <c r="DY366" i="13"/>
  <c r="DN366" i="13"/>
  <c r="DC366" i="13"/>
  <c r="FV366" i="13"/>
  <c r="FK366" i="13"/>
  <c r="FA366" i="13"/>
  <c r="EP366" i="13"/>
  <c r="EE366" i="13"/>
  <c r="DU366" i="13"/>
  <c r="DJ366" i="13"/>
  <c r="CY366" i="13"/>
  <c r="CO366" i="13"/>
  <c r="CD366" i="13"/>
  <c r="FQ366" i="13"/>
  <c r="FF366" i="13"/>
  <c r="EU366" i="13"/>
  <c r="EK366" i="13"/>
  <c r="DZ366" i="13"/>
  <c r="DO366" i="13"/>
  <c r="DE366" i="13"/>
  <c r="CT366" i="13"/>
  <c r="CI366" i="13"/>
  <c r="BY366" i="13"/>
  <c r="FN366" i="13"/>
  <c r="EX366" i="13"/>
  <c r="EG366" i="13"/>
  <c r="DQ366" i="13"/>
  <c r="CX366" i="13"/>
  <c r="CK366" i="13"/>
  <c r="FM366" i="13"/>
  <c r="EW366" i="13"/>
  <c r="ED366" i="13"/>
  <c r="DM366" i="13"/>
  <c r="CW366" i="13"/>
  <c r="CH366" i="13"/>
  <c r="FJ366" i="13"/>
  <c r="ES366" i="13"/>
  <c r="EC366" i="13"/>
  <c r="DK366" i="13"/>
  <c r="CU366" i="13"/>
  <c r="CG366" i="13"/>
  <c r="FI366" i="13"/>
  <c r="EQ366" i="13"/>
  <c r="EA366" i="13"/>
  <c r="DI366" i="13"/>
  <c r="CS366" i="13"/>
  <c r="CE366" i="13"/>
  <c r="FG366" i="13"/>
  <c r="EO366" i="13"/>
  <c r="DW366" i="13"/>
  <c r="DG366" i="13"/>
  <c r="CQ366" i="13"/>
  <c r="CC366" i="13"/>
  <c r="FU366" i="13"/>
  <c r="FC366" i="13"/>
  <c r="EM366" i="13"/>
  <c r="DV366" i="13"/>
  <c r="DF366" i="13"/>
  <c r="CP366" i="13"/>
  <c r="CA366" i="13"/>
  <c r="FS366" i="13"/>
  <c r="FB366" i="13"/>
  <c r="EL366" i="13"/>
  <c r="DS366" i="13"/>
  <c r="DB366" i="13"/>
  <c r="CM366" i="13"/>
  <c r="BZ366" i="13"/>
  <c r="FR366" i="13"/>
  <c r="EY366" i="13"/>
  <c r="EH366" i="13"/>
  <c r="DR366" i="13"/>
  <c r="DA366" i="13"/>
  <c r="CL366" i="13"/>
  <c r="BW366" i="13"/>
  <c r="A368" i="13" l="1"/>
  <c r="FP367" i="13"/>
  <c r="FH367" i="13"/>
  <c r="EZ367" i="13"/>
  <c r="ER367" i="13"/>
  <c r="EJ367" i="13"/>
  <c r="EB367" i="13"/>
  <c r="DT367" i="13"/>
  <c r="DL367" i="13"/>
  <c r="DD367" i="13"/>
  <c r="CV367" i="13"/>
  <c r="CN367" i="13"/>
  <c r="CF367" i="13"/>
  <c r="BX367" i="13"/>
  <c r="FT367" i="13"/>
  <c r="FL367" i="13"/>
  <c r="FD367" i="13"/>
  <c r="EV367" i="13"/>
  <c r="EN367" i="13"/>
  <c r="EF367" i="13"/>
  <c r="DX367" i="13"/>
  <c r="DP367" i="13"/>
  <c r="DH367" i="13"/>
  <c r="CZ367" i="13"/>
  <c r="CR367" i="13"/>
  <c r="CJ367" i="13"/>
  <c r="CB367" i="13"/>
  <c r="FR367" i="13"/>
  <c r="FG367" i="13"/>
  <c r="EW367" i="13"/>
  <c r="EL367" i="13"/>
  <c r="EA367" i="13"/>
  <c r="DQ367" i="13"/>
  <c r="DF367" i="13"/>
  <c r="CU367" i="13"/>
  <c r="CK367" i="13"/>
  <c r="BZ367" i="13"/>
  <c r="FN367" i="13"/>
  <c r="FC367" i="13"/>
  <c r="ES367" i="13"/>
  <c r="EH367" i="13"/>
  <c r="DW367" i="13"/>
  <c r="DM367" i="13"/>
  <c r="DB367" i="13"/>
  <c r="CQ367" i="13"/>
  <c r="CG367" i="13"/>
  <c r="FS367" i="13"/>
  <c r="FI367" i="13"/>
  <c r="EX367" i="13"/>
  <c r="EM367" i="13"/>
  <c r="EC367" i="13"/>
  <c r="DR367" i="13"/>
  <c r="DG367" i="13"/>
  <c r="CW367" i="13"/>
  <c r="CL367" i="13"/>
  <c r="CA367" i="13"/>
  <c r="FM367" i="13"/>
  <c r="EU367" i="13"/>
  <c r="EE367" i="13"/>
  <c r="DN367" i="13"/>
  <c r="CX367" i="13"/>
  <c r="CE367" i="13"/>
  <c r="FK367" i="13"/>
  <c r="ET367" i="13"/>
  <c r="ED367" i="13"/>
  <c r="DK367" i="13"/>
  <c r="CT367" i="13"/>
  <c r="CD367" i="13"/>
  <c r="FJ367" i="13"/>
  <c r="EQ367" i="13"/>
  <c r="DZ367" i="13"/>
  <c r="DJ367" i="13"/>
  <c r="CS367" i="13"/>
  <c r="CC367" i="13"/>
  <c r="FF367" i="13"/>
  <c r="EP367" i="13"/>
  <c r="DY367" i="13"/>
  <c r="DI367" i="13"/>
  <c r="CP367" i="13"/>
  <c r="BY367" i="13"/>
  <c r="FV367" i="13"/>
  <c r="FE367" i="13"/>
  <c r="EO367" i="13"/>
  <c r="DV367" i="13"/>
  <c r="DE367" i="13"/>
  <c r="CO367" i="13"/>
  <c r="BW367" i="13"/>
  <c r="FU367" i="13"/>
  <c r="FB367" i="13"/>
  <c r="EK367" i="13"/>
  <c r="DU367" i="13"/>
  <c r="DC367" i="13"/>
  <c r="CM367" i="13"/>
  <c r="FQ367" i="13"/>
  <c r="FA367" i="13"/>
  <c r="EI367" i="13"/>
  <c r="DS367" i="13"/>
  <c r="DA367" i="13"/>
  <c r="CI367" i="13"/>
  <c r="FO367" i="13"/>
  <c r="EY367" i="13"/>
  <c r="EG367" i="13"/>
  <c r="DO367" i="13"/>
  <c r="CY367" i="13"/>
  <c r="CH367" i="13"/>
  <c r="A369" i="13" l="1"/>
  <c r="FP368" i="13"/>
  <c r="FH368" i="13"/>
  <c r="EZ368" i="13"/>
  <c r="ER368" i="13"/>
  <c r="EJ368" i="13"/>
  <c r="EB368" i="13"/>
  <c r="DT368" i="13"/>
  <c r="DL368" i="13"/>
  <c r="DD368" i="13"/>
  <c r="CV368" i="13"/>
  <c r="CN368" i="13"/>
  <c r="CF368" i="13"/>
  <c r="BX368" i="13"/>
  <c r="FT368" i="13"/>
  <c r="FL368" i="13"/>
  <c r="FD368" i="13"/>
  <c r="EV368" i="13"/>
  <c r="EN368" i="13"/>
  <c r="EF368" i="13"/>
  <c r="DX368" i="13"/>
  <c r="DP368" i="13"/>
  <c r="DH368" i="13"/>
  <c r="CZ368" i="13"/>
  <c r="CR368" i="13"/>
  <c r="CJ368" i="13"/>
  <c r="CB368" i="13"/>
  <c r="FU368" i="13"/>
  <c r="FJ368" i="13"/>
  <c r="EY368" i="13"/>
  <c r="EO368" i="13"/>
  <c r="ED368" i="13"/>
  <c r="DS368" i="13"/>
  <c r="DI368" i="13"/>
  <c r="CX368" i="13"/>
  <c r="CM368" i="13"/>
  <c r="CC368" i="13"/>
  <c r="FQ368" i="13"/>
  <c r="FF368" i="13"/>
  <c r="EU368" i="13"/>
  <c r="EK368" i="13"/>
  <c r="DZ368" i="13"/>
  <c r="DO368" i="13"/>
  <c r="DE368" i="13"/>
  <c r="CT368" i="13"/>
  <c r="CI368" i="13"/>
  <c r="BY368" i="13"/>
  <c r="FO368" i="13"/>
  <c r="FE368" i="13"/>
  <c r="ET368" i="13"/>
  <c r="EI368" i="13"/>
  <c r="DY368" i="13"/>
  <c r="DN368" i="13"/>
  <c r="DC368" i="13"/>
  <c r="FV368" i="13"/>
  <c r="FK368" i="13"/>
  <c r="FA368" i="13"/>
  <c r="EP368" i="13"/>
  <c r="EE368" i="13"/>
  <c r="DU368" i="13"/>
  <c r="DJ368" i="13"/>
  <c r="CY368" i="13"/>
  <c r="CO368" i="13"/>
  <c r="CD368" i="13"/>
  <c r="FG368" i="13"/>
  <c r="EL368" i="13"/>
  <c r="DQ368" i="13"/>
  <c r="CU368" i="13"/>
  <c r="CE368" i="13"/>
  <c r="FC368" i="13"/>
  <c r="EH368" i="13"/>
  <c r="DM368" i="13"/>
  <c r="CS368" i="13"/>
  <c r="CA368" i="13"/>
  <c r="FB368" i="13"/>
  <c r="EG368" i="13"/>
  <c r="DK368" i="13"/>
  <c r="CQ368" i="13"/>
  <c r="BZ368" i="13"/>
  <c r="FS368" i="13"/>
  <c r="EX368" i="13"/>
  <c r="EC368" i="13"/>
  <c r="DG368" i="13"/>
  <c r="CP368" i="13"/>
  <c r="BW368" i="13"/>
  <c r="FR368" i="13"/>
  <c r="EW368" i="13"/>
  <c r="EA368" i="13"/>
  <c r="DF368" i="13"/>
  <c r="CL368" i="13"/>
  <c r="FN368" i="13"/>
  <c r="ES368" i="13"/>
  <c r="DW368" i="13"/>
  <c r="DB368" i="13"/>
  <c r="CK368" i="13"/>
  <c r="FM368" i="13"/>
  <c r="EQ368" i="13"/>
  <c r="DV368" i="13"/>
  <c r="DA368" i="13"/>
  <c r="CH368" i="13"/>
  <c r="FI368" i="13"/>
  <c r="EM368" i="13"/>
  <c r="DR368" i="13"/>
  <c r="CW368" i="13"/>
  <c r="CG368" i="13"/>
  <c r="A370" i="13" l="1"/>
  <c r="FP369" i="13"/>
  <c r="FH369" i="13"/>
  <c r="EZ369" i="13"/>
  <c r="ER369" i="13"/>
  <c r="EJ369" i="13"/>
  <c r="EB369" i="13"/>
  <c r="DT369" i="13"/>
  <c r="DL369" i="13"/>
  <c r="DD369" i="13"/>
  <c r="CV369" i="13"/>
  <c r="CN369" i="13"/>
  <c r="CF369" i="13"/>
  <c r="BX369" i="13"/>
  <c r="FT369" i="13"/>
  <c r="FL369" i="13"/>
  <c r="FD369" i="13"/>
  <c r="EV369" i="13"/>
  <c r="EN369" i="13"/>
  <c r="EF369" i="13"/>
  <c r="DX369" i="13"/>
  <c r="DP369" i="13"/>
  <c r="DH369" i="13"/>
  <c r="CZ369" i="13"/>
  <c r="CR369" i="13"/>
  <c r="CJ369" i="13"/>
  <c r="CB369" i="13"/>
  <c r="FM369" i="13"/>
  <c r="FB369" i="13"/>
  <c r="EQ369" i="13"/>
  <c r="EG369" i="13"/>
  <c r="DV369" i="13"/>
  <c r="DK369" i="13"/>
  <c r="DA369" i="13"/>
  <c r="CP369" i="13"/>
  <c r="CE369" i="13"/>
  <c r="FV369" i="13"/>
  <c r="FK369" i="13"/>
  <c r="FA369" i="13"/>
  <c r="EP369" i="13"/>
  <c r="EE369" i="13"/>
  <c r="DU369" i="13"/>
  <c r="FS369" i="13"/>
  <c r="FI369" i="13"/>
  <c r="EX369" i="13"/>
  <c r="EM369" i="13"/>
  <c r="EC369" i="13"/>
  <c r="DR369" i="13"/>
  <c r="DG369" i="13"/>
  <c r="CW369" i="13"/>
  <c r="CL369" i="13"/>
  <c r="CA369" i="13"/>
  <c r="FR369" i="13"/>
  <c r="FG369" i="13"/>
  <c r="EW369" i="13"/>
  <c r="EL369" i="13"/>
  <c r="EA369" i="13"/>
  <c r="DQ369" i="13"/>
  <c r="DF369" i="13"/>
  <c r="CU369" i="13"/>
  <c r="CK369" i="13"/>
  <c r="BZ369" i="13"/>
  <c r="FN369" i="13"/>
  <c r="FC369" i="13"/>
  <c r="ES369" i="13"/>
  <c r="EH369" i="13"/>
  <c r="DW369" i="13"/>
  <c r="DM369" i="13"/>
  <c r="DB369" i="13"/>
  <c r="CQ369" i="13"/>
  <c r="CG369" i="13"/>
  <c r="EU369" i="13"/>
  <c r="DS369" i="13"/>
  <c r="CX369" i="13"/>
  <c r="CC369" i="13"/>
  <c r="FU369" i="13"/>
  <c r="ET369" i="13"/>
  <c r="DO369" i="13"/>
  <c r="CT369" i="13"/>
  <c r="BY369" i="13"/>
  <c r="FQ369" i="13"/>
  <c r="EO369" i="13"/>
  <c r="DN369" i="13"/>
  <c r="CS369" i="13"/>
  <c r="BW369" i="13"/>
  <c r="FO369" i="13"/>
  <c r="EK369" i="13"/>
  <c r="DJ369" i="13"/>
  <c r="CO369" i="13"/>
  <c r="FJ369" i="13"/>
  <c r="EI369" i="13"/>
  <c r="DI369" i="13"/>
  <c r="CM369" i="13"/>
  <c r="FF369" i="13"/>
  <c r="ED369" i="13"/>
  <c r="DE369" i="13"/>
  <c r="CI369" i="13"/>
  <c r="FE369" i="13"/>
  <c r="DZ369" i="13"/>
  <c r="DC369" i="13"/>
  <c r="CH369" i="13"/>
  <c r="EY369" i="13"/>
  <c r="DY369" i="13"/>
  <c r="CY369" i="13"/>
  <c r="CD369" i="13"/>
  <c r="A371" i="13" l="1"/>
  <c r="FP370" i="13"/>
  <c r="FH370" i="13"/>
  <c r="EZ370" i="13"/>
  <c r="ER370" i="13"/>
  <c r="EJ370" i="13"/>
  <c r="EB370" i="13"/>
  <c r="DT370" i="13"/>
  <c r="DL370" i="13"/>
  <c r="DD370" i="13"/>
  <c r="CV370" i="13"/>
  <c r="CN370" i="13"/>
  <c r="CF370" i="13"/>
  <c r="BX370" i="13"/>
  <c r="FT370" i="13"/>
  <c r="FL370" i="13"/>
  <c r="FD370" i="13"/>
  <c r="EV370" i="13"/>
  <c r="EN370" i="13"/>
  <c r="EF370" i="13"/>
  <c r="DX370" i="13"/>
  <c r="DP370" i="13"/>
  <c r="DH370" i="13"/>
  <c r="CZ370" i="13"/>
  <c r="CR370" i="13"/>
  <c r="CJ370" i="13"/>
  <c r="CB370" i="13"/>
  <c r="FO370" i="13"/>
  <c r="FE370" i="13"/>
  <c r="ET370" i="13"/>
  <c r="EI370" i="13"/>
  <c r="DY370" i="13"/>
  <c r="DN370" i="13"/>
  <c r="DC370" i="13"/>
  <c r="CS370" i="13"/>
  <c r="CH370" i="13"/>
  <c r="BW370" i="13"/>
  <c r="FN370" i="13"/>
  <c r="FC370" i="13"/>
  <c r="ES370" i="13"/>
  <c r="EH370" i="13"/>
  <c r="DW370" i="13"/>
  <c r="DM370" i="13"/>
  <c r="DB370" i="13"/>
  <c r="CQ370" i="13"/>
  <c r="CG370" i="13"/>
  <c r="FM370" i="13"/>
  <c r="FB370" i="13"/>
  <c r="EQ370" i="13"/>
  <c r="EG370" i="13"/>
  <c r="FV370" i="13"/>
  <c r="FK370" i="13"/>
  <c r="FA370" i="13"/>
  <c r="EP370" i="13"/>
  <c r="EE370" i="13"/>
  <c r="DU370" i="13"/>
  <c r="DJ370" i="13"/>
  <c r="CY370" i="13"/>
  <c r="CO370" i="13"/>
  <c r="CD370" i="13"/>
  <c r="FU370" i="13"/>
  <c r="FJ370" i="13"/>
  <c r="EY370" i="13"/>
  <c r="EO370" i="13"/>
  <c r="ED370" i="13"/>
  <c r="DS370" i="13"/>
  <c r="DI370" i="13"/>
  <c r="CX370" i="13"/>
  <c r="CM370" i="13"/>
  <c r="CC370" i="13"/>
  <c r="FR370" i="13"/>
  <c r="FG370" i="13"/>
  <c r="EW370" i="13"/>
  <c r="EL370" i="13"/>
  <c r="EA370" i="13"/>
  <c r="DQ370" i="13"/>
  <c r="DF370" i="13"/>
  <c r="CU370" i="13"/>
  <c r="FQ370" i="13"/>
  <c r="FF370" i="13"/>
  <c r="EU370" i="13"/>
  <c r="EK370" i="13"/>
  <c r="DZ370" i="13"/>
  <c r="DO370" i="13"/>
  <c r="DE370" i="13"/>
  <c r="CT370" i="13"/>
  <c r="CI370" i="13"/>
  <c r="BY370" i="13"/>
  <c r="FS370" i="13"/>
  <c r="DG370" i="13"/>
  <c r="BZ370" i="13"/>
  <c r="FI370" i="13"/>
  <c r="DA370" i="13"/>
  <c r="EX370" i="13"/>
  <c r="CW370" i="13"/>
  <c r="EM370" i="13"/>
  <c r="CP370" i="13"/>
  <c r="EC370" i="13"/>
  <c r="CL370" i="13"/>
  <c r="DV370" i="13"/>
  <c r="CK370" i="13"/>
  <c r="DR370" i="13"/>
  <c r="CE370" i="13"/>
  <c r="DK370" i="13"/>
  <c r="CA370" i="13"/>
  <c r="A372" i="13" l="1"/>
  <c r="FP371" i="13"/>
  <c r="FH371" i="13"/>
  <c r="EZ371" i="13"/>
  <c r="ER371" i="13"/>
  <c r="EJ371" i="13"/>
  <c r="EB371" i="13"/>
  <c r="DT371" i="13"/>
  <c r="DL371" i="13"/>
  <c r="DD371" i="13"/>
  <c r="CV371" i="13"/>
  <c r="CN371" i="13"/>
  <c r="CF371" i="13"/>
  <c r="BX371" i="13"/>
  <c r="FT371" i="13"/>
  <c r="FL371" i="13"/>
  <c r="FD371" i="13"/>
  <c r="EV371" i="13"/>
  <c r="EN371" i="13"/>
  <c r="EF371" i="13"/>
  <c r="DX371" i="13"/>
  <c r="DP371" i="13"/>
  <c r="DH371" i="13"/>
  <c r="CZ371" i="13"/>
  <c r="CR371" i="13"/>
  <c r="CJ371" i="13"/>
  <c r="CB371" i="13"/>
  <c r="FR371" i="13"/>
  <c r="FG371" i="13"/>
  <c r="EW371" i="13"/>
  <c r="EL371" i="13"/>
  <c r="EA371" i="13"/>
  <c r="DQ371" i="13"/>
  <c r="DF371" i="13"/>
  <c r="CU371" i="13"/>
  <c r="CK371" i="13"/>
  <c r="BZ371" i="13"/>
  <c r="FQ371" i="13"/>
  <c r="FF371" i="13"/>
  <c r="EU371" i="13"/>
  <c r="EK371" i="13"/>
  <c r="DZ371" i="13"/>
  <c r="DO371" i="13"/>
  <c r="DE371" i="13"/>
  <c r="CT371" i="13"/>
  <c r="CI371" i="13"/>
  <c r="BY371" i="13"/>
  <c r="FO371" i="13"/>
  <c r="FE371" i="13"/>
  <c r="ET371" i="13"/>
  <c r="EI371" i="13"/>
  <c r="DY371" i="13"/>
  <c r="DN371" i="13"/>
  <c r="DC371" i="13"/>
  <c r="CS371" i="13"/>
  <c r="CH371" i="13"/>
  <c r="BW371" i="13"/>
  <c r="FN371" i="13"/>
  <c r="FC371" i="13"/>
  <c r="ES371" i="13"/>
  <c r="EH371" i="13"/>
  <c r="DW371" i="13"/>
  <c r="DM371" i="13"/>
  <c r="DB371" i="13"/>
  <c r="CQ371" i="13"/>
  <c r="CG371" i="13"/>
  <c r="FM371" i="13"/>
  <c r="FB371" i="13"/>
  <c r="EQ371" i="13"/>
  <c r="EG371" i="13"/>
  <c r="DV371" i="13"/>
  <c r="DK371" i="13"/>
  <c r="DA371" i="13"/>
  <c r="CP371" i="13"/>
  <c r="CE371" i="13"/>
  <c r="FV371" i="13"/>
  <c r="FK371" i="13"/>
  <c r="FA371" i="13"/>
  <c r="EP371" i="13"/>
  <c r="EE371" i="13"/>
  <c r="DU371" i="13"/>
  <c r="DJ371" i="13"/>
  <c r="FU371" i="13"/>
  <c r="FJ371" i="13"/>
  <c r="EY371" i="13"/>
  <c r="EO371" i="13"/>
  <c r="ED371" i="13"/>
  <c r="DS371" i="13"/>
  <c r="DI371" i="13"/>
  <c r="CX371" i="13"/>
  <c r="CM371" i="13"/>
  <c r="CC371" i="13"/>
  <c r="FS371" i="13"/>
  <c r="FI371" i="13"/>
  <c r="EX371" i="13"/>
  <c r="EM371" i="13"/>
  <c r="EC371" i="13"/>
  <c r="DR371" i="13"/>
  <c r="DG371" i="13"/>
  <c r="CW371" i="13"/>
  <c r="CL371" i="13"/>
  <c r="CA371" i="13"/>
  <c r="CY371" i="13"/>
  <c r="CO371" i="13"/>
  <c r="CD371" i="13"/>
  <c r="A373" i="13" l="1"/>
  <c r="FS372" i="13"/>
  <c r="FK372" i="13"/>
  <c r="FC372" i="13"/>
  <c r="EU372" i="13"/>
  <c r="EM372" i="13"/>
  <c r="EE372" i="13"/>
  <c r="DW372" i="13"/>
  <c r="DO372" i="13"/>
  <c r="DG372" i="13"/>
  <c r="CY372" i="13"/>
  <c r="CQ372" i="13"/>
  <c r="FP372" i="13"/>
  <c r="FH372" i="13"/>
  <c r="EZ372" i="13"/>
  <c r="ER372" i="13"/>
  <c r="EJ372" i="13"/>
  <c r="EB372" i="13"/>
  <c r="DT372" i="13"/>
  <c r="DL372" i="13"/>
  <c r="DD372" i="13"/>
  <c r="CV372" i="13"/>
  <c r="CN372" i="13"/>
  <c r="CF372" i="13"/>
  <c r="BX372" i="13"/>
  <c r="FT372" i="13"/>
  <c r="FL372" i="13"/>
  <c r="FD372" i="13"/>
  <c r="EV372" i="13"/>
  <c r="EN372" i="13"/>
  <c r="EF372" i="13"/>
  <c r="DX372" i="13"/>
  <c r="DP372" i="13"/>
  <c r="DH372" i="13"/>
  <c r="CZ372" i="13"/>
  <c r="CR372" i="13"/>
  <c r="CJ372" i="13"/>
  <c r="CB372" i="13"/>
  <c r="FM372" i="13"/>
  <c r="EY372" i="13"/>
  <c r="EL372" i="13"/>
  <c r="DZ372" i="13"/>
  <c r="DM372" i="13"/>
  <c r="DA372" i="13"/>
  <c r="CM372" i="13"/>
  <c r="CC372" i="13"/>
  <c r="FJ372" i="13"/>
  <c r="EX372" i="13"/>
  <c r="EK372" i="13"/>
  <c r="DY372" i="13"/>
  <c r="DK372" i="13"/>
  <c r="CX372" i="13"/>
  <c r="CL372" i="13"/>
  <c r="CA372" i="13"/>
  <c r="FV372" i="13"/>
  <c r="FI372" i="13"/>
  <c r="EW372" i="13"/>
  <c r="EI372" i="13"/>
  <c r="DV372" i="13"/>
  <c r="DJ372" i="13"/>
  <c r="CW372" i="13"/>
  <c r="CK372" i="13"/>
  <c r="BZ372" i="13"/>
  <c r="FU372" i="13"/>
  <c r="FG372" i="13"/>
  <c r="ET372" i="13"/>
  <c r="EH372" i="13"/>
  <c r="DU372" i="13"/>
  <c r="DI372" i="13"/>
  <c r="CU372" i="13"/>
  <c r="CI372" i="13"/>
  <c r="BY372" i="13"/>
  <c r="FR372" i="13"/>
  <c r="FF372" i="13"/>
  <c r="ES372" i="13"/>
  <c r="EG372" i="13"/>
  <c r="DS372" i="13"/>
  <c r="DF372" i="13"/>
  <c r="CT372" i="13"/>
  <c r="CH372" i="13"/>
  <c r="BW372" i="13"/>
  <c r="FQ372" i="13"/>
  <c r="FE372" i="13"/>
  <c r="EQ372" i="13"/>
  <c r="ED372" i="13"/>
  <c r="DR372" i="13"/>
  <c r="DE372" i="13"/>
  <c r="CS372" i="13"/>
  <c r="CG372" i="13"/>
  <c r="FO372" i="13"/>
  <c r="FB372" i="13"/>
  <c r="EP372" i="13"/>
  <c r="EC372" i="13"/>
  <c r="DQ372" i="13"/>
  <c r="DC372" i="13"/>
  <c r="CP372" i="13"/>
  <c r="CE372" i="13"/>
  <c r="FN372" i="13"/>
  <c r="FA372" i="13"/>
  <c r="EO372" i="13"/>
  <c r="EA372" i="13"/>
  <c r="DN372" i="13"/>
  <c r="DB372" i="13"/>
  <c r="CO372" i="13"/>
  <c r="CD372" i="13"/>
  <c r="A374" i="13" l="1"/>
  <c r="FS373" i="13"/>
  <c r="FK373" i="13"/>
  <c r="FC373" i="13"/>
  <c r="EU373" i="13"/>
  <c r="EM373" i="13"/>
  <c r="EE373" i="13"/>
  <c r="DW373" i="13"/>
  <c r="DO373" i="13"/>
  <c r="DG373" i="13"/>
  <c r="CY373" i="13"/>
  <c r="CQ373" i="13"/>
  <c r="CI373" i="13"/>
  <c r="CA373" i="13"/>
  <c r="FP373" i="13"/>
  <c r="FH373" i="13"/>
  <c r="EZ373" i="13"/>
  <c r="ER373" i="13"/>
  <c r="EJ373" i="13"/>
  <c r="EB373" i="13"/>
  <c r="DT373" i="13"/>
  <c r="DL373" i="13"/>
  <c r="DD373" i="13"/>
  <c r="CV373" i="13"/>
  <c r="CN373" i="13"/>
  <c r="CF373" i="13"/>
  <c r="BX373" i="13"/>
  <c r="FT373" i="13"/>
  <c r="FL373" i="13"/>
  <c r="FD373" i="13"/>
  <c r="EV373" i="13"/>
  <c r="EN373" i="13"/>
  <c r="EF373" i="13"/>
  <c r="DX373" i="13"/>
  <c r="DP373" i="13"/>
  <c r="DH373" i="13"/>
  <c r="CZ373" i="13"/>
  <c r="CR373" i="13"/>
  <c r="CJ373" i="13"/>
  <c r="CB373" i="13"/>
  <c r="FJ373" i="13"/>
  <c r="EX373" i="13"/>
  <c r="EK373" i="13"/>
  <c r="DY373" i="13"/>
  <c r="DK373" i="13"/>
  <c r="CX373" i="13"/>
  <c r="CL373" i="13"/>
  <c r="BY373" i="13"/>
  <c r="FV373" i="13"/>
  <c r="FI373" i="13"/>
  <c r="EW373" i="13"/>
  <c r="EI373" i="13"/>
  <c r="DV373" i="13"/>
  <c r="DJ373" i="13"/>
  <c r="CW373" i="13"/>
  <c r="CK373" i="13"/>
  <c r="BW373" i="13"/>
  <c r="FU373" i="13"/>
  <c r="FG373" i="13"/>
  <c r="ET373" i="13"/>
  <c r="EH373" i="13"/>
  <c r="DU373" i="13"/>
  <c r="DI373" i="13"/>
  <c r="CU373" i="13"/>
  <c r="CH373" i="13"/>
  <c r="FR373" i="13"/>
  <c r="FF373" i="13"/>
  <c r="ES373" i="13"/>
  <c r="EG373" i="13"/>
  <c r="DS373" i="13"/>
  <c r="DF373" i="13"/>
  <c r="CT373" i="13"/>
  <c r="CG373" i="13"/>
  <c r="FQ373" i="13"/>
  <c r="FE373" i="13"/>
  <c r="EQ373" i="13"/>
  <c r="ED373" i="13"/>
  <c r="DR373" i="13"/>
  <c r="DE373" i="13"/>
  <c r="CS373" i="13"/>
  <c r="CE373" i="13"/>
  <c r="FO373" i="13"/>
  <c r="FB373" i="13"/>
  <c r="EP373" i="13"/>
  <c r="EC373" i="13"/>
  <c r="DQ373" i="13"/>
  <c r="DC373" i="13"/>
  <c r="CP373" i="13"/>
  <c r="CD373" i="13"/>
  <c r="FN373" i="13"/>
  <c r="FA373" i="13"/>
  <c r="EO373" i="13"/>
  <c r="EA373" i="13"/>
  <c r="DN373" i="13"/>
  <c r="DB373" i="13"/>
  <c r="CO373" i="13"/>
  <c r="CC373" i="13"/>
  <c r="FM373" i="13"/>
  <c r="EY373" i="13"/>
  <c r="EL373" i="13"/>
  <c r="DZ373" i="13"/>
  <c r="DM373" i="13"/>
  <c r="DA373" i="13"/>
  <c r="CM373" i="13"/>
  <c r="BZ373" i="13"/>
  <c r="A375" i="13" l="1"/>
  <c r="FS374" i="13"/>
  <c r="FK374" i="13"/>
  <c r="FC374" i="13"/>
  <c r="EU374" i="13"/>
  <c r="EM374" i="13"/>
  <c r="EE374" i="13"/>
  <c r="DW374" i="13"/>
  <c r="DO374" i="13"/>
  <c r="DG374" i="13"/>
  <c r="CY374" i="13"/>
  <c r="CQ374" i="13"/>
  <c r="CI374" i="13"/>
  <c r="CA374" i="13"/>
  <c r="FP374" i="13"/>
  <c r="FH374" i="13"/>
  <c r="EZ374" i="13"/>
  <c r="ER374" i="13"/>
  <c r="EJ374" i="13"/>
  <c r="EB374" i="13"/>
  <c r="DT374" i="13"/>
  <c r="DL374" i="13"/>
  <c r="DD374" i="13"/>
  <c r="CV374" i="13"/>
  <c r="CN374" i="13"/>
  <c r="CF374" i="13"/>
  <c r="BX374" i="13"/>
  <c r="FT374" i="13"/>
  <c r="FL374" i="13"/>
  <c r="FD374" i="13"/>
  <c r="EV374" i="13"/>
  <c r="EN374" i="13"/>
  <c r="EF374" i="13"/>
  <c r="DX374" i="13"/>
  <c r="DP374" i="13"/>
  <c r="DH374" i="13"/>
  <c r="CZ374" i="13"/>
  <c r="CR374" i="13"/>
  <c r="CJ374" i="13"/>
  <c r="CB374" i="13"/>
  <c r="FV374" i="13"/>
  <c r="FI374" i="13"/>
  <c r="EW374" i="13"/>
  <c r="EI374" i="13"/>
  <c r="DV374" i="13"/>
  <c r="DJ374" i="13"/>
  <c r="CW374" i="13"/>
  <c r="CK374" i="13"/>
  <c r="BW374" i="13"/>
  <c r="FU374" i="13"/>
  <c r="FG374" i="13"/>
  <c r="ET374" i="13"/>
  <c r="EH374" i="13"/>
  <c r="DU374" i="13"/>
  <c r="DI374" i="13"/>
  <c r="CU374" i="13"/>
  <c r="CH374" i="13"/>
  <c r="FR374" i="13"/>
  <c r="FF374" i="13"/>
  <c r="ES374" i="13"/>
  <c r="EG374" i="13"/>
  <c r="DS374" i="13"/>
  <c r="DF374" i="13"/>
  <c r="CT374" i="13"/>
  <c r="CG374" i="13"/>
  <c r="FQ374" i="13"/>
  <c r="FE374" i="13"/>
  <c r="EQ374" i="13"/>
  <c r="ED374" i="13"/>
  <c r="DR374" i="13"/>
  <c r="DE374" i="13"/>
  <c r="CS374" i="13"/>
  <c r="CE374" i="13"/>
  <c r="FO374" i="13"/>
  <c r="FB374" i="13"/>
  <c r="EP374" i="13"/>
  <c r="EC374" i="13"/>
  <c r="DQ374" i="13"/>
  <c r="DC374" i="13"/>
  <c r="CP374" i="13"/>
  <c r="CD374" i="13"/>
  <c r="FN374" i="13"/>
  <c r="FA374" i="13"/>
  <c r="EO374" i="13"/>
  <c r="EA374" i="13"/>
  <c r="DN374" i="13"/>
  <c r="DB374" i="13"/>
  <c r="CO374" i="13"/>
  <c r="CC374" i="13"/>
  <c r="FM374" i="13"/>
  <c r="EY374" i="13"/>
  <c r="EL374" i="13"/>
  <c r="DZ374" i="13"/>
  <c r="DM374" i="13"/>
  <c r="DA374" i="13"/>
  <c r="CM374" i="13"/>
  <c r="BZ374" i="13"/>
  <c r="FJ374" i="13"/>
  <c r="EX374" i="13"/>
  <c r="EK374" i="13"/>
  <c r="DY374" i="13"/>
  <c r="DK374" i="13"/>
  <c r="CX374" i="13"/>
  <c r="CL374" i="13"/>
  <c r="BY374" i="13"/>
  <c r="A376" i="13" l="1"/>
  <c r="FS375" i="13"/>
  <c r="FK375" i="13"/>
  <c r="FC375" i="13"/>
  <c r="EU375" i="13"/>
  <c r="EM375" i="13"/>
  <c r="EE375" i="13"/>
  <c r="DW375" i="13"/>
  <c r="DO375" i="13"/>
  <c r="DG375" i="13"/>
  <c r="CY375" i="13"/>
  <c r="CQ375" i="13"/>
  <c r="CI375" i="13"/>
  <c r="CA375" i="13"/>
  <c r="FP375" i="13"/>
  <c r="FH375" i="13"/>
  <c r="EZ375" i="13"/>
  <c r="ER375" i="13"/>
  <c r="EJ375" i="13"/>
  <c r="EB375" i="13"/>
  <c r="DT375" i="13"/>
  <c r="DL375" i="13"/>
  <c r="DD375" i="13"/>
  <c r="CV375" i="13"/>
  <c r="CN375" i="13"/>
  <c r="CF375" i="13"/>
  <c r="BX375" i="13"/>
  <c r="FO375" i="13"/>
  <c r="FG375" i="13"/>
  <c r="EY375" i="13"/>
  <c r="EQ375" i="13"/>
  <c r="EI375" i="13"/>
  <c r="EA375" i="13"/>
  <c r="DS375" i="13"/>
  <c r="FT375" i="13"/>
  <c r="FL375" i="13"/>
  <c r="FD375" i="13"/>
  <c r="EV375" i="13"/>
  <c r="EN375" i="13"/>
  <c r="EF375" i="13"/>
  <c r="DX375" i="13"/>
  <c r="DP375" i="13"/>
  <c r="DH375" i="13"/>
  <c r="CZ375" i="13"/>
  <c r="CR375" i="13"/>
  <c r="CJ375" i="13"/>
  <c r="CB375" i="13"/>
  <c r="FR375" i="13"/>
  <c r="FB375" i="13"/>
  <c r="EL375" i="13"/>
  <c r="DV375" i="13"/>
  <c r="DI375" i="13"/>
  <c r="CU375" i="13"/>
  <c r="CH375" i="13"/>
  <c r="FQ375" i="13"/>
  <c r="FA375" i="13"/>
  <c r="EK375" i="13"/>
  <c r="DU375" i="13"/>
  <c r="DF375" i="13"/>
  <c r="CT375" i="13"/>
  <c r="CG375" i="13"/>
  <c r="FN375" i="13"/>
  <c r="EX375" i="13"/>
  <c r="EH375" i="13"/>
  <c r="DR375" i="13"/>
  <c r="DE375" i="13"/>
  <c r="CS375" i="13"/>
  <c r="CE375" i="13"/>
  <c r="FM375" i="13"/>
  <c r="EW375" i="13"/>
  <c r="EG375" i="13"/>
  <c r="DQ375" i="13"/>
  <c r="DC375" i="13"/>
  <c r="CP375" i="13"/>
  <c r="CD375" i="13"/>
  <c r="FJ375" i="13"/>
  <c r="ET375" i="13"/>
  <c r="ED375" i="13"/>
  <c r="DN375" i="13"/>
  <c r="DB375" i="13"/>
  <c r="CO375" i="13"/>
  <c r="CC375" i="13"/>
  <c r="FI375" i="13"/>
  <c r="ES375" i="13"/>
  <c r="EC375" i="13"/>
  <c r="DM375" i="13"/>
  <c r="DA375" i="13"/>
  <c r="CM375" i="13"/>
  <c r="BZ375" i="13"/>
  <c r="FV375" i="13"/>
  <c r="FF375" i="13"/>
  <c r="EP375" i="13"/>
  <c r="DZ375" i="13"/>
  <c r="DK375" i="13"/>
  <c r="CX375" i="13"/>
  <c r="CL375" i="13"/>
  <c r="BY375" i="13"/>
  <c r="FU375" i="13"/>
  <c r="FE375" i="13"/>
  <c r="EO375" i="13"/>
  <c r="DY375" i="13"/>
  <c r="DJ375" i="13"/>
  <c r="CW375" i="13"/>
  <c r="CK375" i="13"/>
  <c r="BW375" i="13"/>
  <c r="A377" i="13" l="1"/>
  <c r="FS376" i="13"/>
  <c r="FK376" i="13"/>
  <c r="FC376" i="13"/>
  <c r="EU376" i="13"/>
  <c r="EM376" i="13"/>
  <c r="EE376" i="13"/>
  <c r="DW376" i="13"/>
  <c r="DO376" i="13"/>
  <c r="DG376" i="13"/>
  <c r="CY376" i="13"/>
  <c r="CQ376" i="13"/>
  <c r="CI376" i="13"/>
  <c r="CA376" i="13"/>
  <c r="FP376" i="13"/>
  <c r="FH376" i="13"/>
  <c r="EZ376" i="13"/>
  <c r="ER376" i="13"/>
  <c r="EJ376" i="13"/>
  <c r="EB376" i="13"/>
  <c r="DT376" i="13"/>
  <c r="DL376" i="13"/>
  <c r="DD376" i="13"/>
  <c r="CV376" i="13"/>
  <c r="CN376" i="13"/>
  <c r="CF376" i="13"/>
  <c r="BX376" i="13"/>
  <c r="FO376" i="13"/>
  <c r="FG376" i="13"/>
  <c r="EY376" i="13"/>
  <c r="EQ376" i="13"/>
  <c r="EI376" i="13"/>
  <c r="EA376" i="13"/>
  <c r="DS376" i="13"/>
  <c r="DK376" i="13"/>
  <c r="DC376" i="13"/>
  <c r="CU376" i="13"/>
  <c r="CM376" i="13"/>
  <c r="CE376" i="13"/>
  <c r="BW376" i="13"/>
  <c r="FT376" i="13"/>
  <c r="FL376" i="13"/>
  <c r="FD376" i="13"/>
  <c r="EV376" i="13"/>
  <c r="EN376" i="13"/>
  <c r="EF376" i="13"/>
  <c r="DX376" i="13"/>
  <c r="DP376" i="13"/>
  <c r="DH376" i="13"/>
  <c r="CZ376" i="13"/>
  <c r="CR376" i="13"/>
  <c r="CJ376" i="13"/>
  <c r="CB376" i="13"/>
  <c r="FJ376" i="13"/>
  <c r="ET376" i="13"/>
  <c r="ED376" i="13"/>
  <c r="DN376" i="13"/>
  <c r="CX376" i="13"/>
  <c r="CH376" i="13"/>
  <c r="FI376" i="13"/>
  <c r="ES376" i="13"/>
  <c r="EC376" i="13"/>
  <c r="DM376" i="13"/>
  <c r="CW376" i="13"/>
  <c r="CG376" i="13"/>
  <c r="FV376" i="13"/>
  <c r="FF376" i="13"/>
  <c r="EP376" i="13"/>
  <c r="DZ376" i="13"/>
  <c r="DJ376" i="13"/>
  <c r="CT376" i="13"/>
  <c r="CD376" i="13"/>
  <c r="FU376" i="13"/>
  <c r="FE376" i="13"/>
  <c r="EO376" i="13"/>
  <c r="DY376" i="13"/>
  <c r="DI376" i="13"/>
  <c r="CS376" i="13"/>
  <c r="CC376" i="13"/>
  <c r="FR376" i="13"/>
  <c r="FB376" i="13"/>
  <c r="EL376" i="13"/>
  <c r="DV376" i="13"/>
  <c r="DF376" i="13"/>
  <c r="CP376" i="13"/>
  <c r="BZ376" i="13"/>
  <c r="FQ376" i="13"/>
  <c r="FA376" i="13"/>
  <c r="EK376" i="13"/>
  <c r="DU376" i="13"/>
  <c r="DE376" i="13"/>
  <c r="CO376" i="13"/>
  <c r="BY376" i="13"/>
  <c r="FN376" i="13"/>
  <c r="EX376" i="13"/>
  <c r="EH376" i="13"/>
  <c r="DR376" i="13"/>
  <c r="DB376" i="13"/>
  <c r="CL376" i="13"/>
  <c r="FM376" i="13"/>
  <c r="EW376" i="13"/>
  <c r="EG376" i="13"/>
  <c r="DQ376" i="13"/>
  <c r="DA376" i="13"/>
  <c r="CK376" i="13"/>
  <c r="A378" i="13" l="1"/>
  <c r="FS377" i="13"/>
  <c r="FK377" i="13"/>
  <c r="FC377" i="13"/>
  <c r="EU377" i="13"/>
  <c r="EM377" i="13"/>
  <c r="EE377" i="13"/>
  <c r="DW377" i="13"/>
  <c r="DO377" i="13"/>
  <c r="DG377" i="13"/>
  <c r="CY377" i="13"/>
  <c r="CQ377" i="13"/>
  <c r="FO377" i="13"/>
  <c r="FG377" i="13"/>
  <c r="EY377" i="13"/>
  <c r="EQ377" i="13"/>
  <c r="EI377" i="13"/>
  <c r="EA377" i="13"/>
  <c r="DS377" i="13"/>
  <c r="DK377" i="13"/>
  <c r="DC377" i="13"/>
  <c r="CU377" i="13"/>
  <c r="CM377" i="13"/>
  <c r="FP377" i="13"/>
  <c r="FE377" i="13"/>
  <c r="ET377" i="13"/>
  <c r="EJ377" i="13"/>
  <c r="DY377" i="13"/>
  <c r="DN377" i="13"/>
  <c r="DD377" i="13"/>
  <c r="CS377" i="13"/>
  <c r="CI377" i="13"/>
  <c r="CA377" i="13"/>
  <c r="FV377" i="13"/>
  <c r="FL377" i="13"/>
  <c r="FA377" i="13"/>
  <c r="EP377" i="13"/>
  <c r="EF377" i="13"/>
  <c r="DU377" i="13"/>
  <c r="DJ377" i="13"/>
  <c r="CZ377" i="13"/>
  <c r="CO377" i="13"/>
  <c r="CF377" i="13"/>
  <c r="BX377" i="13"/>
  <c r="FU377" i="13"/>
  <c r="FJ377" i="13"/>
  <c r="EZ377" i="13"/>
  <c r="EO377" i="13"/>
  <c r="ED377" i="13"/>
  <c r="DT377" i="13"/>
  <c r="DI377" i="13"/>
  <c r="CX377" i="13"/>
  <c r="CN377" i="13"/>
  <c r="CE377" i="13"/>
  <c r="BW377" i="13"/>
  <c r="FQ377" i="13"/>
  <c r="FF377" i="13"/>
  <c r="EV377" i="13"/>
  <c r="EK377" i="13"/>
  <c r="DZ377" i="13"/>
  <c r="DP377" i="13"/>
  <c r="DE377" i="13"/>
  <c r="CT377" i="13"/>
  <c r="CJ377" i="13"/>
  <c r="CB377" i="13"/>
  <c r="FD377" i="13"/>
  <c r="EH377" i="13"/>
  <c r="DM377" i="13"/>
  <c r="CR377" i="13"/>
  <c r="BZ377" i="13"/>
  <c r="FB377" i="13"/>
  <c r="EG377" i="13"/>
  <c r="DL377" i="13"/>
  <c r="CP377" i="13"/>
  <c r="BY377" i="13"/>
  <c r="FT377" i="13"/>
  <c r="EX377" i="13"/>
  <c r="EC377" i="13"/>
  <c r="DH377" i="13"/>
  <c r="CL377" i="13"/>
  <c r="FR377" i="13"/>
  <c r="EW377" i="13"/>
  <c r="EB377" i="13"/>
  <c r="DF377" i="13"/>
  <c r="CK377" i="13"/>
  <c r="FN377" i="13"/>
  <c r="ES377" i="13"/>
  <c r="DX377" i="13"/>
  <c r="DB377" i="13"/>
  <c r="CH377" i="13"/>
  <c r="FM377" i="13"/>
  <c r="ER377" i="13"/>
  <c r="DV377" i="13"/>
  <c r="DA377" i="13"/>
  <c r="CG377" i="13"/>
  <c r="FI377" i="13"/>
  <c r="EN377" i="13"/>
  <c r="DR377" i="13"/>
  <c r="CW377" i="13"/>
  <c r="CD377" i="13"/>
  <c r="FH377" i="13"/>
  <c r="EL377" i="13"/>
  <c r="DQ377" i="13"/>
  <c r="CV377" i="13"/>
  <c r="CC377" i="13"/>
  <c r="A379" i="13" l="1"/>
  <c r="FS378" i="13"/>
  <c r="FK378" i="13"/>
  <c r="FC378" i="13"/>
  <c r="EU378" i="13"/>
  <c r="EM378" i="13"/>
  <c r="EE378" i="13"/>
  <c r="DW378" i="13"/>
  <c r="DO378" i="13"/>
  <c r="DG378" i="13"/>
  <c r="CY378" i="13"/>
  <c r="CQ378" i="13"/>
  <c r="CI378" i="13"/>
  <c r="CA378" i="13"/>
  <c r="FO378" i="13"/>
  <c r="FG378" i="13"/>
  <c r="EY378" i="13"/>
  <c r="EQ378" i="13"/>
  <c r="EI378" i="13"/>
  <c r="EA378" i="13"/>
  <c r="DS378" i="13"/>
  <c r="DK378" i="13"/>
  <c r="DC378" i="13"/>
  <c r="CU378" i="13"/>
  <c r="CM378" i="13"/>
  <c r="CE378" i="13"/>
  <c r="BW378" i="13"/>
  <c r="FR378" i="13"/>
  <c r="FH378" i="13"/>
  <c r="EW378" i="13"/>
  <c r="EL378" i="13"/>
  <c r="EB378" i="13"/>
  <c r="DQ378" i="13"/>
  <c r="DF378" i="13"/>
  <c r="CV378" i="13"/>
  <c r="CK378" i="13"/>
  <c r="BZ378" i="13"/>
  <c r="FN378" i="13"/>
  <c r="FD378" i="13"/>
  <c r="ES378" i="13"/>
  <c r="EH378" i="13"/>
  <c r="DX378" i="13"/>
  <c r="DM378" i="13"/>
  <c r="DB378" i="13"/>
  <c r="CR378" i="13"/>
  <c r="CG378" i="13"/>
  <c r="FM378" i="13"/>
  <c r="FB378" i="13"/>
  <c r="ER378" i="13"/>
  <c r="EG378" i="13"/>
  <c r="DV378" i="13"/>
  <c r="DL378" i="13"/>
  <c r="DA378" i="13"/>
  <c r="CP378" i="13"/>
  <c r="CF378" i="13"/>
  <c r="FT378" i="13"/>
  <c r="FI378" i="13"/>
  <c r="EX378" i="13"/>
  <c r="EN378" i="13"/>
  <c r="EC378" i="13"/>
  <c r="DR378" i="13"/>
  <c r="DH378" i="13"/>
  <c r="CW378" i="13"/>
  <c r="CL378" i="13"/>
  <c r="CB378" i="13"/>
  <c r="FF378" i="13"/>
  <c r="EK378" i="13"/>
  <c r="DP378" i="13"/>
  <c r="CT378" i="13"/>
  <c r="BY378" i="13"/>
  <c r="FE378" i="13"/>
  <c r="EJ378" i="13"/>
  <c r="DN378" i="13"/>
  <c r="CS378" i="13"/>
  <c r="BX378" i="13"/>
  <c r="FV378" i="13"/>
  <c r="FA378" i="13"/>
  <c r="EF378" i="13"/>
  <c r="DJ378" i="13"/>
  <c r="CO378" i="13"/>
  <c r="FU378" i="13"/>
  <c r="EZ378" i="13"/>
  <c r="ED378" i="13"/>
  <c r="DI378" i="13"/>
  <c r="CN378" i="13"/>
  <c r="FQ378" i="13"/>
  <c r="EV378" i="13"/>
  <c r="DZ378" i="13"/>
  <c r="DE378" i="13"/>
  <c r="CJ378" i="13"/>
  <c r="FP378" i="13"/>
  <c r="ET378" i="13"/>
  <c r="DY378" i="13"/>
  <c r="DD378" i="13"/>
  <c r="CH378" i="13"/>
  <c r="FL378" i="13"/>
  <c r="EP378" i="13"/>
  <c r="DU378" i="13"/>
  <c r="CZ378" i="13"/>
  <c r="CD378" i="13"/>
  <c r="FJ378" i="13"/>
  <c r="EO378" i="13"/>
  <c r="DT378" i="13"/>
  <c r="CX378" i="13"/>
  <c r="CC378" i="13"/>
  <c r="A380" i="13" l="1"/>
  <c r="FS379" i="13"/>
  <c r="FK379" i="13"/>
  <c r="FC379" i="13"/>
  <c r="EU379" i="13"/>
  <c r="EM379" i="13"/>
  <c r="EE379" i="13"/>
  <c r="DW379" i="13"/>
  <c r="DO379" i="13"/>
  <c r="DG379" i="13"/>
  <c r="CY379" i="13"/>
  <c r="CQ379" i="13"/>
  <c r="CI379" i="13"/>
  <c r="CA379" i="13"/>
  <c r="FO379" i="13"/>
  <c r="FG379" i="13"/>
  <c r="EY379" i="13"/>
  <c r="EQ379" i="13"/>
  <c r="EI379" i="13"/>
  <c r="EA379" i="13"/>
  <c r="DS379" i="13"/>
  <c r="DK379" i="13"/>
  <c r="DC379" i="13"/>
  <c r="CU379" i="13"/>
  <c r="CM379" i="13"/>
  <c r="CE379" i="13"/>
  <c r="BW379" i="13"/>
  <c r="FU379" i="13"/>
  <c r="FJ379" i="13"/>
  <c r="EZ379" i="13"/>
  <c r="EO379" i="13"/>
  <c r="ED379" i="13"/>
  <c r="DT379" i="13"/>
  <c r="DI379" i="13"/>
  <c r="CX379" i="13"/>
  <c r="CN379" i="13"/>
  <c r="CC379" i="13"/>
  <c r="FQ379" i="13"/>
  <c r="FF379" i="13"/>
  <c r="EV379" i="13"/>
  <c r="EK379" i="13"/>
  <c r="DZ379" i="13"/>
  <c r="DP379" i="13"/>
  <c r="DE379" i="13"/>
  <c r="CT379" i="13"/>
  <c r="CJ379" i="13"/>
  <c r="BY379" i="13"/>
  <c r="FP379" i="13"/>
  <c r="FE379" i="13"/>
  <c r="ET379" i="13"/>
  <c r="EJ379" i="13"/>
  <c r="DY379" i="13"/>
  <c r="DN379" i="13"/>
  <c r="DD379" i="13"/>
  <c r="CS379" i="13"/>
  <c r="CH379" i="13"/>
  <c r="BX379" i="13"/>
  <c r="FV379" i="13"/>
  <c r="FL379" i="13"/>
  <c r="FA379" i="13"/>
  <c r="EP379" i="13"/>
  <c r="EF379" i="13"/>
  <c r="DU379" i="13"/>
  <c r="DJ379" i="13"/>
  <c r="CZ379" i="13"/>
  <c r="CO379" i="13"/>
  <c r="CD379" i="13"/>
  <c r="FI379" i="13"/>
  <c r="EN379" i="13"/>
  <c r="DR379" i="13"/>
  <c r="CW379" i="13"/>
  <c r="CB379" i="13"/>
  <c r="FH379" i="13"/>
  <c r="EL379" i="13"/>
  <c r="DQ379" i="13"/>
  <c r="CV379" i="13"/>
  <c r="BZ379" i="13"/>
  <c r="FD379" i="13"/>
  <c r="EH379" i="13"/>
  <c r="DM379" i="13"/>
  <c r="CR379" i="13"/>
  <c r="FB379" i="13"/>
  <c r="EG379" i="13"/>
  <c r="DL379" i="13"/>
  <c r="CP379" i="13"/>
  <c r="FT379" i="13"/>
  <c r="EX379" i="13"/>
  <c r="EC379" i="13"/>
  <c r="DH379" i="13"/>
  <c r="CL379" i="13"/>
  <c r="FR379" i="13"/>
  <c r="EW379" i="13"/>
  <c r="EB379" i="13"/>
  <c r="DF379" i="13"/>
  <c r="CK379" i="13"/>
  <c r="FN379" i="13"/>
  <c r="ES379" i="13"/>
  <c r="DX379" i="13"/>
  <c r="DB379" i="13"/>
  <c r="CG379" i="13"/>
  <c r="FM379" i="13"/>
  <c r="ER379" i="13"/>
  <c r="DV379" i="13"/>
  <c r="DA379" i="13"/>
  <c r="CF379" i="13"/>
  <c r="A381" i="13" l="1"/>
  <c r="FT380" i="13"/>
  <c r="FL380" i="13"/>
  <c r="FD380" i="13"/>
  <c r="EV380" i="13"/>
  <c r="EN380" i="13"/>
  <c r="EF380" i="13"/>
  <c r="DX380" i="13"/>
  <c r="FQ380" i="13"/>
  <c r="FI380" i="13"/>
  <c r="FA380" i="13"/>
  <c r="ES380" i="13"/>
  <c r="EK380" i="13"/>
  <c r="EC380" i="13"/>
  <c r="FN380" i="13"/>
  <c r="FC380" i="13"/>
  <c r="ER380" i="13"/>
  <c r="EH380" i="13"/>
  <c r="DW380" i="13"/>
  <c r="DO380" i="13"/>
  <c r="DG380" i="13"/>
  <c r="CY380" i="13"/>
  <c r="CQ380" i="13"/>
  <c r="CI380" i="13"/>
  <c r="CA380" i="13"/>
  <c r="FS380" i="13"/>
  <c r="FH380" i="13"/>
  <c r="EX380" i="13"/>
  <c r="EM380" i="13"/>
  <c r="EB380" i="13"/>
  <c r="DS380" i="13"/>
  <c r="DK380" i="13"/>
  <c r="DC380" i="13"/>
  <c r="CU380" i="13"/>
  <c r="CM380" i="13"/>
  <c r="CE380" i="13"/>
  <c r="BW380" i="13"/>
  <c r="FM380" i="13"/>
  <c r="EY380" i="13"/>
  <c r="EJ380" i="13"/>
  <c r="DV380" i="13"/>
  <c r="DL380" i="13"/>
  <c r="DA380" i="13"/>
  <c r="CP380" i="13"/>
  <c r="CF380" i="13"/>
  <c r="FV380" i="13"/>
  <c r="FG380" i="13"/>
  <c r="ET380" i="13"/>
  <c r="EE380" i="13"/>
  <c r="DR380" i="13"/>
  <c r="DH380" i="13"/>
  <c r="CW380" i="13"/>
  <c r="CL380" i="13"/>
  <c r="CB380" i="13"/>
  <c r="FU380" i="13"/>
  <c r="FF380" i="13"/>
  <c r="EQ380" i="13"/>
  <c r="ED380" i="13"/>
  <c r="DQ380" i="13"/>
  <c r="DF380" i="13"/>
  <c r="CV380" i="13"/>
  <c r="CK380" i="13"/>
  <c r="BZ380" i="13"/>
  <c r="FO380" i="13"/>
  <c r="EZ380" i="13"/>
  <c r="EL380" i="13"/>
  <c r="DY380" i="13"/>
  <c r="DM380" i="13"/>
  <c r="DB380" i="13"/>
  <c r="CR380" i="13"/>
  <c r="CG380" i="13"/>
  <c r="EW380" i="13"/>
  <c r="DU380" i="13"/>
  <c r="CZ380" i="13"/>
  <c r="CD380" i="13"/>
  <c r="EU380" i="13"/>
  <c r="DT380" i="13"/>
  <c r="CX380" i="13"/>
  <c r="CC380" i="13"/>
  <c r="FR380" i="13"/>
  <c r="EP380" i="13"/>
  <c r="DP380" i="13"/>
  <c r="CT380" i="13"/>
  <c r="BY380" i="13"/>
  <c r="FP380" i="13"/>
  <c r="EO380" i="13"/>
  <c r="DN380" i="13"/>
  <c r="CS380" i="13"/>
  <c r="BX380" i="13"/>
  <c r="FK380" i="13"/>
  <c r="EI380" i="13"/>
  <c r="DJ380" i="13"/>
  <c r="CO380" i="13"/>
  <c r="FJ380" i="13"/>
  <c r="EG380" i="13"/>
  <c r="DI380" i="13"/>
  <c r="CN380" i="13"/>
  <c r="FE380" i="13"/>
  <c r="EA380" i="13"/>
  <c r="DE380" i="13"/>
  <c r="CJ380" i="13"/>
  <c r="FB380" i="13"/>
  <c r="DZ380" i="13"/>
  <c r="DD380" i="13"/>
  <c r="CH380" i="13"/>
  <c r="A382" i="13" l="1"/>
  <c r="FT381" i="13"/>
  <c r="FL381" i="13"/>
  <c r="FD381" i="13"/>
  <c r="EV381" i="13"/>
  <c r="EN381" i="13"/>
  <c r="EF381" i="13"/>
  <c r="DX381" i="13"/>
  <c r="DP381" i="13"/>
  <c r="DH381" i="13"/>
  <c r="CZ381" i="13"/>
  <c r="CR381" i="13"/>
  <c r="CJ381" i="13"/>
  <c r="CB381" i="13"/>
  <c r="FQ381" i="13"/>
  <c r="FI381" i="13"/>
  <c r="FA381" i="13"/>
  <c r="ES381" i="13"/>
  <c r="EK381" i="13"/>
  <c r="EC381" i="13"/>
  <c r="DU381" i="13"/>
  <c r="DM381" i="13"/>
  <c r="DE381" i="13"/>
  <c r="CW381" i="13"/>
  <c r="CO381" i="13"/>
  <c r="CG381" i="13"/>
  <c r="BY381" i="13"/>
  <c r="FP381" i="13"/>
  <c r="FF381" i="13"/>
  <c r="EU381" i="13"/>
  <c r="EJ381" i="13"/>
  <c r="DZ381" i="13"/>
  <c r="DO381" i="13"/>
  <c r="DD381" i="13"/>
  <c r="CT381" i="13"/>
  <c r="CI381" i="13"/>
  <c r="BX381" i="13"/>
  <c r="FV381" i="13"/>
  <c r="FK381" i="13"/>
  <c r="EZ381" i="13"/>
  <c r="EP381" i="13"/>
  <c r="EE381" i="13"/>
  <c r="DT381" i="13"/>
  <c r="DJ381" i="13"/>
  <c r="CY381" i="13"/>
  <c r="CN381" i="13"/>
  <c r="CD381" i="13"/>
  <c r="FH381" i="13"/>
  <c r="ET381" i="13"/>
  <c r="EG381" i="13"/>
  <c r="DR381" i="13"/>
  <c r="DC381" i="13"/>
  <c r="CP381" i="13"/>
  <c r="CA381" i="13"/>
  <c r="FU381" i="13"/>
  <c r="FG381" i="13"/>
  <c r="ER381" i="13"/>
  <c r="ED381" i="13"/>
  <c r="DQ381" i="13"/>
  <c r="DB381" i="13"/>
  <c r="CM381" i="13"/>
  <c r="FR381" i="13"/>
  <c r="FC381" i="13"/>
  <c r="EO381" i="13"/>
  <c r="EA381" i="13"/>
  <c r="DL381" i="13"/>
  <c r="CX381" i="13"/>
  <c r="CK381" i="13"/>
  <c r="FO381" i="13"/>
  <c r="FB381" i="13"/>
  <c r="EM381" i="13"/>
  <c r="DY381" i="13"/>
  <c r="DK381" i="13"/>
  <c r="CV381" i="13"/>
  <c r="CH381" i="13"/>
  <c r="FN381" i="13"/>
  <c r="FM381" i="13"/>
  <c r="FJ381" i="13"/>
  <c r="EW381" i="13"/>
  <c r="EH381" i="13"/>
  <c r="DS381" i="13"/>
  <c r="DF381" i="13"/>
  <c r="CQ381" i="13"/>
  <c r="CC381" i="13"/>
  <c r="EX381" i="13"/>
  <c r="DI381" i="13"/>
  <c r="BZ381" i="13"/>
  <c r="EQ381" i="13"/>
  <c r="DG381" i="13"/>
  <c r="BW381" i="13"/>
  <c r="EL381" i="13"/>
  <c r="DA381" i="13"/>
  <c r="EI381" i="13"/>
  <c r="CU381" i="13"/>
  <c r="EB381" i="13"/>
  <c r="CS381" i="13"/>
  <c r="FS381" i="13"/>
  <c r="DW381" i="13"/>
  <c r="CL381" i="13"/>
  <c r="FE381" i="13"/>
  <c r="DV381" i="13"/>
  <c r="CF381" i="13"/>
  <c r="EY381" i="13"/>
  <c r="DN381" i="13"/>
  <c r="CE381" i="13"/>
  <c r="A383" i="13" l="1"/>
  <c r="FT382" i="13"/>
  <c r="FL382" i="13"/>
  <c r="FD382" i="13"/>
  <c r="EV382" i="13"/>
  <c r="EN382" i="13"/>
  <c r="EF382" i="13"/>
  <c r="DX382" i="13"/>
  <c r="DP382" i="13"/>
  <c r="DH382" i="13"/>
  <c r="CZ382" i="13"/>
  <c r="CR382" i="13"/>
  <c r="CJ382" i="13"/>
  <c r="CB382" i="13"/>
  <c r="FQ382" i="13"/>
  <c r="FI382" i="13"/>
  <c r="FA382" i="13"/>
  <c r="ES382" i="13"/>
  <c r="EK382" i="13"/>
  <c r="EC382" i="13"/>
  <c r="DU382" i="13"/>
  <c r="DM382" i="13"/>
  <c r="DE382" i="13"/>
  <c r="CW382" i="13"/>
  <c r="CO382" i="13"/>
  <c r="CG382" i="13"/>
  <c r="BY382" i="13"/>
  <c r="FS382" i="13"/>
  <c r="FH382" i="13"/>
  <c r="EX382" i="13"/>
  <c r="EM382" i="13"/>
  <c r="EB382" i="13"/>
  <c r="DR382" i="13"/>
  <c r="DG382" i="13"/>
  <c r="CV382" i="13"/>
  <c r="CL382" i="13"/>
  <c r="CA382" i="13"/>
  <c r="FN382" i="13"/>
  <c r="FC382" i="13"/>
  <c r="ER382" i="13"/>
  <c r="EH382" i="13"/>
  <c r="DW382" i="13"/>
  <c r="DL382" i="13"/>
  <c r="DB382" i="13"/>
  <c r="CQ382" i="13"/>
  <c r="CF382" i="13"/>
  <c r="FR382" i="13"/>
  <c r="FE382" i="13"/>
  <c r="EP382" i="13"/>
  <c r="EA382" i="13"/>
  <c r="DN382" i="13"/>
  <c r="CY382" i="13"/>
  <c r="CK382" i="13"/>
  <c r="BW382" i="13"/>
  <c r="FP382" i="13"/>
  <c r="FB382" i="13"/>
  <c r="EO382" i="13"/>
  <c r="DZ382" i="13"/>
  <c r="DK382" i="13"/>
  <c r="CX382" i="13"/>
  <c r="CI382" i="13"/>
  <c r="FO382" i="13"/>
  <c r="EZ382" i="13"/>
  <c r="EL382" i="13"/>
  <c r="DY382" i="13"/>
  <c r="DJ382" i="13"/>
  <c r="CU382" i="13"/>
  <c r="CH382" i="13"/>
  <c r="FM382" i="13"/>
  <c r="EY382" i="13"/>
  <c r="EJ382" i="13"/>
  <c r="DV382" i="13"/>
  <c r="DI382" i="13"/>
  <c r="CT382" i="13"/>
  <c r="CE382" i="13"/>
  <c r="FK382" i="13"/>
  <c r="EW382" i="13"/>
  <c r="EI382" i="13"/>
  <c r="DT382" i="13"/>
  <c r="DF382" i="13"/>
  <c r="CS382" i="13"/>
  <c r="CD382" i="13"/>
  <c r="FJ382" i="13"/>
  <c r="EU382" i="13"/>
  <c r="EG382" i="13"/>
  <c r="DS382" i="13"/>
  <c r="DD382" i="13"/>
  <c r="CP382" i="13"/>
  <c r="CC382" i="13"/>
  <c r="FV382" i="13"/>
  <c r="FG382" i="13"/>
  <c r="ET382" i="13"/>
  <c r="EE382" i="13"/>
  <c r="DQ382" i="13"/>
  <c r="DC382" i="13"/>
  <c r="CN382" i="13"/>
  <c r="BZ382" i="13"/>
  <c r="FU382" i="13"/>
  <c r="FF382" i="13"/>
  <c r="EQ382" i="13"/>
  <c r="ED382" i="13"/>
  <c r="DO382" i="13"/>
  <c r="DA382" i="13"/>
  <c r="CM382" i="13"/>
  <c r="BX382" i="13"/>
  <c r="A384" i="13" l="1"/>
  <c r="FT383" i="13"/>
  <c r="FL383" i="13"/>
  <c r="FD383" i="13"/>
  <c r="EV383" i="13"/>
  <c r="EN383" i="13"/>
  <c r="EF383" i="13"/>
  <c r="DX383" i="13"/>
  <c r="DP383" i="13"/>
  <c r="DH383" i="13"/>
  <c r="CZ383" i="13"/>
  <c r="CR383" i="13"/>
  <c r="CJ383" i="13"/>
  <c r="CB383" i="13"/>
  <c r="FQ383" i="13"/>
  <c r="FI383" i="13"/>
  <c r="FA383" i="13"/>
  <c r="ES383" i="13"/>
  <c r="EK383" i="13"/>
  <c r="EC383" i="13"/>
  <c r="DU383" i="13"/>
  <c r="DM383" i="13"/>
  <c r="DE383" i="13"/>
  <c r="CW383" i="13"/>
  <c r="CO383" i="13"/>
  <c r="CG383" i="13"/>
  <c r="BY383" i="13"/>
  <c r="FV383" i="13"/>
  <c r="FK383" i="13"/>
  <c r="EZ383" i="13"/>
  <c r="EP383" i="13"/>
  <c r="EE383" i="13"/>
  <c r="DT383" i="13"/>
  <c r="DJ383" i="13"/>
  <c r="CY383" i="13"/>
  <c r="CN383" i="13"/>
  <c r="CD383" i="13"/>
  <c r="FP383" i="13"/>
  <c r="FF383" i="13"/>
  <c r="EU383" i="13"/>
  <c r="EJ383" i="13"/>
  <c r="DZ383" i="13"/>
  <c r="DO383" i="13"/>
  <c r="DD383" i="13"/>
  <c r="CT383" i="13"/>
  <c r="CI383" i="13"/>
  <c r="BX383" i="13"/>
  <c r="FN383" i="13"/>
  <c r="EY383" i="13"/>
  <c r="EL383" i="13"/>
  <c r="DW383" i="13"/>
  <c r="DI383" i="13"/>
  <c r="CU383" i="13"/>
  <c r="CF383" i="13"/>
  <c r="FM383" i="13"/>
  <c r="EX383" i="13"/>
  <c r="EI383" i="13"/>
  <c r="DV383" i="13"/>
  <c r="DG383" i="13"/>
  <c r="CS383" i="13"/>
  <c r="CE383" i="13"/>
  <c r="FJ383" i="13"/>
  <c r="EW383" i="13"/>
  <c r="EH383" i="13"/>
  <c r="DS383" i="13"/>
  <c r="DF383" i="13"/>
  <c r="CQ383" i="13"/>
  <c r="CC383" i="13"/>
  <c r="FH383" i="13"/>
  <c r="ET383" i="13"/>
  <c r="EG383" i="13"/>
  <c r="DR383" i="13"/>
  <c r="DC383" i="13"/>
  <c r="CP383" i="13"/>
  <c r="CA383" i="13"/>
  <c r="FU383" i="13"/>
  <c r="FG383" i="13"/>
  <c r="ER383" i="13"/>
  <c r="ED383" i="13"/>
  <c r="DQ383" i="13"/>
  <c r="DB383" i="13"/>
  <c r="CM383" i="13"/>
  <c r="BZ383" i="13"/>
  <c r="FS383" i="13"/>
  <c r="FE383" i="13"/>
  <c r="EQ383" i="13"/>
  <c r="EB383" i="13"/>
  <c r="DN383" i="13"/>
  <c r="DA383" i="13"/>
  <c r="CL383" i="13"/>
  <c r="BW383" i="13"/>
  <c r="FR383" i="13"/>
  <c r="FC383" i="13"/>
  <c r="EO383" i="13"/>
  <c r="EA383" i="13"/>
  <c r="DL383" i="13"/>
  <c r="CX383" i="13"/>
  <c r="CK383" i="13"/>
  <c r="FO383" i="13"/>
  <c r="FB383" i="13"/>
  <c r="EM383" i="13"/>
  <c r="DY383" i="13"/>
  <c r="DK383" i="13"/>
  <c r="CV383" i="13"/>
  <c r="CH383" i="13"/>
  <c r="A385" i="13" l="1"/>
  <c r="FT384" i="13"/>
  <c r="FL384" i="13"/>
  <c r="FD384" i="13"/>
  <c r="EV384" i="13"/>
  <c r="EN384" i="13"/>
  <c r="EF384" i="13"/>
  <c r="DX384" i="13"/>
  <c r="DP384" i="13"/>
  <c r="DH384" i="13"/>
  <c r="CZ384" i="13"/>
  <c r="CR384" i="13"/>
  <c r="CJ384" i="13"/>
  <c r="CB384" i="13"/>
  <c r="FQ384" i="13"/>
  <c r="FI384" i="13"/>
  <c r="FA384" i="13"/>
  <c r="ES384" i="13"/>
  <c r="EK384" i="13"/>
  <c r="EC384" i="13"/>
  <c r="DU384" i="13"/>
  <c r="DM384" i="13"/>
  <c r="DE384" i="13"/>
  <c r="CW384" i="13"/>
  <c r="CO384" i="13"/>
  <c r="CG384" i="13"/>
  <c r="BY384" i="13"/>
  <c r="FN384" i="13"/>
  <c r="FC384" i="13"/>
  <c r="ER384" i="13"/>
  <c r="EH384" i="13"/>
  <c r="DW384" i="13"/>
  <c r="DL384" i="13"/>
  <c r="DB384" i="13"/>
  <c r="CQ384" i="13"/>
  <c r="CF384" i="13"/>
  <c r="FS384" i="13"/>
  <c r="FH384" i="13"/>
  <c r="EX384" i="13"/>
  <c r="EM384" i="13"/>
  <c r="EB384" i="13"/>
  <c r="DR384" i="13"/>
  <c r="DG384" i="13"/>
  <c r="CV384" i="13"/>
  <c r="CL384" i="13"/>
  <c r="CA384" i="13"/>
  <c r="FJ384" i="13"/>
  <c r="EU384" i="13"/>
  <c r="EG384" i="13"/>
  <c r="DS384" i="13"/>
  <c r="DD384" i="13"/>
  <c r="CP384" i="13"/>
  <c r="CC384" i="13"/>
  <c r="FV384" i="13"/>
  <c r="FG384" i="13"/>
  <c r="ET384" i="13"/>
  <c r="EE384" i="13"/>
  <c r="DQ384" i="13"/>
  <c r="DC384" i="13"/>
  <c r="CN384" i="13"/>
  <c r="BZ384" i="13"/>
  <c r="FU384" i="13"/>
  <c r="FF384" i="13"/>
  <c r="EQ384" i="13"/>
  <c r="ED384" i="13"/>
  <c r="DO384" i="13"/>
  <c r="DA384" i="13"/>
  <c r="CM384" i="13"/>
  <c r="BX384" i="13"/>
  <c r="FR384" i="13"/>
  <c r="FE384" i="13"/>
  <c r="EP384" i="13"/>
  <c r="EA384" i="13"/>
  <c r="DN384" i="13"/>
  <c r="CY384" i="13"/>
  <c r="CK384" i="13"/>
  <c r="BW384" i="13"/>
  <c r="FP384" i="13"/>
  <c r="FB384" i="13"/>
  <c r="EO384" i="13"/>
  <c r="DZ384" i="13"/>
  <c r="DK384" i="13"/>
  <c r="CX384" i="13"/>
  <c r="CI384" i="13"/>
  <c r="FO384" i="13"/>
  <c r="EZ384" i="13"/>
  <c r="EL384" i="13"/>
  <c r="DY384" i="13"/>
  <c r="DJ384" i="13"/>
  <c r="CU384" i="13"/>
  <c r="CH384" i="13"/>
  <c r="FM384" i="13"/>
  <c r="EY384" i="13"/>
  <c r="EJ384" i="13"/>
  <c r="DV384" i="13"/>
  <c r="DI384" i="13"/>
  <c r="CT384" i="13"/>
  <c r="CE384" i="13"/>
  <c r="FK384" i="13"/>
  <c r="EW384" i="13"/>
  <c r="EI384" i="13"/>
  <c r="DT384" i="13"/>
  <c r="DF384" i="13"/>
  <c r="CS384" i="13"/>
  <c r="CD384" i="13"/>
  <c r="A386" i="13" l="1"/>
  <c r="FT385" i="13"/>
  <c r="FL385" i="13"/>
  <c r="FD385" i="13"/>
  <c r="EV385" i="13"/>
  <c r="EN385" i="13"/>
  <c r="EF385" i="13"/>
  <c r="DX385" i="13"/>
  <c r="DP385" i="13"/>
  <c r="DH385" i="13"/>
  <c r="CZ385" i="13"/>
  <c r="CR385" i="13"/>
  <c r="CJ385" i="13"/>
  <c r="CB385" i="13"/>
  <c r="FQ385" i="13"/>
  <c r="FI385" i="13"/>
  <c r="FA385" i="13"/>
  <c r="ES385" i="13"/>
  <c r="EK385" i="13"/>
  <c r="EC385" i="13"/>
  <c r="DU385" i="13"/>
  <c r="DM385" i="13"/>
  <c r="DE385" i="13"/>
  <c r="CW385" i="13"/>
  <c r="CO385" i="13"/>
  <c r="CG385" i="13"/>
  <c r="BY385" i="13"/>
  <c r="FU385" i="13"/>
  <c r="FJ385" i="13"/>
  <c r="EY385" i="13"/>
  <c r="EO385" i="13"/>
  <c r="ED385" i="13"/>
  <c r="FP385" i="13"/>
  <c r="FF385" i="13"/>
  <c r="EU385" i="13"/>
  <c r="EJ385" i="13"/>
  <c r="DZ385" i="13"/>
  <c r="DO385" i="13"/>
  <c r="DD385" i="13"/>
  <c r="CT385" i="13"/>
  <c r="CI385" i="13"/>
  <c r="BX385" i="13"/>
  <c r="FO385" i="13"/>
  <c r="FE385" i="13"/>
  <c r="FV385" i="13"/>
  <c r="FK385" i="13"/>
  <c r="EZ385" i="13"/>
  <c r="EP385" i="13"/>
  <c r="EE385" i="13"/>
  <c r="DT385" i="13"/>
  <c r="DJ385" i="13"/>
  <c r="CY385" i="13"/>
  <c r="CN385" i="13"/>
  <c r="CD385" i="13"/>
  <c r="FN385" i="13"/>
  <c r="ET385" i="13"/>
  <c r="EB385" i="13"/>
  <c r="DN385" i="13"/>
  <c r="DA385" i="13"/>
  <c r="CL385" i="13"/>
  <c r="BW385" i="13"/>
  <c r="FM385" i="13"/>
  <c r="ER385" i="13"/>
  <c r="EA385" i="13"/>
  <c r="DL385" i="13"/>
  <c r="CX385" i="13"/>
  <c r="CK385" i="13"/>
  <c r="FH385" i="13"/>
  <c r="EQ385" i="13"/>
  <c r="DY385" i="13"/>
  <c r="DK385" i="13"/>
  <c r="CV385" i="13"/>
  <c r="CH385" i="13"/>
  <c r="FG385" i="13"/>
  <c r="EM385" i="13"/>
  <c r="DW385" i="13"/>
  <c r="DI385" i="13"/>
  <c r="CU385" i="13"/>
  <c r="CF385" i="13"/>
  <c r="FC385" i="13"/>
  <c r="EL385" i="13"/>
  <c r="DV385" i="13"/>
  <c r="DG385" i="13"/>
  <c r="CS385" i="13"/>
  <c r="CE385" i="13"/>
  <c r="FB385" i="13"/>
  <c r="EI385" i="13"/>
  <c r="DS385" i="13"/>
  <c r="DF385" i="13"/>
  <c r="CQ385" i="13"/>
  <c r="CC385" i="13"/>
  <c r="FS385" i="13"/>
  <c r="EX385" i="13"/>
  <c r="EH385" i="13"/>
  <c r="DR385" i="13"/>
  <c r="DC385" i="13"/>
  <c r="CP385" i="13"/>
  <c r="CA385" i="13"/>
  <c r="FR385" i="13"/>
  <c r="EW385" i="13"/>
  <c r="EG385" i="13"/>
  <c r="DQ385" i="13"/>
  <c r="DB385" i="13"/>
  <c r="CM385" i="13"/>
  <c r="BZ385" i="13"/>
  <c r="A387" i="13" l="1"/>
  <c r="FT386" i="13"/>
  <c r="FL386" i="13"/>
  <c r="FD386" i="13"/>
  <c r="EV386" i="13"/>
  <c r="EN386" i="13"/>
  <c r="EF386" i="13"/>
  <c r="DX386" i="13"/>
  <c r="DP386" i="13"/>
  <c r="DH386" i="13"/>
  <c r="CZ386" i="13"/>
  <c r="CR386" i="13"/>
  <c r="CJ386" i="13"/>
  <c r="CB386" i="13"/>
  <c r="FQ386" i="13"/>
  <c r="FI386" i="13"/>
  <c r="FA386" i="13"/>
  <c r="ES386" i="13"/>
  <c r="EK386" i="13"/>
  <c r="EC386" i="13"/>
  <c r="DU386" i="13"/>
  <c r="DM386" i="13"/>
  <c r="DE386" i="13"/>
  <c r="CW386" i="13"/>
  <c r="CO386" i="13"/>
  <c r="CG386" i="13"/>
  <c r="BY386" i="13"/>
  <c r="FM386" i="13"/>
  <c r="FB386" i="13"/>
  <c r="EQ386" i="13"/>
  <c r="EG386" i="13"/>
  <c r="DV386" i="13"/>
  <c r="DK386" i="13"/>
  <c r="DA386" i="13"/>
  <c r="CP386" i="13"/>
  <c r="CE386" i="13"/>
  <c r="FS386" i="13"/>
  <c r="FH386" i="13"/>
  <c r="EX386" i="13"/>
  <c r="EM386" i="13"/>
  <c r="EB386" i="13"/>
  <c r="DR386" i="13"/>
  <c r="DG386" i="13"/>
  <c r="CV386" i="13"/>
  <c r="CL386" i="13"/>
  <c r="CA386" i="13"/>
  <c r="FR386" i="13"/>
  <c r="FG386" i="13"/>
  <c r="EW386" i="13"/>
  <c r="EL386" i="13"/>
  <c r="EA386" i="13"/>
  <c r="DQ386" i="13"/>
  <c r="DF386" i="13"/>
  <c r="CU386" i="13"/>
  <c r="CK386" i="13"/>
  <c r="BZ386" i="13"/>
  <c r="FN386" i="13"/>
  <c r="FC386" i="13"/>
  <c r="ER386" i="13"/>
  <c r="EH386" i="13"/>
  <c r="DW386" i="13"/>
  <c r="DL386" i="13"/>
  <c r="DB386" i="13"/>
  <c r="CQ386" i="13"/>
  <c r="CF386" i="13"/>
  <c r="FP386" i="13"/>
  <c r="EU386" i="13"/>
  <c r="DZ386" i="13"/>
  <c r="DD386" i="13"/>
  <c r="CI386" i="13"/>
  <c r="FO386" i="13"/>
  <c r="ET386" i="13"/>
  <c r="DY386" i="13"/>
  <c r="DC386" i="13"/>
  <c r="CH386" i="13"/>
  <c r="FK386" i="13"/>
  <c r="EP386" i="13"/>
  <c r="DT386" i="13"/>
  <c r="CY386" i="13"/>
  <c r="CD386" i="13"/>
  <c r="FJ386" i="13"/>
  <c r="EO386" i="13"/>
  <c r="DS386" i="13"/>
  <c r="CX386" i="13"/>
  <c r="CC386" i="13"/>
  <c r="FF386" i="13"/>
  <c r="EJ386" i="13"/>
  <c r="DO386" i="13"/>
  <c r="CT386" i="13"/>
  <c r="BX386" i="13"/>
  <c r="FE386" i="13"/>
  <c r="EI386" i="13"/>
  <c r="DN386" i="13"/>
  <c r="CS386" i="13"/>
  <c r="BW386" i="13"/>
  <c r="FV386" i="13"/>
  <c r="EZ386" i="13"/>
  <c r="EE386" i="13"/>
  <c r="DJ386" i="13"/>
  <c r="CN386" i="13"/>
  <c r="FU386" i="13"/>
  <c r="EY386" i="13"/>
  <c r="ED386" i="13"/>
  <c r="DI386" i="13"/>
  <c r="CM386" i="13"/>
  <c r="A388" i="13" l="1"/>
  <c r="FT387" i="13"/>
  <c r="FL387" i="13"/>
  <c r="FD387" i="13"/>
  <c r="EV387" i="13"/>
  <c r="EN387" i="13"/>
  <c r="EF387" i="13"/>
  <c r="DX387" i="13"/>
  <c r="DP387" i="13"/>
  <c r="DH387" i="13"/>
  <c r="CZ387" i="13"/>
  <c r="CR387" i="13"/>
  <c r="CJ387" i="13"/>
  <c r="CB387" i="13"/>
  <c r="FQ387" i="13"/>
  <c r="FI387" i="13"/>
  <c r="FA387" i="13"/>
  <c r="ES387" i="13"/>
  <c r="EK387" i="13"/>
  <c r="EC387" i="13"/>
  <c r="DU387" i="13"/>
  <c r="DM387" i="13"/>
  <c r="DE387" i="13"/>
  <c r="CW387" i="13"/>
  <c r="CO387" i="13"/>
  <c r="CG387" i="13"/>
  <c r="BY387" i="13"/>
  <c r="FO387" i="13"/>
  <c r="FE387" i="13"/>
  <c r="ET387" i="13"/>
  <c r="EI387" i="13"/>
  <c r="DY387" i="13"/>
  <c r="DN387" i="13"/>
  <c r="DC387" i="13"/>
  <c r="CS387" i="13"/>
  <c r="CH387" i="13"/>
  <c r="BW387" i="13"/>
  <c r="FV387" i="13"/>
  <c r="FK387" i="13"/>
  <c r="EZ387" i="13"/>
  <c r="EP387" i="13"/>
  <c r="EE387" i="13"/>
  <c r="DT387" i="13"/>
  <c r="DJ387" i="13"/>
  <c r="CY387" i="13"/>
  <c r="CN387" i="13"/>
  <c r="CD387" i="13"/>
  <c r="FU387" i="13"/>
  <c r="FJ387" i="13"/>
  <c r="EY387" i="13"/>
  <c r="EO387" i="13"/>
  <c r="ED387" i="13"/>
  <c r="DS387" i="13"/>
  <c r="DI387" i="13"/>
  <c r="CX387" i="13"/>
  <c r="CM387" i="13"/>
  <c r="CC387" i="13"/>
  <c r="FP387" i="13"/>
  <c r="FF387" i="13"/>
  <c r="EU387" i="13"/>
  <c r="EJ387" i="13"/>
  <c r="DZ387" i="13"/>
  <c r="DO387" i="13"/>
  <c r="DD387" i="13"/>
  <c r="CT387" i="13"/>
  <c r="CI387" i="13"/>
  <c r="BX387" i="13"/>
  <c r="FS387" i="13"/>
  <c r="EX387" i="13"/>
  <c r="EB387" i="13"/>
  <c r="DG387" i="13"/>
  <c r="CL387" i="13"/>
  <c r="FR387" i="13"/>
  <c r="EW387" i="13"/>
  <c r="EA387" i="13"/>
  <c r="DF387" i="13"/>
  <c r="CK387" i="13"/>
  <c r="FN387" i="13"/>
  <c r="ER387" i="13"/>
  <c r="DW387" i="13"/>
  <c r="DB387" i="13"/>
  <c r="CF387" i="13"/>
  <c r="FM387" i="13"/>
  <c r="EQ387" i="13"/>
  <c r="DV387" i="13"/>
  <c r="DA387" i="13"/>
  <c r="CE387" i="13"/>
  <c r="FH387" i="13"/>
  <c r="EM387" i="13"/>
  <c r="DR387" i="13"/>
  <c r="CV387" i="13"/>
  <c r="CA387" i="13"/>
  <c r="FG387" i="13"/>
  <c r="EL387" i="13"/>
  <c r="DQ387" i="13"/>
  <c r="CU387" i="13"/>
  <c r="BZ387" i="13"/>
  <c r="FC387" i="13"/>
  <c r="EH387" i="13"/>
  <c r="DL387" i="13"/>
  <c r="CQ387" i="13"/>
  <c r="FB387" i="13"/>
  <c r="EG387" i="13"/>
  <c r="DK387" i="13"/>
  <c r="CP387" i="13"/>
  <c r="A389" i="13" l="1"/>
  <c r="FR388" i="13"/>
  <c r="FJ388" i="13"/>
  <c r="FB388" i="13"/>
  <c r="ET388" i="13"/>
  <c r="EL388" i="13"/>
  <c r="ED388" i="13"/>
  <c r="DV388" i="13"/>
  <c r="DN388" i="13"/>
  <c r="DF388" i="13"/>
  <c r="FP388" i="13"/>
  <c r="FG388" i="13"/>
  <c r="EX388" i="13"/>
  <c r="EO388" i="13"/>
  <c r="EF388" i="13"/>
  <c r="FQ388" i="13"/>
  <c r="FF388" i="13"/>
  <c r="EV388" i="13"/>
  <c r="EK388" i="13"/>
  <c r="EA388" i="13"/>
  <c r="DR388" i="13"/>
  <c r="DI388" i="13"/>
  <c r="CZ388" i="13"/>
  <c r="CR388" i="13"/>
  <c r="CJ388" i="13"/>
  <c r="CB388" i="13"/>
  <c r="FM388" i="13"/>
  <c r="FC388" i="13"/>
  <c r="ER388" i="13"/>
  <c r="EH388" i="13"/>
  <c r="DX388" i="13"/>
  <c r="DO388" i="13"/>
  <c r="DE388" i="13"/>
  <c r="CW388" i="13"/>
  <c r="CO388" i="13"/>
  <c r="CG388" i="13"/>
  <c r="BY388" i="13"/>
  <c r="FU388" i="13"/>
  <c r="FH388" i="13"/>
  <c r="ES388" i="13"/>
  <c r="EE388" i="13"/>
  <c r="DS388" i="13"/>
  <c r="DG388" i="13"/>
  <c r="CU388" i="13"/>
  <c r="CK388" i="13"/>
  <c r="BZ388" i="13"/>
  <c r="FO388" i="13"/>
  <c r="FA388" i="13"/>
  <c r="EN388" i="13"/>
  <c r="DZ388" i="13"/>
  <c r="DM388" i="13"/>
  <c r="DB388" i="13"/>
  <c r="CQ388" i="13"/>
  <c r="CF388" i="13"/>
  <c r="FN388" i="13"/>
  <c r="EZ388" i="13"/>
  <c r="EM388" i="13"/>
  <c r="DY388" i="13"/>
  <c r="DL388" i="13"/>
  <c r="DA388" i="13"/>
  <c r="CP388" i="13"/>
  <c r="CE388" i="13"/>
  <c r="FV388" i="13"/>
  <c r="FI388" i="13"/>
  <c r="EU388" i="13"/>
  <c r="EG388" i="13"/>
  <c r="DT388" i="13"/>
  <c r="DH388" i="13"/>
  <c r="CV388" i="13"/>
  <c r="CL388" i="13"/>
  <c r="CA388" i="13"/>
  <c r="FL388" i="13"/>
  <c r="EJ388" i="13"/>
  <c r="DK388" i="13"/>
  <c r="CN388" i="13"/>
  <c r="FK388" i="13"/>
  <c r="EI388" i="13"/>
  <c r="DJ388" i="13"/>
  <c r="CM388" i="13"/>
  <c r="FE388" i="13"/>
  <c r="EC388" i="13"/>
  <c r="DD388" i="13"/>
  <c r="CI388" i="13"/>
  <c r="FD388" i="13"/>
  <c r="EB388" i="13"/>
  <c r="DC388" i="13"/>
  <c r="CH388" i="13"/>
  <c r="EY388" i="13"/>
  <c r="DW388" i="13"/>
  <c r="CY388" i="13"/>
  <c r="CD388" i="13"/>
  <c r="EW388" i="13"/>
  <c r="DU388" i="13"/>
  <c r="CX388" i="13"/>
  <c r="CC388" i="13"/>
  <c r="FT388" i="13"/>
  <c r="EQ388" i="13"/>
  <c r="DQ388" i="13"/>
  <c r="CT388" i="13"/>
  <c r="BX388" i="13"/>
  <c r="FS388" i="13"/>
  <c r="EP388" i="13"/>
  <c r="DP388" i="13"/>
  <c r="CS388" i="13"/>
  <c r="BW388" i="13"/>
  <c r="A390" i="13" l="1"/>
  <c r="FR389" i="13"/>
  <c r="FJ389" i="13"/>
  <c r="FB389" i="13"/>
  <c r="ET389" i="13"/>
  <c r="EL389" i="13"/>
  <c r="ED389" i="13"/>
  <c r="DV389" i="13"/>
  <c r="DN389" i="13"/>
  <c r="DF389" i="13"/>
  <c r="CX389" i="13"/>
  <c r="CP389" i="13"/>
  <c r="CH389" i="13"/>
  <c r="BZ389" i="13"/>
  <c r="FV389" i="13"/>
  <c r="FM389" i="13"/>
  <c r="FD389" i="13"/>
  <c r="EU389" i="13"/>
  <c r="EK389" i="13"/>
  <c r="EB389" i="13"/>
  <c r="DS389" i="13"/>
  <c r="DJ389" i="13"/>
  <c r="DA389" i="13"/>
  <c r="CR389" i="13"/>
  <c r="CI389" i="13"/>
  <c r="BY389" i="13"/>
  <c r="FS389" i="13"/>
  <c r="FI389" i="13"/>
  <c r="FT389" i="13"/>
  <c r="FG389" i="13"/>
  <c r="EW389" i="13"/>
  <c r="EM389" i="13"/>
  <c r="EA389" i="13"/>
  <c r="DQ389" i="13"/>
  <c r="DG389" i="13"/>
  <c r="CV389" i="13"/>
  <c r="CL389" i="13"/>
  <c r="CB389" i="13"/>
  <c r="FO389" i="13"/>
  <c r="FC389" i="13"/>
  <c r="ER389" i="13"/>
  <c r="EH389" i="13"/>
  <c r="DX389" i="13"/>
  <c r="DM389" i="13"/>
  <c r="DC389" i="13"/>
  <c r="CS389" i="13"/>
  <c r="CG389" i="13"/>
  <c r="BW389" i="13"/>
  <c r="FP389" i="13"/>
  <c r="EZ389" i="13"/>
  <c r="EN389" i="13"/>
  <c r="DY389" i="13"/>
  <c r="DK389" i="13"/>
  <c r="CW389" i="13"/>
  <c r="CJ389" i="13"/>
  <c r="FK389" i="13"/>
  <c r="EV389" i="13"/>
  <c r="EG389" i="13"/>
  <c r="DT389" i="13"/>
  <c r="DE389" i="13"/>
  <c r="CQ389" i="13"/>
  <c r="CD389" i="13"/>
  <c r="FH389" i="13"/>
  <c r="ES389" i="13"/>
  <c r="EF389" i="13"/>
  <c r="DR389" i="13"/>
  <c r="DD389" i="13"/>
  <c r="CO389" i="13"/>
  <c r="CC389" i="13"/>
  <c r="FQ389" i="13"/>
  <c r="FA389" i="13"/>
  <c r="EO389" i="13"/>
  <c r="DZ389" i="13"/>
  <c r="DL389" i="13"/>
  <c r="CY389" i="13"/>
  <c r="CK389" i="13"/>
  <c r="EQ389" i="13"/>
  <c r="DP389" i="13"/>
  <c r="CN389" i="13"/>
  <c r="FU389" i="13"/>
  <c r="EP389" i="13"/>
  <c r="DO389" i="13"/>
  <c r="CM389" i="13"/>
  <c r="FN389" i="13"/>
  <c r="EJ389" i="13"/>
  <c r="DI389" i="13"/>
  <c r="CF389" i="13"/>
  <c r="FL389" i="13"/>
  <c r="EI389" i="13"/>
  <c r="DH389" i="13"/>
  <c r="CE389" i="13"/>
  <c r="FF389" i="13"/>
  <c r="EE389" i="13"/>
  <c r="DB389" i="13"/>
  <c r="CA389" i="13"/>
  <c r="FE389" i="13"/>
  <c r="EC389" i="13"/>
  <c r="CZ389" i="13"/>
  <c r="BX389" i="13"/>
  <c r="EY389" i="13"/>
  <c r="DW389" i="13"/>
  <c r="CU389" i="13"/>
  <c r="EX389" i="13"/>
  <c r="DU389" i="13"/>
  <c r="CT389" i="13"/>
  <c r="A391" i="13" l="1"/>
  <c r="FR390" i="13"/>
  <c r="FJ390" i="13"/>
  <c r="FB390" i="13"/>
  <c r="ET390" i="13"/>
  <c r="EL390" i="13"/>
  <c r="ED390" i="13"/>
  <c r="DV390" i="13"/>
  <c r="DN390" i="13"/>
  <c r="DF390" i="13"/>
  <c r="CX390" i="13"/>
  <c r="CP390" i="13"/>
  <c r="CH390" i="13"/>
  <c r="BZ390" i="13"/>
  <c r="FO390" i="13"/>
  <c r="FG390" i="13"/>
  <c r="EY390" i="13"/>
  <c r="FV390" i="13"/>
  <c r="FL390" i="13"/>
  <c r="FA390" i="13"/>
  <c r="EQ390" i="13"/>
  <c r="EH390" i="13"/>
  <c r="DY390" i="13"/>
  <c r="DP390" i="13"/>
  <c r="DG390" i="13"/>
  <c r="CW390" i="13"/>
  <c r="CN390" i="13"/>
  <c r="CE390" i="13"/>
  <c r="FS390" i="13"/>
  <c r="FH390" i="13"/>
  <c r="EW390" i="13"/>
  <c r="EN390" i="13"/>
  <c r="EE390" i="13"/>
  <c r="DU390" i="13"/>
  <c r="DL390" i="13"/>
  <c r="DC390" i="13"/>
  <c r="CT390" i="13"/>
  <c r="CK390" i="13"/>
  <c r="CB390" i="13"/>
  <c r="FP390" i="13"/>
  <c r="FC390" i="13"/>
  <c r="EO390" i="13"/>
  <c r="EB390" i="13"/>
  <c r="DQ390" i="13"/>
  <c r="DD390" i="13"/>
  <c r="CR390" i="13"/>
  <c r="CF390" i="13"/>
  <c r="FK390" i="13"/>
  <c r="EV390" i="13"/>
  <c r="EJ390" i="13"/>
  <c r="DX390" i="13"/>
  <c r="DK390" i="13"/>
  <c r="CZ390" i="13"/>
  <c r="CM390" i="13"/>
  <c r="CA390" i="13"/>
  <c r="FM390" i="13"/>
  <c r="ES390" i="13"/>
  <c r="EC390" i="13"/>
  <c r="DM390" i="13"/>
  <c r="CV390" i="13"/>
  <c r="CG390" i="13"/>
  <c r="FE390" i="13"/>
  <c r="EM390" i="13"/>
  <c r="DW390" i="13"/>
  <c r="DH390" i="13"/>
  <c r="CQ390" i="13"/>
  <c r="BY390" i="13"/>
  <c r="FU390" i="13"/>
  <c r="FD390" i="13"/>
  <c r="EK390" i="13"/>
  <c r="DT390" i="13"/>
  <c r="DE390" i="13"/>
  <c r="CO390" i="13"/>
  <c r="BX390" i="13"/>
  <c r="FN390" i="13"/>
  <c r="EU390" i="13"/>
  <c r="EF390" i="13"/>
  <c r="DO390" i="13"/>
  <c r="CY390" i="13"/>
  <c r="CI390" i="13"/>
  <c r="FT390" i="13"/>
  <c r="EI390" i="13"/>
  <c r="DB390" i="13"/>
  <c r="BW390" i="13"/>
  <c r="FQ390" i="13"/>
  <c r="EG390" i="13"/>
  <c r="DA390" i="13"/>
  <c r="FI390" i="13"/>
  <c r="EA390" i="13"/>
  <c r="CU390" i="13"/>
  <c r="FF390" i="13"/>
  <c r="DZ390" i="13"/>
  <c r="CS390" i="13"/>
  <c r="EZ390" i="13"/>
  <c r="DS390" i="13"/>
  <c r="CL390" i="13"/>
  <c r="EX390" i="13"/>
  <c r="DR390" i="13"/>
  <c r="CJ390" i="13"/>
  <c r="ER390" i="13"/>
  <c r="DJ390" i="13"/>
  <c r="CD390" i="13"/>
  <c r="EP390" i="13"/>
  <c r="DI390" i="13"/>
  <c r="CC390" i="13"/>
  <c r="A392" i="13" l="1"/>
  <c r="FR391" i="13"/>
  <c r="FJ391" i="13"/>
  <c r="FB391" i="13"/>
  <c r="ET391" i="13"/>
  <c r="EL391" i="13"/>
  <c r="ED391" i="13"/>
  <c r="DV391" i="13"/>
  <c r="DN391" i="13"/>
  <c r="DF391" i="13"/>
  <c r="CX391" i="13"/>
  <c r="CP391" i="13"/>
  <c r="CH391" i="13"/>
  <c r="BZ391" i="13"/>
  <c r="FO391" i="13"/>
  <c r="FG391" i="13"/>
  <c r="EY391" i="13"/>
  <c r="EQ391" i="13"/>
  <c r="EI391" i="13"/>
  <c r="EA391" i="13"/>
  <c r="DS391" i="13"/>
  <c r="DK391" i="13"/>
  <c r="DC391" i="13"/>
  <c r="CU391" i="13"/>
  <c r="CM391" i="13"/>
  <c r="CE391" i="13"/>
  <c r="BW391" i="13"/>
  <c r="FS391" i="13"/>
  <c r="FK391" i="13"/>
  <c r="FC391" i="13"/>
  <c r="EU391" i="13"/>
  <c r="EM391" i="13"/>
  <c r="EE391" i="13"/>
  <c r="DW391" i="13"/>
  <c r="DO391" i="13"/>
  <c r="DG391" i="13"/>
  <c r="FN391" i="13"/>
  <c r="FA391" i="13"/>
  <c r="EO391" i="13"/>
  <c r="EB391" i="13"/>
  <c r="DP391" i="13"/>
  <c r="DB391" i="13"/>
  <c r="CR391" i="13"/>
  <c r="CG391" i="13"/>
  <c r="FV391" i="13"/>
  <c r="FI391" i="13"/>
  <c r="EW391" i="13"/>
  <c r="EJ391" i="13"/>
  <c r="DX391" i="13"/>
  <c r="DJ391" i="13"/>
  <c r="CY391" i="13"/>
  <c r="CN391" i="13"/>
  <c r="CC391" i="13"/>
  <c r="FF391" i="13"/>
  <c r="EP391" i="13"/>
  <c r="DY391" i="13"/>
  <c r="DH391" i="13"/>
  <c r="CS391" i="13"/>
  <c r="CD391" i="13"/>
  <c r="FQ391" i="13"/>
  <c r="EZ391" i="13"/>
  <c r="EH391" i="13"/>
  <c r="DR391" i="13"/>
  <c r="DA391" i="13"/>
  <c r="CL391" i="13"/>
  <c r="BY391" i="13"/>
  <c r="FM391" i="13"/>
  <c r="ER391" i="13"/>
  <c r="DT391" i="13"/>
  <c r="CW391" i="13"/>
  <c r="CF391" i="13"/>
  <c r="FE391" i="13"/>
  <c r="EG391" i="13"/>
  <c r="DL391" i="13"/>
  <c r="CQ391" i="13"/>
  <c r="BX391" i="13"/>
  <c r="FD391" i="13"/>
  <c r="EF391" i="13"/>
  <c r="DI391" i="13"/>
  <c r="CO391" i="13"/>
  <c r="FP391" i="13"/>
  <c r="ES391" i="13"/>
  <c r="DU391" i="13"/>
  <c r="CZ391" i="13"/>
  <c r="CI391" i="13"/>
  <c r="EX391" i="13"/>
  <c r="DE391" i="13"/>
  <c r="EV391" i="13"/>
  <c r="DD391" i="13"/>
  <c r="EN391" i="13"/>
  <c r="CV391" i="13"/>
  <c r="EK391" i="13"/>
  <c r="CT391" i="13"/>
  <c r="FU391" i="13"/>
  <c r="EC391" i="13"/>
  <c r="CK391" i="13"/>
  <c r="FT391" i="13"/>
  <c r="DZ391" i="13"/>
  <c r="CJ391" i="13"/>
  <c r="FL391" i="13"/>
  <c r="DQ391" i="13"/>
  <c r="CB391" i="13"/>
  <c r="FH391" i="13"/>
  <c r="DM391" i="13"/>
  <c r="CA391" i="13"/>
  <c r="A393" i="13" l="1"/>
  <c r="FR392" i="13"/>
  <c r="FJ392" i="13"/>
  <c r="FB392" i="13"/>
  <c r="ET392" i="13"/>
  <c r="EL392" i="13"/>
  <c r="ED392" i="13"/>
  <c r="DV392" i="13"/>
  <c r="DN392" i="13"/>
  <c r="DF392" i="13"/>
  <c r="CX392" i="13"/>
  <c r="CP392" i="13"/>
  <c r="CH392" i="13"/>
  <c r="BZ392" i="13"/>
  <c r="FO392" i="13"/>
  <c r="FG392" i="13"/>
  <c r="EY392" i="13"/>
  <c r="EQ392" i="13"/>
  <c r="EI392" i="13"/>
  <c r="EA392" i="13"/>
  <c r="DS392" i="13"/>
  <c r="DK392" i="13"/>
  <c r="DC392" i="13"/>
  <c r="CU392" i="13"/>
  <c r="CM392" i="13"/>
  <c r="CE392" i="13"/>
  <c r="BW392" i="13"/>
  <c r="FS392" i="13"/>
  <c r="FK392" i="13"/>
  <c r="FC392" i="13"/>
  <c r="EU392" i="13"/>
  <c r="EM392" i="13"/>
  <c r="EE392" i="13"/>
  <c r="DW392" i="13"/>
  <c r="DO392" i="13"/>
  <c r="DG392" i="13"/>
  <c r="CY392" i="13"/>
  <c r="CQ392" i="13"/>
  <c r="CI392" i="13"/>
  <c r="CA392" i="13"/>
  <c r="FM392" i="13"/>
  <c r="EZ392" i="13"/>
  <c r="EN392" i="13"/>
  <c r="DZ392" i="13"/>
  <c r="DM392" i="13"/>
  <c r="DA392" i="13"/>
  <c r="CN392" i="13"/>
  <c r="CB392" i="13"/>
  <c r="FU392" i="13"/>
  <c r="FH392" i="13"/>
  <c r="EV392" i="13"/>
  <c r="EH392" i="13"/>
  <c r="DU392" i="13"/>
  <c r="DI392" i="13"/>
  <c r="CV392" i="13"/>
  <c r="CJ392" i="13"/>
  <c r="FV392" i="13"/>
  <c r="FE392" i="13"/>
  <c r="EO392" i="13"/>
  <c r="DX392" i="13"/>
  <c r="DE392" i="13"/>
  <c r="CO392" i="13"/>
  <c r="BX392" i="13"/>
  <c r="FP392" i="13"/>
  <c r="EX392" i="13"/>
  <c r="EG392" i="13"/>
  <c r="DQ392" i="13"/>
  <c r="CZ392" i="13"/>
  <c r="CG392" i="13"/>
  <c r="FA392" i="13"/>
  <c r="EC392" i="13"/>
  <c r="DH392" i="13"/>
  <c r="CK392" i="13"/>
  <c r="FN392" i="13"/>
  <c r="ER392" i="13"/>
  <c r="DT392" i="13"/>
  <c r="CW392" i="13"/>
  <c r="CC392" i="13"/>
  <c r="FL392" i="13"/>
  <c r="EP392" i="13"/>
  <c r="DR392" i="13"/>
  <c r="CT392" i="13"/>
  <c r="BY392" i="13"/>
  <c r="FD392" i="13"/>
  <c r="EF392" i="13"/>
  <c r="DJ392" i="13"/>
  <c r="CL392" i="13"/>
  <c r="EK392" i="13"/>
  <c r="CS392" i="13"/>
  <c r="EJ392" i="13"/>
  <c r="CR392" i="13"/>
  <c r="FT392" i="13"/>
  <c r="EB392" i="13"/>
  <c r="CF392" i="13"/>
  <c r="FQ392" i="13"/>
  <c r="DY392" i="13"/>
  <c r="CD392" i="13"/>
  <c r="FI392" i="13"/>
  <c r="DP392" i="13"/>
  <c r="FF392" i="13"/>
  <c r="DL392" i="13"/>
  <c r="EW392" i="13"/>
  <c r="DD392" i="13"/>
  <c r="ES392" i="13"/>
  <c r="DB392" i="13"/>
  <c r="A394" i="13" l="1"/>
  <c r="FQ393" i="13"/>
  <c r="FI393" i="13"/>
  <c r="FA393" i="13"/>
  <c r="ES393" i="13"/>
  <c r="EK393" i="13"/>
  <c r="EC393" i="13"/>
  <c r="FO393" i="13"/>
  <c r="FF393" i="13"/>
  <c r="EW393" i="13"/>
  <c r="EN393" i="13"/>
  <c r="EE393" i="13"/>
  <c r="DV393" i="13"/>
  <c r="DN393" i="13"/>
  <c r="DF393" i="13"/>
  <c r="CX393" i="13"/>
  <c r="CP393" i="13"/>
  <c r="CH393" i="13"/>
  <c r="BZ393" i="13"/>
  <c r="FV393" i="13"/>
  <c r="FM393" i="13"/>
  <c r="FD393" i="13"/>
  <c r="EU393" i="13"/>
  <c r="EL393" i="13"/>
  <c r="EB393" i="13"/>
  <c r="DT393" i="13"/>
  <c r="DL393" i="13"/>
  <c r="FU393" i="13"/>
  <c r="FL393" i="13"/>
  <c r="FC393" i="13"/>
  <c r="ET393" i="13"/>
  <c r="EJ393" i="13"/>
  <c r="EA393" i="13"/>
  <c r="DS393" i="13"/>
  <c r="DK393" i="13"/>
  <c r="DC393" i="13"/>
  <c r="CU393" i="13"/>
  <c r="CM393" i="13"/>
  <c r="CE393" i="13"/>
  <c r="BW393" i="13"/>
  <c r="FP393" i="13"/>
  <c r="FG393" i="13"/>
  <c r="EX393" i="13"/>
  <c r="EO393" i="13"/>
  <c r="EF393" i="13"/>
  <c r="DW393" i="13"/>
  <c r="DO393" i="13"/>
  <c r="DG393" i="13"/>
  <c r="CY393" i="13"/>
  <c r="CQ393" i="13"/>
  <c r="CI393" i="13"/>
  <c r="CA393" i="13"/>
  <c r="FN393" i="13"/>
  <c r="EV393" i="13"/>
  <c r="ED393" i="13"/>
  <c r="DM393" i="13"/>
  <c r="CZ393" i="13"/>
  <c r="CL393" i="13"/>
  <c r="BY393" i="13"/>
  <c r="FH393" i="13"/>
  <c r="EP393" i="13"/>
  <c r="DX393" i="13"/>
  <c r="DH393" i="13"/>
  <c r="CT393" i="13"/>
  <c r="CG393" i="13"/>
  <c r="FT393" i="13"/>
  <c r="EY393" i="13"/>
  <c r="DY393" i="13"/>
  <c r="DD393" i="13"/>
  <c r="CN393" i="13"/>
  <c r="FK393" i="13"/>
  <c r="EM393" i="13"/>
  <c r="DQ393" i="13"/>
  <c r="CW393" i="13"/>
  <c r="CF393" i="13"/>
  <c r="EZ393" i="13"/>
  <c r="DR393" i="13"/>
  <c r="CS393" i="13"/>
  <c r="BX393" i="13"/>
  <c r="FS393" i="13"/>
  <c r="EI393" i="13"/>
  <c r="DI393" i="13"/>
  <c r="CK393" i="13"/>
  <c r="FR393" i="13"/>
  <c r="EH393" i="13"/>
  <c r="DE393" i="13"/>
  <c r="CJ393" i="13"/>
  <c r="FB393" i="13"/>
  <c r="DU393" i="13"/>
  <c r="CV393" i="13"/>
  <c r="CB393" i="13"/>
  <c r="EG393" i="13"/>
  <c r="CD393" i="13"/>
  <c r="DZ393" i="13"/>
  <c r="CC393" i="13"/>
  <c r="DP393" i="13"/>
  <c r="DJ393" i="13"/>
  <c r="FJ393" i="13"/>
  <c r="DB393" i="13"/>
  <c r="FE393" i="13"/>
  <c r="DA393" i="13"/>
  <c r="ER393" i="13"/>
  <c r="CR393" i="13"/>
  <c r="EQ393" i="13"/>
  <c r="CO393" i="13"/>
  <c r="A395" i="13" l="1"/>
  <c r="FQ394" i="13"/>
  <c r="FI394" i="13"/>
  <c r="FA394" i="13"/>
  <c r="ES394" i="13"/>
  <c r="EK394" i="13"/>
  <c r="EC394" i="13"/>
  <c r="DU394" i="13"/>
  <c r="DM394" i="13"/>
  <c r="DE394" i="13"/>
  <c r="CW394" i="13"/>
  <c r="CO394" i="13"/>
  <c r="CG394" i="13"/>
  <c r="BY394" i="13"/>
  <c r="FU394" i="13"/>
  <c r="FL394" i="13"/>
  <c r="FC394" i="13"/>
  <c r="ET394" i="13"/>
  <c r="EJ394" i="13"/>
  <c r="EA394" i="13"/>
  <c r="DR394" i="13"/>
  <c r="DI394" i="13"/>
  <c r="CZ394" i="13"/>
  <c r="CQ394" i="13"/>
  <c r="CH394" i="13"/>
  <c r="BX394" i="13"/>
  <c r="FS394" i="13"/>
  <c r="FJ394" i="13"/>
  <c r="EZ394" i="13"/>
  <c r="EQ394" i="13"/>
  <c r="EH394" i="13"/>
  <c r="DY394" i="13"/>
  <c r="DP394" i="13"/>
  <c r="DG394" i="13"/>
  <c r="CX394" i="13"/>
  <c r="CN394" i="13"/>
  <c r="CE394" i="13"/>
  <c r="FR394" i="13"/>
  <c r="FH394" i="13"/>
  <c r="EY394" i="13"/>
  <c r="EP394" i="13"/>
  <c r="EG394" i="13"/>
  <c r="DX394" i="13"/>
  <c r="DO394" i="13"/>
  <c r="DF394" i="13"/>
  <c r="CV394" i="13"/>
  <c r="CM394" i="13"/>
  <c r="CD394" i="13"/>
  <c r="FV394" i="13"/>
  <c r="FM394" i="13"/>
  <c r="FD394" i="13"/>
  <c r="EU394" i="13"/>
  <c r="EL394" i="13"/>
  <c r="EB394" i="13"/>
  <c r="DS394" i="13"/>
  <c r="DJ394" i="13"/>
  <c r="DA394" i="13"/>
  <c r="CR394" i="13"/>
  <c r="CI394" i="13"/>
  <c r="BZ394" i="13"/>
  <c r="FT394" i="13"/>
  <c r="FB394" i="13"/>
  <c r="EI394" i="13"/>
  <c r="DQ394" i="13"/>
  <c r="CY394" i="13"/>
  <c r="CF394" i="13"/>
  <c r="FN394" i="13"/>
  <c r="EV394" i="13"/>
  <c r="ED394" i="13"/>
  <c r="DK394" i="13"/>
  <c r="CS394" i="13"/>
  <c r="CA394" i="13"/>
  <c r="FO394" i="13"/>
  <c r="EO394" i="13"/>
  <c r="DT394" i="13"/>
  <c r="CT394" i="13"/>
  <c r="FF394" i="13"/>
  <c r="EF394" i="13"/>
  <c r="DH394" i="13"/>
  <c r="CK394" i="13"/>
  <c r="ER394" i="13"/>
  <c r="DL394" i="13"/>
  <c r="CC394" i="13"/>
  <c r="FK394" i="13"/>
  <c r="EE394" i="13"/>
  <c r="DB394" i="13"/>
  <c r="FG394" i="13"/>
  <c r="DZ394" i="13"/>
  <c r="CU394" i="13"/>
  <c r="EW394" i="13"/>
  <c r="DN394" i="13"/>
  <c r="CJ394" i="13"/>
  <c r="FE394" i="13"/>
  <c r="CP394" i="13"/>
  <c r="EX394" i="13"/>
  <c r="CL394" i="13"/>
  <c r="EN394" i="13"/>
  <c r="CB394" i="13"/>
  <c r="EM394" i="13"/>
  <c r="BW394" i="13"/>
  <c r="DW394" i="13"/>
  <c r="DV394" i="13"/>
  <c r="DD394" i="13"/>
  <c r="FP394" i="13"/>
  <c r="DC394" i="13"/>
  <c r="A396" i="13" l="1"/>
  <c r="FQ395" i="13"/>
  <c r="FI395" i="13"/>
  <c r="FA395" i="13"/>
  <c r="ES395" i="13"/>
  <c r="EK395" i="13"/>
  <c r="EC395" i="13"/>
  <c r="DU395" i="13"/>
  <c r="DM395" i="13"/>
  <c r="DE395" i="13"/>
  <c r="CW395" i="13"/>
  <c r="CO395" i="13"/>
  <c r="CG395" i="13"/>
  <c r="BY395" i="13"/>
  <c r="FU395" i="13"/>
  <c r="FM395" i="13"/>
  <c r="FE395" i="13"/>
  <c r="EW395" i="13"/>
  <c r="EO395" i="13"/>
  <c r="EG395" i="13"/>
  <c r="DY395" i="13"/>
  <c r="DQ395" i="13"/>
  <c r="DI395" i="13"/>
  <c r="DA395" i="13"/>
  <c r="FS395" i="13"/>
  <c r="FH395" i="13"/>
  <c r="EX395" i="13"/>
  <c r="EM395" i="13"/>
  <c r="EB395" i="13"/>
  <c r="DR395" i="13"/>
  <c r="DG395" i="13"/>
  <c r="CV395" i="13"/>
  <c r="CM395" i="13"/>
  <c r="CD395" i="13"/>
  <c r="FP395" i="13"/>
  <c r="FF395" i="13"/>
  <c r="EU395" i="13"/>
  <c r="EJ395" i="13"/>
  <c r="DZ395" i="13"/>
  <c r="DO395" i="13"/>
  <c r="DD395" i="13"/>
  <c r="CT395" i="13"/>
  <c r="CK395" i="13"/>
  <c r="CB395" i="13"/>
  <c r="FO395" i="13"/>
  <c r="FD395" i="13"/>
  <c r="ET395" i="13"/>
  <c r="EI395" i="13"/>
  <c r="DX395" i="13"/>
  <c r="DN395" i="13"/>
  <c r="DC395" i="13"/>
  <c r="CS395" i="13"/>
  <c r="CJ395" i="13"/>
  <c r="CA395" i="13"/>
  <c r="FT395" i="13"/>
  <c r="FJ395" i="13"/>
  <c r="EY395" i="13"/>
  <c r="EN395" i="13"/>
  <c r="ED395" i="13"/>
  <c r="DS395" i="13"/>
  <c r="DH395" i="13"/>
  <c r="CX395" i="13"/>
  <c r="CN395" i="13"/>
  <c r="CE395" i="13"/>
  <c r="FR395" i="13"/>
  <c r="EV395" i="13"/>
  <c r="EA395" i="13"/>
  <c r="DF395" i="13"/>
  <c r="CL395" i="13"/>
  <c r="FK395" i="13"/>
  <c r="EP395" i="13"/>
  <c r="DT395" i="13"/>
  <c r="CY395" i="13"/>
  <c r="CF395" i="13"/>
  <c r="FV395" i="13"/>
  <c r="EQ395" i="13"/>
  <c r="DL395" i="13"/>
  <c r="CP395" i="13"/>
  <c r="FG395" i="13"/>
  <c r="EF395" i="13"/>
  <c r="DB395" i="13"/>
  <c r="CC395" i="13"/>
  <c r="ER395" i="13"/>
  <c r="DJ395" i="13"/>
  <c r="BX395" i="13"/>
  <c r="FN395" i="13"/>
  <c r="EE395" i="13"/>
  <c r="CR395" i="13"/>
  <c r="FL395" i="13"/>
  <c r="DW395" i="13"/>
  <c r="CQ395" i="13"/>
  <c r="EZ395" i="13"/>
  <c r="DK395" i="13"/>
  <c r="BZ395" i="13"/>
  <c r="DV395" i="13"/>
  <c r="DP395" i="13"/>
  <c r="CZ395" i="13"/>
  <c r="CU395" i="13"/>
  <c r="FC395" i="13"/>
  <c r="CI395" i="13"/>
  <c r="FB395" i="13"/>
  <c r="CH395" i="13"/>
  <c r="EL395" i="13"/>
  <c r="BW395" i="13"/>
  <c r="EH395" i="13"/>
  <c r="A397" i="13" l="1"/>
  <c r="FQ396" i="13"/>
  <c r="FI396" i="13"/>
  <c r="FA396" i="13"/>
  <c r="FT396" i="13"/>
  <c r="FK396" i="13"/>
  <c r="FB396" i="13"/>
  <c r="ES396" i="13"/>
  <c r="EK396" i="13"/>
  <c r="EC396" i="13"/>
  <c r="DU396" i="13"/>
  <c r="DM396" i="13"/>
  <c r="DE396" i="13"/>
  <c r="CW396" i="13"/>
  <c r="CO396" i="13"/>
  <c r="CG396" i="13"/>
  <c r="BY396" i="13"/>
  <c r="FO396" i="13"/>
  <c r="FF396" i="13"/>
  <c r="EW396" i="13"/>
  <c r="EO396" i="13"/>
  <c r="EG396" i="13"/>
  <c r="DY396" i="13"/>
  <c r="DQ396" i="13"/>
  <c r="DI396" i="13"/>
  <c r="DA396" i="13"/>
  <c r="CS396" i="13"/>
  <c r="CK396" i="13"/>
  <c r="CC396" i="13"/>
  <c r="FM396" i="13"/>
  <c r="EZ396" i="13"/>
  <c r="EP396" i="13"/>
  <c r="EE396" i="13"/>
  <c r="DT396" i="13"/>
  <c r="DJ396" i="13"/>
  <c r="CY396" i="13"/>
  <c r="CN396" i="13"/>
  <c r="CD396" i="13"/>
  <c r="FV396" i="13"/>
  <c r="FJ396" i="13"/>
  <c r="EX396" i="13"/>
  <c r="EM396" i="13"/>
  <c r="EB396" i="13"/>
  <c r="DR396" i="13"/>
  <c r="DG396" i="13"/>
  <c r="CV396" i="13"/>
  <c r="CL396" i="13"/>
  <c r="CA396" i="13"/>
  <c r="FU396" i="13"/>
  <c r="FH396" i="13"/>
  <c r="EV396" i="13"/>
  <c r="EL396" i="13"/>
  <c r="EA396" i="13"/>
  <c r="DP396" i="13"/>
  <c r="DF396" i="13"/>
  <c r="CU396" i="13"/>
  <c r="CJ396" i="13"/>
  <c r="BZ396" i="13"/>
  <c r="FN396" i="13"/>
  <c r="FC396" i="13"/>
  <c r="EQ396" i="13"/>
  <c r="EF396" i="13"/>
  <c r="DV396" i="13"/>
  <c r="DK396" i="13"/>
  <c r="CZ396" i="13"/>
  <c r="CP396" i="13"/>
  <c r="CE396" i="13"/>
  <c r="EY396" i="13"/>
  <c r="ED396" i="13"/>
  <c r="DH396" i="13"/>
  <c r="CM396" i="13"/>
  <c r="FP396" i="13"/>
  <c r="ER396" i="13"/>
  <c r="DW396" i="13"/>
  <c r="DB396" i="13"/>
  <c r="CF396" i="13"/>
  <c r="FD396" i="13"/>
  <c r="DX396" i="13"/>
  <c r="CT396" i="13"/>
  <c r="FS396" i="13"/>
  <c r="EN396" i="13"/>
  <c r="DN396" i="13"/>
  <c r="CI396" i="13"/>
  <c r="FE396" i="13"/>
  <c r="DO396" i="13"/>
  <c r="CB396" i="13"/>
  <c r="EJ396" i="13"/>
  <c r="DC396" i="13"/>
  <c r="EI396" i="13"/>
  <c r="CX396" i="13"/>
  <c r="FG396" i="13"/>
  <c r="DS396" i="13"/>
  <c r="CH396" i="13"/>
  <c r="FR396" i="13"/>
  <c r="CR396" i="13"/>
  <c r="FL396" i="13"/>
  <c r="CQ396" i="13"/>
  <c r="EU396" i="13"/>
  <c r="BX396" i="13"/>
  <c r="ET396" i="13"/>
  <c r="BW396" i="13"/>
  <c r="EH396" i="13"/>
  <c r="DZ396" i="13"/>
  <c r="DL396" i="13"/>
  <c r="DD396" i="13"/>
  <c r="A398" i="13" l="1"/>
  <c r="FQ397" i="13"/>
  <c r="FI397" i="13"/>
  <c r="FA397" i="13"/>
  <c r="ES397" i="13"/>
  <c r="EK397" i="13"/>
  <c r="EC397" i="13"/>
  <c r="DU397" i="13"/>
  <c r="DM397" i="13"/>
  <c r="DE397" i="13"/>
  <c r="CW397" i="13"/>
  <c r="CO397" i="13"/>
  <c r="CG397" i="13"/>
  <c r="BY397" i="13"/>
  <c r="FU397" i="13"/>
  <c r="FM397" i="13"/>
  <c r="FE397" i="13"/>
  <c r="EW397" i="13"/>
  <c r="EO397" i="13"/>
  <c r="EG397" i="13"/>
  <c r="FL397" i="13"/>
  <c r="FB397" i="13"/>
  <c r="EQ397" i="13"/>
  <c r="EF397" i="13"/>
  <c r="DW397" i="13"/>
  <c r="DN397" i="13"/>
  <c r="DD397" i="13"/>
  <c r="CU397" i="13"/>
  <c r="CL397" i="13"/>
  <c r="CC397" i="13"/>
  <c r="FR397" i="13"/>
  <c r="FG397" i="13"/>
  <c r="EV397" i="13"/>
  <c r="EL397" i="13"/>
  <c r="EA397" i="13"/>
  <c r="DR397" i="13"/>
  <c r="DI397" i="13"/>
  <c r="CZ397" i="13"/>
  <c r="CQ397" i="13"/>
  <c r="CH397" i="13"/>
  <c r="BX397" i="13"/>
  <c r="FK397" i="13"/>
  <c r="EX397" i="13"/>
  <c r="EI397" i="13"/>
  <c r="DV397" i="13"/>
  <c r="DJ397" i="13"/>
  <c r="CX397" i="13"/>
  <c r="CK397" i="13"/>
  <c r="BZ397" i="13"/>
  <c r="FV397" i="13"/>
  <c r="FH397" i="13"/>
  <c r="ET397" i="13"/>
  <c r="EE397" i="13"/>
  <c r="DS397" i="13"/>
  <c r="DG397" i="13"/>
  <c r="CT397" i="13"/>
  <c r="CI397" i="13"/>
  <c r="FT397" i="13"/>
  <c r="FF397" i="13"/>
  <c r="ER397" i="13"/>
  <c r="ED397" i="13"/>
  <c r="DQ397" i="13"/>
  <c r="DF397" i="13"/>
  <c r="CS397" i="13"/>
  <c r="CF397" i="13"/>
  <c r="FN397" i="13"/>
  <c r="EY397" i="13"/>
  <c r="EJ397" i="13"/>
  <c r="DX397" i="13"/>
  <c r="DK397" i="13"/>
  <c r="CY397" i="13"/>
  <c r="CM397" i="13"/>
  <c r="CA397" i="13"/>
  <c r="EU397" i="13"/>
  <c r="DT397" i="13"/>
  <c r="CV397" i="13"/>
  <c r="BW397" i="13"/>
  <c r="FO397" i="13"/>
  <c r="EM397" i="13"/>
  <c r="DL397" i="13"/>
  <c r="CN397" i="13"/>
  <c r="EZ397" i="13"/>
  <c r="DO397" i="13"/>
  <c r="CE397" i="13"/>
  <c r="FS397" i="13"/>
  <c r="EH397" i="13"/>
  <c r="DB397" i="13"/>
  <c r="EN397" i="13"/>
  <c r="CR397" i="13"/>
  <c r="DZ397" i="13"/>
  <c r="CJ397" i="13"/>
  <c r="FP397" i="13"/>
  <c r="DY397" i="13"/>
  <c r="CD397" i="13"/>
  <c r="FJ397" i="13"/>
  <c r="DP397" i="13"/>
  <c r="CB397" i="13"/>
  <c r="FC397" i="13"/>
  <c r="DC397" i="13"/>
  <c r="EP397" i="13"/>
  <c r="DA397" i="13"/>
  <c r="FD397" i="13"/>
  <c r="EB397" i="13"/>
  <c r="DH397" i="13"/>
  <c r="CP397" i="13"/>
  <c r="A399" i="13" l="1"/>
  <c r="FQ398" i="13"/>
  <c r="FI398" i="13"/>
  <c r="FA398" i="13"/>
  <c r="ES398" i="13"/>
  <c r="EK398" i="13"/>
  <c r="EC398" i="13"/>
  <c r="DU398" i="13"/>
  <c r="DM398" i="13"/>
  <c r="DE398" i="13"/>
  <c r="CW398" i="13"/>
  <c r="CO398" i="13"/>
  <c r="CG398" i="13"/>
  <c r="BY398" i="13"/>
  <c r="FU398" i="13"/>
  <c r="FM398" i="13"/>
  <c r="FE398" i="13"/>
  <c r="EW398" i="13"/>
  <c r="EO398" i="13"/>
  <c r="EG398" i="13"/>
  <c r="DY398" i="13"/>
  <c r="DQ398" i="13"/>
  <c r="DI398" i="13"/>
  <c r="DA398" i="13"/>
  <c r="CS398" i="13"/>
  <c r="CK398" i="13"/>
  <c r="CC398" i="13"/>
  <c r="FO398" i="13"/>
  <c r="FD398" i="13"/>
  <c r="ET398" i="13"/>
  <c r="EI398" i="13"/>
  <c r="DX398" i="13"/>
  <c r="DN398" i="13"/>
  <c r="DC398" i="13"/>
  <c r="CR398" i="13"/>
  <c r="CH398" i="13"/>
  <c r="BW398" i="13"/>
  <c r="FT398" i="13"/>
  <c r="FJ398" i="13"/>
  <c r="EY398" i="13"/>
  <c r="EN398" i="13"/>
  <c r="ED398" i="13"/>
  <c r="DS398" i="13"/>
  <c r="DH398" i="13"/>
  <c r="CX398" i="13"/>
  <c r="CM398" i="13"/>
  <c r="CB398" i="13"/>
  <c r="FV398" i="13"/>
  <c r="FG398" i="13"/>
  <c r="ER398" i="13"/>
  <c r="EE398" i="13"/>
  <c r="DP398" i="13"/>
  <c r="DB398" i="13"/>
  <c r="CN398" i="13"/>
  <c r="BZ398" i="13"/>
  <c r="FR398" i="13"/>
  <c r="FC398" i="13"/>
  <c r="EP398" i="13"/>
  <c r="EA398" i="13"/>
  <c r="DL398" i="13"/>
  <c r="CY398" i="13"/>
  <c r="CJ398" i="13"/>
  <c r="FP398" i="13"/>
  <c r="FB398" i="13"/>
  <c r="EM398" i="13"/>
  <c r="DZ398" i="13"/>
  <c r="DK398" i="13"/>
  <c r="CV398" i="13"/>
  <c r="CI398" i="13"/>
  <c r="FN398" i="13"/>
  <c r="EZ398" i="13"/>
  <c r="EL398" i="13"/>
  <c r="DW398" i="13"/>
  <c r="FH398" i="13"/>
  <c r="EU398" i="13"/>
  <c r="EF398" i="13"/>
  <c r="DR398" i="13"/>
  <c r="DD398" i="13"/>
  <c r="CP398" i="13"/>
  <c r="CA398" i="13"/>
  <c r="FS398" i="13"/>
  <c r="EH398" i="13"/>
  <c r="CZ398" i="13"/>
  <c r="BX398" i="13"/>
  <c r="FF398" i="13"/>
  <c r="DT398" i="13"/>
  <c r="CQ398" i="13"/>
  <c r="DV398" i="13"/>
  <c r="CF398" i="13"/>
  <c r="EX398" i="13"/>
  <c r="DG398" i="13"/>
  <c r="EQ398" i="13"/>
  <c r="CL398" i="13"/>
  <c r="EB398" i="13"/>
  <c r="CD398" i="13"/>
  <c r="DO398" i="13"/>
  <c r="DJ398" i="13"/>
  <c r="FK398" i="13"/>
  <c r="CU398" i="13"/>
  <c r="EV398" i="13"/>
  <c r="CT398" i="13"/>
  <c r="FL398" i="13"/>
  <c r="EJ398" i="13"/>
  <c r="DF398" i="13"/>
  <c r="CE398" i="13"/>
  <c r="A400" i="13" l="1"/>
  <c r="FQ399" i="13"/>
  <c r="FI399" i="13"/>
  <c r="FA399" i="13"/>
  <c r="ES399" i="13"/>
  <c r="EK399" i="13"/>
  <c r="EC399" i="13"/>
  <c r="DU399" i="13"/>
  <c r="DM399" i="13"/>
  <c r="DE399" i="13"/>
  <c r="CW399" i="13"/>
  <c r="CO399" i="13"/>
  <c r="CG399" i="13"/>
  <c r="BY399" i="13"/>
  <c r="FU399" i="13"/>
  <c r="FM399" i="13"/>
  <c r="FE399" i="13"/>
  <c r="EW399" i="13"/>
  <c r="EO399" i="13"/>
  <c r="EG399" i="13"/>
  <c r="DY399" i="13"/>
  <c r="DQ399" i="13"/>
  <c r="DI399" i="13"/>
  <c r="DA399" i="13"/>
  <c r="CS399" i="13"/>
  <c r="CK399" i="13"/>
  <c r="CC399" i="13"/>
  <c r="FR399" i="13"/>
  <c r="FG399" i="13"/>
  <c r="EV399" i="13"/>
  <c r="EL399" i="13"/>
  <c r="EA399" i="13"/>
  <c r="DP399" i="13"/>
  <c r="DF399" i="13"/>
  <c r="CU399" i="13"/>
  <c r="CJ399" i="13"/>
  <c r="BZ399" i="13"/>
  <c r="FL399" i="13"/>
  <c r="FB399" i="13"/>
  <c r="EQ399" i="13"/>
  <c r="EF399" i="13"/>
  <c r="DV399" i="13"/>
  <c r="DK399" i="13"/>
  <c r="CZ399" i="13"/>
  <c r="CP399" i="13"/>
  <c r="CE399" i="13"/>
  <c r="FP399" i="13"/>
  <c r="FC399" i="13"/>
  <c r="EN399" i="13"/>
  <c r="DZ399" i="13"/>
  <c r="DL399" i="13"/>
  <c r="CX399" i="13"/>
  <c r="CI399" i="13"/>
  <c r="FN399" i="13"/>
  <c r="EY399" i="13"/>
  <c r="EJ399" i="13"/>
  <c r="DW399" i="13"/>
  <c r="DH399" i="13"/>
  <c r="CT399" i="13"/>
  <c r="CF399" i="13"/>
  <c r="FK399" i="13"/>
  <c r="EX399" i="13"/>
  <c r="EI399" i="13"/>
  <c r="DT399" i="13"/>
  <c r="DG399" i="13"/>
  <c r="CR399" i="13"/>
  <c r="CD399" i="13"/>
  <c r="FJ399" i="13"/>
  <c r="EU399" i="13"/>
  <c r="EH399" i="13"/>
  <c r="DS399" i="13"/>
  <c r="DD399" i="13"/>
  <c r="CQ399" i="13"/>
  <c r="CB399" i="13"/>
  <c r="FS399" i="13"/>
  <c r="FD399" i="13"/>
  <c r="EP399" i="13"/>
  <c r="EB399" i="13"/>
  <c r="DN399" i="13"/>
  <c r="CY399" i="13"/>
  <c r="CL399" i="13"/>
  <c r="BW399" i="13"/>
  <c r="ER399" i="13"/>
  <c r="DC399" i="13"/>
  <c r="FO399" i="13"/>
  <c r="ED399" i="13"/>
  <c r="CN399" i="13"/>
  <c r="FT399" i="13"/>
  <c r="DR399" i="13"/>
  <c r="BX399" i="13"/>
  <c r="EZ399" i="13"/>
  <c r="DB399" i="13"/>
  <c r="FV399" i="13"/>
  <c r="DJ399" i="13"/>
  <c r="FF399" i="13"/>
  <c r="CM399" i="13"/>
  <c r="ET399" i="13"/>
  <c r="CH399" i="13"/>
  <c r="EM399" i="13"/>
  <c r="CA399" i="13"/>
  <c r="DX399" i="13"/>
  <c r="DO399" i="13"/>
  <c r="FH399" i="13"/>
  <c r="EE399" i="13"/>
  <c r="CV399" i="13"/>
  <c r="A401" i="13" l="1"/>
  <c r="FQ400" i="13"/>
  <c r="FI400" i="13"/>
  <c r="FA400" i="13"/>
  <c r="ES400" i="13"/>
  <c r="EK400" i="13"/>
  <c r="EC400" i="13"/>
  <c r="DU400" i="13"/>
  <c r="DM400" i="13"/>
  <c r="DE400" i="13"/>
  <c r="CW400" i="13"/>
  <c r="CO400" i="13"/>
  <c r="CG400" i="13"/>
  <c r="BY400" i="13"/>
  <c r="FU400" i="13"/>
  <c r="FM400" i="13"/>
  <c r="FE400" i="13"/>
  <c r="EW400" i="13"/>
  <c r="EO400" i="13"/>
  <c r="EG400" i="13"/>
  <c r="DY400" i="13"/>
  <c r="DQ400" i="13"/>
  <c r="DI400" i="13"/>
  <c r="DA400" i="13"/>
  <c r="CS400" i="13"/>
  <c r="CK400" i="13"/>
  <c r="CC400" i="13"/>
  <c r="FT400" i="13"/>
  <c r="FJ400" i="13"/>
  <c r="EY400" i="13"/>
  <c r="EN400" i="13"/>
  <c r="ED400" i="13"/>
  <c r="DS400" i="13"/>
  <c r="DH400" i="13"/>
  <c r="CX400" i="13"/>
  <c r="CM400" i="13"/>
  <c r="CB400" i="13"/>
  <c r="FO400" i="13"/>
  <c r="FD400" i="13"/>
  <c r="ET400" i="13"/>
  <c r="EI400" i="13"/>
  <c r="DX400" i="13"/>
  <c r="DN400" i="13"/>
  <c r="DC400" i="13"/>
  <c r="CR400" i="13"/>
  <c r="CH400" i="13"/>
  <c r="BW400" i="13"/>
  <c r="FL400" i="13"/>
  <c r="EX400" i="13"/>
  <c r="EJ400" i="13"/>
  <c r="DV400" i="13"/>
  <c r="DG400" i="13"/>
  <c r="CT400" i="13"/>
  <c r="CE400" i="13"/>
  <c r="FH400" i="13"/>
  <c r="EU400" i="13"/>
  <c r="EF400" i="13"/>
  <c r="DR400" i="13"/>
  <c r="DD400" i="13"/>
  <c r="CP400" i="13"/>
  <c r="CA400" i="13"/>
  <c r="FV400" i="13"/>
  <c r="FG400" i="13"/>
  <c r="ER400" i="13"/>
  <c r="EE400" i="13"/>
  <c r="DP400" i="13"/>
  <c r="DB400" i="13"/>
  <c r="CN400" i="13"/>
  <c r="BZ400" i="13"/>
  <c r="FS400" i="13"/>
  <c r="FF400" i="13"/>
  <c r="EQ400" i="13"/>
  <c r="EB400" i="13"/>
  <c r="DO400" i="13"/>
  <c r="CZ400" i="13"/>
  <c r="CL400" i="13"/>
  <c r="BX400" i="13"/>
  <c r="FN400" i="13"/>
  <c r="EZ400" i="13"/>
  <c r="EL400" i="13"/>
  <c r="DW400" i="13"/>
  <c r="DJ400" i="13"/>
  <c r="CU400" i="13"/>
  <c r="CF400" i="13"/>
  <c r="FB400" i="13"/>
  <c r="DL400" i="13"/>
  <c r="CD400" i="13"/>
  <c r="EM400" i="13"/>
  <c r="CY400" i="13"/>
  <c r="FP400" i="13"/>
  <c r="DT400" i="13"/>
  <c r="EV400" i="13"/>
  <c r="CV400" i="13"/>
  <c r="EH400" i="13"/>
  <c r="EA400" i="13"/>
  <c r="DZ400" i="13"/>
  <c r="DK400" i="13"/>
  <c r="FR400" i="13"/>
  <c r="DF400" i="13"/>
  <c r="FK400" i="13"/>
  <c r="CQ400" i="13"/>
  <c r="FC400" i="13"/>
  <c r="CJ400" i="13"/>
  <c r="EP400" i="13"/>
  <c r="CI400" i="13"/>
  <c r="A402" i="13" l="1"/>
  <c r="FU401" i="13"/>
  <c r="FM401" i="13"/>
  <c r="FE401" i="13"/>
  <c r="EW401" i="13"/>
  <c r="EO401" i="13"/>
  <c r="EG401" i="13"/>
  <c r="FS401" i="13"/>
  <c r="FK401" i="13"/>
  <c r="FC401" i="13"/>
  <c r="EU401" i="13"/>
  <c r="FR401" i="13"/>
  <c r="FJ401" i="13"/>
  <c r="FB401" i="13"/>
  <c r="ET401" i="13"/>
  <c r="EL401" i="13"/>
  <c r="ED401" i="13"/>
  <c r="FN401" i="13"/>
  <c r="EZ401" i="13"/>
  <c r="EN401" i="13"/>
  <c r="EC401" i="13"/>
  <c r="DU401" i="13"/>
  <c r="DM401" i="13"/>
  <c r="DE401" i="13"/>
  <c r="CW401" i="13"/>
  <c r="CO401" i="13"/>
  <c r="CG401" i="13"/>
  <c r="BY401" i="13"/>
  <c r="FT401" i="13"/>
  <c r="FG401" i="13"/>
  <c r="ES401" i="13"/>
  <c r="EI401" i="13"/>
  <c r="DY401" i="13"/>
  <c r="DQ401" i="13"/>
  <c r="DI401" i="13"/>
  <c r="DA401" i="13"/>
  <c r="CS401" i="13"/>
  <c r="CK401" i="13"/>
  <c r="CC401" i="13"/>
  <c r="FO401" i="13"/>
  <c r="EX401" i="13"/>
  <c r="EH401" i="13"/>
  <c r="DV401" i="13"/>
  <c r="DK401" i="13"/>
  <c r="CZ401" i="13"/>
  <c r="CP401" i="13"/>
  <c r="CE401" i="13"/>
  <c r="FF401" i="13"/>
  <c r="EP401" i="13"/>
  <c r="EA401" i="13"/>
  <c r="DP401" i="13"/>
  <c r="DF401" i="13"/>
  <c r="CU401" i="13"/>
  <c r="CJ401" i="13"/>
  <c r="BZ401" i="13"/>
  <c r="FA401" i="13"/>
  <c r="EF401" i="13"/>
  <c r="DR401" i="13"/>
  <c r="DC401" i="13"/>
  <c r="CN401" i="13"/>
  <c r="CA401" i="13"/>
  <c r="FQ401" i="13"/>
  <c r="EV401" i="13"/>
  <c r="EB401" i="13"/>
  <c r="DN401" i="13"/>
  <c r="CY401" i="13"/>
  <c r="CL401" i="13"/>
  <c r="BW401" i="13"/>
  <c r="FP401" i="13"/>
  <c r="ER401" i="13"/>
  <c r="DZ401" i="13"/>
  <c r="DL401" i="13"/>
  <c r="CX401" i="13"/>
  <c r="CI401" i="13"/>
  <c r="FL401" i="13"/>
  <c r="EQ401" i="13"/>
  <c r="DX401" i="13"/>
  <c r="DJ401" i="13"/>
  <c r="CV401" i="13"/>
  <c r="CH401" i="13"/>
  <c r="FD401" i="13"/>
  <c r="EJ401" i="13"/>
  <c r="DS401" i="13"/>
  <c r="DD401" i="13"/>
  <c r="CQ401" i="13"/>
  <c r="CB401" i="13"/>
  <c r="DW401" i="13"/>
  <c r="CM401" i="13"/>
  <c r="FH401" i="13"/>
  <c r="DH401" i="13"/>
  <c r="BX401" i="13"/>
  <c r="DO401" i="13"/>
  <c r="EY401" i="13"/>
  <c r="CT401" i="13"/>
  <c r="DB401" i="13"/>
  <c r="FV401" i="13"/>
  <c r="CR401" i="13"/>
  <c r="FI401" i="13"/>
  <c r="CF401" i="13"/>
  <c r="EM401" i="13"/>
  <c r="CD401" i="13"/>
  <c r="EK401" i="13"/>
  <c r="EE401" i="13"/>
  <c r="DT401" i="13"/>
  <c r="DG401" i="13"/>
  <c r="A403" i="13" l="1"/>
  <c r="FU402" i="13"/>
  <c r="FM402" i="13"/>
  <c r="FE402" i="13"/>
  <c r="EW402" i="13"/>
  <c r="EO402" i="13"/>
  <c r="EG402" i="13"/>
  <c r="DY402" i="13"/>
  <c r="DQ402" i="13"/>
  <c r="DI402" i="13"/>
  <c r="DA402" i="13"/>
  <c r="CS402" i="13"/>
  <c r="CK402" i="13"/>
  <c r="CC402" i="13"/>
  <c r="FS402" i="13"/>
  <c r="FK402" i="13"/>
  <c r="FC402" i="13"/>
  <c r="EU402" i="13"/>
  <c r="EM402" i="13"/>
  <c r="EE402" i="13"/>
  <c r="DW402" i="13"/>
  <c r="DO402" i="13"/>
  <c r="DG402" i="13"/>
  <c r="CY402" i="13"/>
  <c r="CQ402" i="13"/>
  <c r="CI402" i="13"/>
  <c r="CA402" i="13"/>
  <c r="FR402" i="13"/>
  <c r="FJ402" i="13"/>
  <c r="FB402" i="13"/>
  <c r="ET402" i="13"/>
  <c r="EL402" i="13"/>
  <c r="ED402" i="13"/>
  <c r="DV402" i="13"/>
  <c r="DN402" i="13"/>
  <c r="DF402" i="13"/>
  <c r="CX402" i="13"/>
  <c r="CP402" i="13"/>
  <c r="CH402" i="13"/>
  <c r="BZ402" i="13"/>
  <c r="FQ402" i="13"/>
  <c r="FI402" i="13"/>
  <c r="FA402" i="13"/>
  <c r="ES402" i="13"/>
  <c r="FV402" i="13"/>
  <c r="FN402" i="13"/>
  <c r="FF402" i="13"/>
  <c r="EX402" i="13"/>
  <c r="EP402" i="13"/>
  <c r="EH402" i="13"/>
  <c r="DZ402" i="13"/>
  <c r="DR402" i="13"/>
  <c r="DJ402" i="13"/>
  <c r="DB402" i="13"/>
  <c r="CT402" i="13"/>
  <c r="EZ402" i="13"/>
  <c r="EI402" i="13"/>
  <c r="DS402" i="13"/>
  <c r="DC402" i="13"/>
  <c r="CM402" i="13"/>
  <c r="BY402" i="13"/>
  <c r="FL402" i="13"/>
  <c r="EQ402" i="13"/>
  <c r="EA402" i="13"/>
  <c r="DK402" i="13"/>
  <c r="CU402" i="13"/>
  <c r="CF402" i="13"/>
  <c r="FP402" i="13"/>
  <c r="EN402" i="13"/>
  <c r="DT402" i="13"/>
  <c r="CW402" i="13"/>
  <c r="CE402" i="13"/>
  <c r="FD402" i="13"/>
  <c r="EC402" i="13"/>
  <c r="DH402" i="13"/>
  <c r="CN402" i="13"/>
  <c r="BW402" i="13"/>
  <c r="FG402" i="13"/>
  <c r="DX402" i="13"/>
  <c r="CV402" i="13"/>
  <c r="BX402" i="13"/>
  <c r="EV402" i="13"/>
  <c r="DP402" i="13"/>
  <c r="CO402" i="13"/>
  <c r="ER402" i="13"/>
  <c r="DM402" i="13"/>
  <c r="CL402" i="13"/>
  <c r="EK402" i="13"/>
  <c r="DL402" i="13"/>
  <c r="CJ402" i="13"/>
  <c r="FH402" i="13"/>
  <c r="EB402" i="13"/>
  <c r="CZ402" i="13"/>
  <c r="CB402" i="13"/>
  <c r="EY402" i="13"/>
  <c r="CD402" i="13"/>
  <c r="DU402" i="13"/>
  <c r="EF402" i="13"/>
  <c r="CG402" i="13"/>
  <c r="FT402" i="13"/>
  <c r="EJ402" i="13"/>
  <c r="CR402" i="13"/>
  <c r="FO402" i="13"/>
  <c r="DE402" i="13"/>
  <c r="DD402" i="13"/>
  <c r="A404" i="13" l="1"/>
  <c r="FU403" i="13"/>
  <c r="FM403" i="13"/>
  <c r="FE403" i="13"/>
  <c r="EW403" i="13"/>
  <c r="EO403" i="13"/>
  <c r="EG403" i="13"/>
  <c r="DY403" i="13"/>
  <c r="DQ403" i="13"/>
  <c r="DI403" i="13"/>
  <c r="DA403" i="13"/>
  <c r="CS403" i="13"/>
  <c r="CK403" i="13"/>
  <c r="CC403" i="13"/>
  <c r="FS403" i="13"/>
  <c r="FK403" i="13"/>
  <c r="FC403" i="13"/>
  <c r="EU403" i="13"/>
  <c r="EM403" i="13"/>
  <c r="EE403" i="13"/>
  <c r="DW403" i="13"/>
  <c r="DO403" i="13"/>
  <c r="DG403" i="13"/>
  <c r="CY403" i="13"/>
  <c r="CQ403" i="13"/>
  <c r="CI403" i="13"/>
  <c r="CA403" i="13"/>
  <c r="FR403" i="13"/>
  <c r="FJ403" i="13"/>
  <c r="FB403" i="13"/>
  <c r="ET403" i="13"/>
  <c r="EL403" i="13"/>
  <c r="ED403" i="13"/>
  <c r="DV403" i="13"/>
  <c r="DN403" i="13"/>
  <c r="DF403" i="13"/>
  <c r="CX403" i="13"/>
  <c r="CP403" i="13"/>
  <c r="CH403" i="13"/>
  <c r="BZ403" i="13"/>
  <c r="FQ403" i="13"/>
  <c r="FI403" i="13"/>
  <c r="FA403" i="13"/>
  <c r="ES403" i="13"/>
  <c r="EK403" i="13"/>
  <c r="EC403" i="13"/>
  <c r="DU403" i="13"/>
  <c r="DM403" i="13"/>
  <c r="DE403" i="13"/>
  <c r="CW403" i="13"/>
  <c r="CO403" i="13"/>
  <c r="CG403" i="13"/>
  <c r="BY403" i="13"/>
  <c r="FV403" i="13"/>
  <c r="FN403" i="13"/>
  <c r="FF403" i="13"/>
  <c r="EX403" i="13"/>
  <c r="EP403" i="13"/>
  <c r="EH403" i="13"/>
  <c r="DZ403" i="13"/>
  <c r="DR403" i="13"/>
  <c r="DJ403" i="13"/>
  <c r="DB403" i="13"/>
  <c r="CT403" i="13"/>
  <c r="CL403" i="13"/>
  <c r="CD403" i="13"/>
  <c r="FD403" i="13"/>
  <c r="EI403" i="13"/>
  <c r="DL403" i="13"/>
  <c r="CR403" i="13"/>
  <c r="BW403" i="13"/>
  <c r="FO403" i="13"/>
  <c r="ER403" i="13"/>
  <c r="DX403" i="13"/>
  <c r="DC403" i="13"/>
  <c r="CF403" i="13"/>
  <c r="EY403" i="13"/>
  <c r="DT403" i="13"/>
  <c r="CU403" i="13"/>
  <c r="FL403" i="13"/>
  <c r="EJ403" i="13"/>
  <c r="DH403" i="13"/>
  <c r="CE403" i="13"/>
  <c r="FP403" i="13"/>
  <c r="EB403" i="13"/>
  <c r="CN403" i="13"/>
  <c r="FG403" i="13"/>
  <c r="DS403" i="13"/>
  <c r="CJ403" i="13"/>
  <c r="EZ403" i="13"/>
  <c r="DP403" i="13"/>
  <c r="CB403" i="13"/>
  <c r="EV403" i="13"/>
  <c r="DK403" i="13"/>
  <c r="BX403" i="13"/>
  <c r="FT403" i="13"/>
  <c r="EF403" i="13"/>
  <c r="CV403" i="13"/>
  <c r="EQ403" i="13"/>
  <c r="DD403" i="13"/>
  <c r="FH403" i="13"/>
  <c r="CM403" i="13"/>
  <c r="EN403" i="13"/>
  <c r="EA403" i="13"/>
  <c r="CZ403" i="13"/>
  <c r="A405" i="13" l="1"/>
  <c r="FU404" i="13"/>
  <c r="FM404" i="13"/>
  <c r="FE404" i="13"/>
  <c r="EW404" i="13"/>
  <c r="EO404" i="13"/>
  <c r="EG404" i="13"/>
  <c r="DY404" i="13"/>
  <c r="DQ404" i="13"/>
  <c r="DI404" i="13"/>
  <c r="DA404" i="13"/>
  <c r="CS404" i="13"/>
  <c r="CK404" i="13"/>
  <c r="CC404" i="13"/>
  <c r="FS404" i="13"/>
  <c r="FK404" i="13"/>
  <c r="FC404" i="13"/>
  <c r="EU404" i="13"/>
  <c r="EM404" i="13"/>
  <c r="EE404" i="13"/>
  <c r="DW404" i="13"/>
  <c r="DO404" i="13"/>
  <c r="DG404" i="13"/>
  <c r="CY404" i="13"/>
  <c r="CQ404" i="13"/>
  <c r="CI404" i="13"/>
  <c r="CA404" i="13"/>
  <c r="FR404" i="13"/>
  <c r="FJ404" i="13"/>
  <c r="FB404" i="13"/>
  <c r="ET404" i="13"/>
  <c r="EL404" i="13"/>
  <c r="ED404" i="13"/>
  <c r="DV404" i="13"/>
  <c r="DN404" i="13"/>
  <c r="DF404" i="13"/>
  <c r="CX404" i="13"/>
  <c r="CP404" i="13"/>
  <c r="CH404" i="13"/>
  <c r="BZ404" i="13"/>
  <c r="FQ404" i="13"/>
  <c r="FI404" i="13"/>
  <c r="FA404" i="13"/>
  <c r="ES404" i="13"/>
  <c r="EK404" i="13"/>
  <c r="EC404" i="13"/>
  <c r="DU404" i="13"/>
  <c r="DM404" i="13"/>
  <c r="DE404" i="13"/>
  <c r="CW404" i="13"/>
  <c r="CO404" i="13"/>
  <c r="CG404" i="13"/>
  <c r="BY404" i="13"/>
  <c r="FP404" i="13"/>
  <c r="FH404" i="13"/>
  <c r="EZ404" i="13"/>
  <c r="ER404" i="13"/>
  <c r="EJ404" i="13"/>
  <c r="EB404" i="13"/>
  <c r="FV404" i="13"/>
  <c r="FN404" i="13"/>
  <c r="FF404" i="13"/>
  <c r="EX404" i="13"/>
  <c r="EP404" i="13"/>
  <c r="EH404" i="13"/>
  <c r="DZ404" i="13"/>
  <c r="DR404" i="13"/>
  <c r="DJ404" i="13"/>
  <c r="DB404" i="13"/>
  <c r="CT404" i="13"/>
  <c r="CL404" i="13"/>
  <c r="CD404" i="13"/>
  <c r="EQ404" i="13"/>
  <c r="DP404" i="13"/>
  <c r="CU404" i="13"/>
  <c r="BX404" i="13"/>
  <c r="FG404" i="13"/>
  <c r="EA404" i="13"/>
  <c r="DD404" i="13"/>
  <c r="CJ404" i="13"/>
  <c r="EI404" i="13"/>
  <c r="DC404" i="13"/>
  <c r="CB404" i="13"/>
  <c r="FD404" i="13"/>
  <c r="DS404" i="13"/>
  <c r="CN404" i="13"/>
  <c r="EV404" i="13"/>
  <c r="CZ404" i="13"/>
  <c r="EF404" i="13"/>
  <c r="CR404" i="13"/>
  <c r="DX404" i="13"/>
  <c r="CM404" i="13"/>
  <c r="FT404" i="13"/>
  <c r="DT404" i="13"/>
  <c r="CF404" i="13"/>
  <c r="EY404" i="13"/>
  <c r="DH404" i="13"/>
  <c r="FL404" i="13"/>
  <c r="DK404" i="13"/>
  <c r="DL404" i="13"/>
  <c r="CV404" i="13"/>
  <c r="BW404" i="13"/>
  <c r="EN404" i="13"/>
  <c r="CE404" i="13"/>
  <c r="FO404" i="13"/>
  <c r="A406" i="13" l="1"/>
  <c r="FU405" i="13"/>
  <c r="FM405" i="13"/>
  <c r="FE405" i="13"/>
  <c r="EW405" i="13"/>
  <c r="EO405" i="13"/>
  <c r="EG405" i="13"/>
  <c r="DY405" i="13"/>
  <c r="DQ405" i="13"/>
  <c r="DI405" i="13"/>
  <c r="DA405" i="13"/>
  <c r="CS405" i="13"/>
  <c r="CK405" i="13"/>
  <c r="CC405" i="13"/>
  <c r="FS405" i="13"/>
  <c r="FK405" i="13"/>
  <c r="FC405" i="13"/>
  <c r="EU405" i="13"/>
  <c r="EM405" i="13"/>
  <c r="EE405" i="13"/>
  <c r="DW405" i="13"/>
  <c r="DO405" i="13"/>
  <c r="DG405" i="13"/>
  <c r="CY405" i="13"/>
  <c r="CQ405" i="13"/>
  <c r="CI405" i="13"/>
  <c r="CA405" i="13"/>
  <c r="FR405" i="13"/>
  <c r="FJ405" i="13"/>
  <c r="FB405" i="13"/>
  <c r="ET405" i="13"/>
  <c r="EL405" i="13"/>
  <c r="ED405" i="13"/>
  <c r="DV405" i="13"/>
  <c r="DN405" i="13"/>
  <c r="DF405" i="13"/>
  <c r="CX405" i="13"/>
  <c r="CP405" i="13"/>
  <c r="CH405" i="13"/>
  <c r="BZ405" i="13"/>
  <c r="FQ405" i="13"/>
  <c r="FI405" i="13"/>
  <c r="FA405" i="13"/>
  <c r="ES405" i="13"/>
  <c r="EK405" i="13"/>
  <c r="EC405" i="13"/>
  <c r="DU405" i="13"/>
  <c r="DM405" i="13"/>
  <c r="DE405" i="13"/>
  <c r="CW405" i="13"/>
  <c r="CO405" i="13"/>
  <c r="CG405" i="13"/>
  <c r="BY405" i="13"/>
  <c r="FP405" i="13"/>
  <c r="FH405" i="13"/>
  <c r="EZ405" i="13"/>
  <c r="ER405" i="13"/>
  <c r="EJ405" i="13"/>
  <c r="EB405" i="13"/>
  <c r="DT405" i="13"/>
  <c r="DL405" i="13"/>
  <c r="DD405" i="13"/>
  <c r="CV405" i="13"/>
  <c r="CN405" i="13"/>
  <c r="CF405" i="13"/>
  <c r="BX405" i="13"/>
  <c r="FV405" i="13"/>
  <c r="FN405" i="13"/>
  <c r="FF405" i="13"/>
  <c r="EX405" i="13"/>
  <c r="EP405" i="13"/>
  <c r="EH405" i="13"/>
  <c r="DZ405" i="13"/>
  <c r="DR405" i="13"/>
  <c r="DJ405" i="13"/>
  <c r="DB405" i="13"/>
  <c r="CT405" i="13"/>
  <c r="CL405" i="13"/>
  <c r="CD405" i="13"/>
  <c r="FO405" i="13"/>
  <c r="EI405" i="13"/>
  <c r="DC405" i="13"/>
  <c r="BW405" i="13"/>
  <c r="EY405" i="13"/>
  <c r="DS405" i="13"/>
  <c r="CM405" i="13"/>
  <c r="FG405" i="13"/>
  <c r="DP405" i="13"/>
  <c r="CB405" i="13"/>
  <c r="FD405" i="13"/>
  <c r="EN405" i="13"/>
  <c r="CU405" i="13"/>
  <c r="FL405" i="13"/>
  <c r="CZ405" i="13"/>
  <c r="EQ405" i="13"/>
  <c r="CJ405" i="13"/>
  <c r="EF405" i="13"/>
  <c r="CE405" i="13"/>
  <c r="EA405" i="13"/>
  <c r="FT405" i="13"/>
  <c r="DH405" i="13"/>
  <c r="EV405" i="13"/>
  <c r="DK405" i="13"/>
  <c r="DX405" i="13"/>
  <c r="CR405" i="13"/>
  <c r="A407" i="13" l="1"/>
  <c r="FU406" i="13"/>
  <c r="FM406" i="13"/>
  <c r="FE406" i="13"/>
  <c r="EW406" i="13"/>
  <c r="EO406" i="13"/>
  <c r="EG406" i="13"/>
  <c r="DY406" i="13"/>
  <c r="DQ406" i="13"/>
  <c r="DI406" i="13"/>
  <c r="DA406" i="13"/>
  <c r="CS406" i="13"/>
  <c r="CK406" i="13"/>
  <c r="CC406" i="13"/>
  <c r="FT406" i="13"/>
  <c r="FL406" i="13"/>
  <c r="FD406" i="13"/>
  <c r="EV406" i="13"/>
  <c r="EN406" i="13"/>
  <c r="EF406" i="13"/>
  <c r="DX406" i="13"/>
  <c r="DP406" i="13"/>
  <c r="DH406" i="13"/>
  <c r="CZ406" i="13"/>
  <c r="CR406" i="13"/>
  <c r="CJ406" i="13"/>
  <c r="FS406" i="13"/>
  <c r="FK406" i="13"/>
  <c r="FC406" i="13"/>
  <c r="EU406" i="13"/>
  <c r="EM406" i="13"/>
  <c r="EE406" i="13"/>
  <c r="DW406" i="13"/>
  <c r="DO406" i="13"/>
  <c r="DG406" i="13"/>
  <c r="CY406" i="13"/>
  <c r="CQ406" i="13"/>
  <c r="CI406" i="13"/>
  <c r="CA406" i="13"/>
  <c r="FR406" i="13"/>
  <c r="FJ406" i="13"/>
  <c r="FB406" i="13"/>
  <c r="ET406" i="13"/>
  <c r="EL406" i="13"/>
  <c r="ED406" i="13"/>
  <c r="DV406" i="13"/>
  <c r="DN406" i="13"/>
  <c r="DF406" i="13"/>
  <c r="CX406" i="13"/>
  <c r="CP406" i="13"/>
  <c r="CH406" i="13"/>
  <c r="BZ406" i="13"/>
  <c r="FQ406" i="13"/>
  <c r="FI406" i="13"/>
  <c r="FA406" i="13"/>
  <c r="ES406" i="13"/>
  <c r="EK406" i="13"/>
  <c r="EC406" i="13"/>
  <c r="DU406" i="13"/>
  <c r="DM406" i="13"/>
  <c r="DE406" i="13"/>
  <c r="CW406" i="13"/>
  <c r="CO406" i="13"/>
  <c r="CG406" i="13"/>
  <c r="BY406" i="13"/>
  <c r="FP406" i="13"/>
  <c r="FH406" i="13"/>
  <c r="EZ406" i="13"/>
  <c r="ER406" i="13"/>
  <c r="EJ406" i="13"/>
  <c r="EB406" i="13"/>
  <c r="DT406" i="13"/>
  <c r="DL406" i="13"/>
  <c r="DD406" i="13"/>
  <c r="CV406" i="13"/>
  <c r="CN406" i="13"/>
  <c r="CF406" i="13"/>
  <c r="BX406" i="13"/>
  <c r="FO406" i="13"/>
  <c r="FG406" i="13"/>
  <c r="EY406" i="13"/>
  <c r="EQ406" i="13"/>
  <c r="EI406" i="13"/>
  <c r="EA406" i="13"/>
  <c r="DS406" i="13"/>
  <c r="DK406" i="13"/>
  <c r="DC406" i="13"/>
  <c r="FV406" i="13"/>
  <c r="FN406" i="13"/>
  <c r="FF406" i="13"/>
  <c r="EX406" i="13"/>
  <c r="EP406" i="13"/>
  <c r="EH406" i="13"/>
  <c r="DZ406" i="13"/>
  <c r="DR406" i="13"/>
  <c r="DJ406" i="13"/>
  <c r="DB406" i="13"/>
  <c r="CT406" i="13"/>
  <c r="CL406" i="13"/>
  <c r="CD406" i="13"/>
  <c r="CE406" i="13"/>
  <c r="BW406" i="13"/>
  <c r="CB406" i="13"/>
  <c r="CU406" i="13"/>
  <c r="CM406" i="13"/>
  <c r="FU407" i="13" l="1"/>
  <c r="FU6" i="13" s="1"/>
  <c r="FM407" i="13"/>
  <c r="FM6" i="13" s="1"/>
  <c r="FE407" i="13"/>
  <c r="FE6" i="13" s="1"/>
  <c r="EW407" i="13"/>
  <c r="EW6" i="13" s="1"/>
  <c r="EO407" i="13"/>
  <c r="EO6" i="13" s="1"/>
  <c r="EG407" i="13"/>
  <c r="EG6" i="13" s="1"/>
  <c r="DY407" i="13"/>
  <c r="DY6" i="13" s="1"/>
  <c r="DQ407" i="13"/>
  <c r="DQ6" i="13" s="1"/>
  <c r="DI407" i="13"/>
  <c r="DI6" i="13" s="1"/>
  <c r="DA407" i="13"/>
  <c r="DA6" i="13" s="1"/>
  <c r="CS407" i="13"/>
  <c r="CS6" i="13" s="1"/>
  <c r="CK407" i="13"/>
  <c r="CK6" i="13" s="1"/>
  <c r="CC407" i="13"/>
  <c r="CC6" i="13" s="1"/>
  <c r="FT407" i="13"/>
  <c r="FT6" i="13" s="1"/>
  <c r="FL407" i="13"/>
  <c r="FL6" i="13" s="1"/>
  <c r="FD407" i="13"/>
  <c r="FD6" i="13" s="1"/>
  <c r="EV407" i="13"/>
  <c r="EV6" i="13" s="1"/>
  <c r="EN407" i="13"/>
  <c r="EN6" i="13" s="1"/>
  <c r="EF407" i="13"/>
  <c r="EF6" i="13" s="1"/>
  <c r="DX407" i="13"/>
  <c r="DX6" i="13" s="1"/>
  <c r="DP407" i="13"/>
  <c r="DP6" i="13" s="1"/>
  <c r="DH407" i="13"/>
  <c r="DH6" i="13" s="1"/>
  <c r="CZ407" i="13"/>
  <c r="CZ6" i="13" s="1"/>
  <c r="CR407" i="13"/>
  <c r="CR6" i="13" s="1"/>
  <c r="CJ407" i="13"/>
  <c r="CJ6" i="13" s="1"/>
  <c r="CB407" i="13"/>
  <c r="CB6" i="13" s="1"/>
  <c r="FS407" i="13"/>
  <c r="FS6" i="13" s="1"/>
  <c r="FK407" i="13"/>
  <c r="FK6" i="13" s="1"/>
  <c r="FC407" i="13"/>
  <c r="FC6" i="13" s="1"/>
  <c r="EU407" i="13"/>
  <c r="EU6" i="13" s="1"/>
  <c r="EM407" i="13"/>
  <c r="EM6" i="13" s="1"/>
  <c r="EE407" i="13"/>
  <c r="EE6" i="13" s="1"/>
  <c r="DW407" i="13"/>
  <c r="DW6" i="13" s="1"/>
  <c r="DO407" i="13"/>
  <c r="DO6" i="13" s="1"/>
  <c r="DG407" i="13"/>
  <c r="DG6" i="13" s="1"/>
  <c r="CY407" i="13"/>
  <c r="CY6" i="13" s="1"/>
  <c r="CQ407" i="13"/>
  <c r="CQ6" i="13" s="1"/>
  <c r="CI407" i="13"/>
  <c r="CI6" i="13" s="1"/>
  <c r="CA407" i="13"/>
  <c r="CA6" i="13" s="1"/>
  <c r="FR407" i="13"/>
  <c r="FR6" i="13" s="1"/>
  <c r="FJ407" i="13"/>
  <c r="FJ6" i="13" s="1"/>
  <c r="FB407" i="13"/>
  <c r="FB6" i="13" s="1"/>
  <c r="ET407" i="13"/>
  <c r="ET6" i="13" s="1"/>
  <c r="EL407" i="13"/>
  <c r="EL6" i="13" s="1"/>
  <c r="ED407" i="13"/>
  <c r="ED6" i="13" s="1"/>
  <c r="DV407" i="13"/>
  <c r="DV6" i="13" s="1"/>
  <c r="DN407" i="13"/>
  <c r="DN6" i="13" s="1"/>
  <c r="DF407" i="13"/>
  <c r="DF6" i="13" s="1"/>
  <c r="CX407" i="13"/>
  <c r="CX6" i="13" s="1"/>
  <c r="CP407" i="13"/>
  <c r="CP6" i="13" s="1"/>
  <c r="CH407" i="13"/>
  <c r="CH6" i="13" s="1"/>
  <c r="BZ407" i="13"/>
  <c r="BZ6" i="13" s="1"/>
  <c r="FQ407" i="13"/>
  <c r="FQ6" i="13" s="1"/>
  <c r="FI407" i="13"/>
  <c r="FI6" i="13" s="1"/>
  <c r="FA407" i="13"/>
  <c r="FA6" i="13" s="1"/>
  <c r="ES407" i="13"/>
  <c r="ES6" i="13" s="1"/>
  <c r="EK407" i="13"/>
  <c r="EK6" i="13" s="1"/>
  <c r="EC407" i="13"/>
  <c r="EC6" i="13" s="1"/>
  <c r="DU407" i="13"/>
  <c r="DU6" i="13" s="1"/>
  <c r="DM407" i="13"/>
  <c r="DM6" i="13" s="1"/>
  <c r="DE407" i="13"/>
  <c r="DE6" i="13" s="1"/>
  <c r="CW407" i="13"/>
  <c r="CW6" i="13" s="1"/>
  <c r="CO407" i="13"/>
  <c r="CO6" i="13" s="1"/>
  <c r="CG407" i="13"/>
  <c r="CG6" i="13" s="1"/>
  <c r="BY407" i="13"/>
  <c r="BY6" i="13" s="1"/>
  <c r="FP407" i="13"/>
  <c r="FP6" i="13" s="1"/>
  <c r="FH407" i="13"/>
  <c r="FH6" i="13" s="1"/>
  <c r="EZ407" i="13"/>
  <c r="EZ6" i="13" s="1"/>
  <c r="ER407" i="13"/>
  <c r="ER6" i="13" s="1"/>
  <c r="EJ407" i="13"/>
  <c r="EJ6" i="13" s="1"/>
  <c r="EB407" i="13"/>
  <c r="EB6" i="13" s="1"/>
  <c r="DT407" i="13"/>
  <c r="DT6" i="13" s="1"/>
  <c r="DL407" i="13"/>
  <c r="DL6" i="13" s="1"/>
  <c r="DD407" i="13"/>
  <c r="DD6" i="13" s="1"/>
  <c r="CV407" i="13"/>
  <c r="CV6" i="13" s="1"/>
  <c r="CN407" i="13"/>
  <c r="CN6" i="13" s="1"/>
  <c r="CF407" i="13"/>
  <c r="CF6" i="13" s="1"/>
  <c r="BX407" i="13"/>
  <c r="BX6" i="13" s="1"/>
  <c r="FO407" i="13"/>
  <c r="FO6" i="13" s="1"/>
  <c r="FG407" i="13"/>
  <c r="FG6" i="13" s="1"/>
  <c r="EY407" i="13"/>
  <c r="EY6" i="13" s="1"/>
  <c r="EQ407" i="13"/>
  <c r="EQ6" i="13" s="1"/>
  <c r="EI407" i="13"/>
  <c r="EI6" i="13" s="1"/>
  <c r="EA407" i="13"/>
  <c r="EA6" i="13" s="1"/>
  <c r="DS407" i="13"/>
  <c r="DS6" i="13" s="1"/>
  <c r="DK407" i="13"/>
  <c r="DK6" i="13" s="1"/>
  <c r="DC407" i="13"/>
  <c r="DC6" i="13" s="1"/>
  <c r="CU407" i="13"/>
  <c r="CU6" i="13" s="1"/>
  <c r="CM407" i="13"/>
  <c r="CM6" i="13" s="1"/>
  <c r="CE407" i="13"/>
  <c r="CE6" i="13" s="1"/>
  <c r="BW407" i="13"/>
  <c r="BW6" i="13" s="1"/>
  <c r="FV407" i="13"/>
  <c r="FV6" i="13" s="1"/>
  <c r="FN407" i="13"/>
  <c r="FN6" i="13" s="1"/>
  <c r="FF407" i="13"/>
  <c r="FF6" i="13" s="1"/>
  <c r="EX407" i="13"/>
  <c r="EX6" i="13" s="1"/>
  <c r="EP407" i="13"/>
  <c r="EP6" i="13" s="1"/>
  <c r="EH407" i="13"/>
  <c r="EH6" i="13" s="1"/>
  <c r="DZ407" i="13"/>
  <c r="DZ6" i="13" s="1"/>
  <c r="DR407" i="13"/>
  <c r="DR6" i="13" s="1"/>
  <c r="DJ407" i="13"/>
  <c r="DJ6" i="13" s="1"/>
  <c r="DB407" i="13"/>
  <c r="DB6" i="13" s="1"/>
  <c r="CT407" i="13"/>
  <c r="CT6" i="13" s="1"/>
  <c r="CL407" i="13"/>
  <c r="CL6" i="13" s="1"/>
  <c r="CD407" i="13"/>
  <c r="CD6" i="13" s="1"/>
  <c r="E414" i="13" l="1"/>
  <c r="E413" i="13"/>
  <c r="D415" i="13"/>
  <c r="I413" i="13"/>
  <c r="C413" i="13"/>
  <c r="AI13" i="7"/>
  <c r="AM13" i="7" l="1"/>
  <c r="AG17" i="7" l="1"/>
  <c r="AM9" i="7" l="1"/>
  <c r="BF4" i="13" l="1"/>
  <c r="BT4" i="13"/>
  <c r="AL4" i="13"/>
  <c r="AL3" i="13"/>
  <c r="AX3" i="13" l="1"/>
  <c r="AW2" i="13"/>
  <c r="S40" i="7"/>
  <c r="AT3" i="13"/>
  <c r="HA7" i="13" l="1"/>
  <c r="HA8" i="13" s="1"/>
  <c r="N3" i="13"/>
  <c r="S41" i="7" l="1"/>
  <c r="HA9" i="13"/>
  <c r="HA10" i="13" s="1"/>
  <c r="HA11" i="13" s="1"/>
  <c r="HA12" i="13" s="1"/>
  <c r="HA13" i="13" s="1"/>
  <c r="HA14" i="13" s="1"/>
  <c r="HA15" i="13" s="1"/>
  <c r="HA16" i="13" s="1"/>
  <c r="HA17" i="13" s="1"/>
  <c r="HA18" i="13" s="1"/>
  <c r="HA19" i="13" s="1"/>
  <c r="HA20" i="13" s="1"/>
  <c r="HA21" i="13" s="1"/>
  <c r="HA22" i="13" s="1"/>
  <c r="HA23" i="13" s="1"/>
  <c r="HA24" i="13" s="1"/>
  <c r="HA25" i="13" s="1"/>
  <c r="HA26" i="13" s="1"/>
  <c r="HA27" i="13" s="1"/>
  <c r="HA28" i="13" s="1"/>
  <c r="HA29" i="13" s="1"/>
  <c r="HA30" i="13" s="1"/>
  <c r="HA31" i="13" s="1"/>
  <c r="HA32" i="13" s="1"/>
  <c r="HA33" i="13" s="1"/>
  <c r="HA34" i="13" s="1"/>
  <c r="HA35" i="13" s="1"/>
  <c r="HA36" i="13" s="1"/>
  <c r="HA37" i="13" s="1"/>
  <c r="HA38" i="13" s="1"/>
  <c r="HA39" i="13" s="1"/>
  <c r="HA40" i="13" s="1"/>
  <c r="HA41" i="13" s="1"/>
  <c r="HA42" i="13" s="1"/>
  <c r="HA43" i="13" s="1"/>
  <c r="HA44" i="13" s="1"/>
  <c r="HA45" i="13" s="1"/>
  <c r="HA46" i="13" s="1"/>
  <c r="HA47" i="13" s="1"/>
  <c r="HA48" i="13" s="1"/>
  <c r="HA49" i="13" s="1"/>
  <c r="HA50" i="13" s="1"/>
  <c r="HA51" i="13" s="1"/>
  <c r="HA52" i="13" s="1"/>
  <c r="HA53" i="13" s="1"/>
  <c r="HA54" i="13" s="1"/>
  <c r="HA55" i="13" s="1"/>
  <c r="HA56" i="13" s="1"/>
  <c r="HA57" i="13" s="1"/>
  <c r="HA58" i="13" s="1"/>
  <c r="HA59" i="13" s="1"/>
  <c r="HA60" i="13" s="1"/>
  <c r="HA61" i="13" s="1"/>
  <c r="HA62" i="13" s="1"/>
  <c r="HA63" i="13" s="1"/>
  <c r="HA64" i="13" s="1"/>
  <c r="HA65" i="13" s="1"/>
  <c r="HA66" i="13" s="1"/>
  <c r="HA67" i="13" s="1"/>
  <c r="HA68" i="13" s="1"/>
  <c r="HA69" i="13" s="1"/>
  <c r="HA70" i="13" s="1"/>
  <c r="HA71" i="13" s="1"/>
  <c r="HA72" i="13" s="1"/>
  <c r="HA73" i="13" s="1"/>
  <c r="HA74" i="13" s="1"/>
  <c r="HA75" i="13" s="1"/>
  <c r="HA76" i="13" s="1"/>
  <c r="HA77" i="13" s="1"/>
  <c r="HA78" i="13" s="1"/>
  <c r="HA79" i="13" s="1"/>
  <c r="HA80" i="13" s="1"/>
  <c r="HA81" i="13" s="1"/>
  <c r="HA82" i="13" s="1"/>
  <c r="HA83" i="13" s="1"/>
  <c r="HA84" i="13" s="1"/>
  <c r="HA85" i="13" s="1"/>
  <c r="HA86" i="13" s="1"/>
  <c r="HA87" i="13" s="1"/>
  <c r="HA88" i="13" s="1"/>
  <c r="HA89" i="13" s="1"/>
  <c r="HA90" i="13" s="1"/>
  <c r="HA91" i="13" s="1"/>
  <c r="HA92" i="13" s="1"/>
  <c r="HA93" i="13" s="1"/>
  <c r="HA94" i="13" s="1"/>
  <c r="HA95" i="13" s="1"/>
  <c r="HA96" i="13" s="1"/>
  <c r="HA97" i="13" s="1"/>
  <c r="HA98" i="13" s="1"/>
  <c r="HA99" i="13" s="1"/>
  <c r="HA100" i="13" s="1"/>
  <c r="HA101" i="13" s="1"/>
  <c r="HA102" i="13" s="1"/>
  <c r="HA103" i="13" s="1"/>
  <c r="HA104" i="13" s="1"/>
  <c r="HA105" i="13" s="1"/>
  <c r="HA106" i="13" s="1"/>
  <c r="HA107" i="13" s="1"/>
  <c r="HA108" i="13" s="1"/>
  <c r="HA109" i="13" s="1"/>
  <c r="HA110" i="13" s="1"/>
  <c r="HA111" i="13" s="1"/>
  <c r="HA112" i="13" s="1"/>
  <c r="HA113" i="13" s="1"/>
  <c r="HA114" i="13" s="1"/>
  <c r="HA115" i="13" s="1"/>
  <c r="HA116" i="13" s="1"/>
  <c r="HA117" i="13" s="1"/>
  <c r="HA118" i="13" s="1"/>
  <c r="HA119" i="13" s="1"/>
  <c r="HA120" i="13" s="1"/>
  <c r="HA121" i="13" s="1"/>
  <c r="HA122" i="13" s="1"/>
  <c r="HA123" i="13" s="1"/>
  <c r="HA124" i="13" s="1"/>
  <c r="HA125" i="13" s="1"/>
  <c r="HA126" i="13" s="1"/>
  <c r="HA127" i="13" s="1"/>
  <c r="HA128" i="13" s="1"/>
  <c r="HA129" i="13" s="1"/>
  <c r="HA130" i="13" s="1"/>
  <c r="HA131" i="13" s="1"/>
  <c r="HA132" i="13" s="1"/>
  <c r="HA133" i="13" s="1"/>
  <c r="HA134" i="13" s="1"/>
  <c r="HA135" i="13" s="1"/>
  <c r="HA136" i="13" s="1"/>
  <c r="HA137" i="13" s="1"/>
  <c r="HA138" i="13" s="1"/>
  <c r="HA139" i="13" s="1"/>
  <c r="HA140" i="13" s="1"/>
  <c r="HA141" i="13" s="1"/>
  <c r="HA142" i="13" s="1"/>
  <c r="HA143" i="13" s="1"/>
  <c r="HA144" i="13" s="1"/>
  <c r="HA145" i="13" s="1"/>
  <c r="HA146" i="13" s="1"/>
  <c r="HA147" i="13" s="1"/>
  <c r="HA148" i="13" s="1"/>
  <c r="HA149" i="13" s="1"/>
  <c r="HA150" i="13" s="1"/>
  <c r="HA151" i="13" s="1"/>
  <c r="HA152" i="13" s="1"/>
  <c r="HA153" i="13" s="1"/>
  <c r="HA154" i="13" s="1"/>
  <c r="HA155" i="13" s="1"/>
  <c r="HA156" i="13" s="1"/>
  <c r="HA157" i="13" s="1"/>
  <c r="HA158" i="13" s="1"/>
  <c r="HA159" i="13" s="1"/>
  <c r="HA160" i="13" s="1"/>
  <c r="HA161" i="13" s="1"/>
  <c r="HA162" i="13" s="1"/>
  <c r="HA163" i="13" s="1"/>
  <c r="HA164" i="13" s="1"/>
  <c r="HA165" i="13" s="1"/>
  <c r="HA166" i="13" s="1"/>
  <c r="HA167" i="13" s="1"/>
  <c r="HA168" i="13" s="1"/>
  <c r="HA169" i="13" s="1"/>
  <c r="HA170" i="13" s="1"/>
  <c r="HA171" i="13" s="1"/>
  <c r="HA172" i="13" s="1"/>
  <c r="HA173" i="13" s="1"/>
  <c r="HA174" i="13" s="1"/>
  <c r="HA175" i="13" s="1"/>
  <c r="HA176" i="13" s="1"/>
  <c r="HA177" i="13" s="1"/>
  <c r="HA178" i="13" s="1"/>
  <c r="HA179" i="13" s="1"/>
  <c r="HA180" i="13" s="1"/>
  <c r="HA181" i="13" s="1"/>
  <c r="HA182" i="13" s="1"/>
  <c r="HA183" i="13" s="1"/>
  <c r="HA184" i="13" s="1"/>
  <c r="HA185" i="13" s="1"/>
  <c r="HA186" i="13" s="1"/>
  <c r="HA187" i="13" s="1"/>
  <c r="HA188" i="13" s="1"/>
  <c r="HA189" i="13" s="1"/>
  <c r="HA190" i="13" s="1"/>
  <c r="HA191" i="13" s="1"/>
  <c r="HA192" i="13" s="1"/>
  <c r="HA193" i="13" s="1"/>
  <c r="HA194" i="13" s="1"/>
  <c r="HA195" i="13" s="1"/>
  <c r="HA196" i="13" s="1"/>
  <c r="HA197" i="13" s="1"/>
  <c r="HA198" i="13" s="1"/>
  <c r="HA199" i="13" s="1"/>
  <c r="HA200" i="13" s="1"/>
  <c r="HA201" i="13" s="1"/>
  <c r="HA202" i="13" s="1"/>
  <c r="HA203" i="13" s="1"/>
  <c r="HA204" i="13" s="1"/>
  <c r="HA205" i="13" s="1"/>
  <c r="HA206" i="13" s="1"/>
  <c r="HA207" i="13" s="1"/>
  <c r="HA208" i="13" s="1"/>
  <c r="HA209" i="13" s="1"/>
  <c r="HA210" i="13" s="1"/>
  <c r="HA211" i="13" s="1"/>
  <c r="HA212" i="13" s="1"/>
  <c r="HA213" i="13" s="1"/>
  <c r="HA214" i="13" s="1"/>
  <c r="HA215" i="13" s="1"/>
  <c r="HA216" i="13" s="1"/>
  <c r="HA217" i="13" s="1"/>
  <c r="HA218" i="13" s="1"/>
  <c r="HA219" i="13" s="1"/>
  <c r="HA220" i="13" s="1"/>
  <c r="HA221" i="13" s="1"/>
  <c r="HA222" i="13" s="1"/>
  <c r="HA223" i="13" s="1"/>
  <c r="HA224" i="13" s="1"/>
  <c r="HA225" i="13" s="1"/>
  <c r="HA226" i="13" s="1"/>
  <c r="HA227" i="13" s="1"/>
  <c r="HA228" i="13" s="1"/>
  <c r="HA229" i="13" s="1"/>
  <c r="HA230" i="13" s="1"/>
  <c r="HA231" i="13" s="1"/>
  <c r="HA232" i="13" s="1"/>
  <c r="HA233" i="13" s="1"/>
  <c r="HA234" i="13" s="1"/>
  <c r="HA235" i="13" s="1"/>
  <c r="HA236" i="13" s="1"/>
  <c r="HA237" i="13" s="1"/>
  <c r="HA238" i="13" s="1"/>
  <c r="HA239" i="13" s="1"/>
  <c r="HA240" i="13" s="1"/>
  <c r="HA241" i="13" s="1"/>
  <c r="HA242" i="13" s="1"/>
  <c r="HA243" i="13" s="1"/>
  <c r="HA244" i="13" s="1"/>
  <c r="HA245" i="13" s="1"/>
  <c r="HA246" i="13" s="1"/>
  <c r="HA247" i="13" s="1"/>
  <c r="HA248" i="13" s="1"/>
  <c r="HA249" i="13" s="1"/>
  <c r="HA250" i="13" s="1"/>
  <c r="HA251" i="13" s="1"/>
  <c r="HA252" i="13" s="1"/>
  <c r="HA253" i="13" s="1"/>
  <c r="HA254" i="13" s="1"/>
  <c r="HA255" i="13" s="1"/>
  <c r="HA256" i="13" s="1"/>
  <c r="HA257" i="13" s="1"/>
  <c r="HA258" i="13" s="1"/>
  <c r="HA259" i="13" s="1"/>
  <c r="HA260" i="13" s="1"/>
  <c r="HA261" i="13" s="1"/>
  <c r="HA262" i="13" s="1"/>
  <c r="HA263" i="13" s="1"/>
  <c r="HA264" i="13" s="1"/>
  <c r="HA265" i="13" s="1"/>
  <c r="HA266" i="13" s="1"/>
  <c r="HA267" i="13" s="1"/>
  <c r="HA268" i="13" s="1"/>
  <c r="HA269" i="13" s="1"/>
  <c r="HA270" i="13" s="1"/>
  <c r="HA271" i="13" s="1"/>
  <c r="HA272" i="13" s="1"/>
  <c r="HA273" i="13" s="1"/>
  <c r="HA274" i="13" s="1"/>
  <c r="HA275" i="13" s="1"/>
  <c r="HA276" i="13" s="1"/>
  <c r="HA277" i="13" s="1"/>
  <c r="HA278" i="13" s="1"/>
  <c r="HA279" i="13" s="1"/>
  <c r="HA280" i="13" s="1"/>
  <c r="HA281" i="13" s="1"/>
  <c r="HA282" i="13" s="1"/>
  <c r="HA283" i="13" s="1"/>
  <c r="HA284" i="13" s="1"/>
  <c r="HA285" i="13" s="1"/>
  <c r="HA286" i="13" s="1"/>
  <c r="HA287" i="13" s="1"/>
  <c r="HA288" i="13" s="1"/>
  <c r="HA289" i="13" s="1"/>
  <c r="HA290" i="13" s="1"/>
  <c r="HA291" i="13" s="1"/>
  <c r="HA292" i="13" s="1"/>
  <c r="HA293" i="13" s="1"/>
  <c r="HA294" i="13" s="1"/>
  <c r="HA295" i="13" s="1"/>
  <c r="HA296" i="13" s="1"/>
  <c r="HA297" i="13" s="1"/>
  <c r="HA298" i="13" s="1"/>
  <c r="HA299" i="13" s="1"/>
  <c r="HA300" i="13" s="1"/>
  <c r="HA301" i="13" s="1"/>
  <c r="HA302" i="13" s="1"/>
  <c r="HA303" i="13" s="1"/>
  <c r="HA304" i="13" s="1"/>
  <c r="HA305" i="13" s="1"/>
  <c r="HA306" i="13" s="1"/>
  <c r="HA307" i="13" s="1"/>
  <c r="HA308" i="13" s="1"/>
  <c r="HA309" i="13" s="1"/>
  <c r="HA310" i="13" s="1"/>
  <c r="HA311" i="13" s="1"/>
  <c r="HA312" i="13" s="1"/>
  <c r="HA313" i="13" s="1"/>
  <c r="HA314" i="13" s="1"/>
  <c r="HA315" i="13" s="1"/>
  <c r="HA316" i="13" s="1"/>
  <c r="HA317" i="13" s="1"/>
  <c r="HA318" i="13" s="1"/>
  <c r="HA319" i="13" s="1"/>
  <c r="HA320" i="13" s="1"/>
  <c r="HA321" i="13" s="1"/>
  <c r="HA322" i="13" s="1"/>
  <c r="HA323" i="13" s="1"/>
  <c r="HA324" i="13" s="1"/>
  <c r="HA325" i="13" s="1"/>
  <c r="HA326" i="13" s="1"/>
  <c r="HA327" i="13" s="1"/>
  <c r="HA328" i="13" s="1"/>
  <c r="HA329" i="13" s="1"/>
  <c r="HA330" i="13" s="1"/>
  <c r="HA331" i="13" s="1"/>
  <c r="HA332" i="13" s="1"/>
  <c r="HA333" i="13" s="1"/>
  <c r="HA334" i="13" s="1"/>
  <c r="HA335" i="13" s="1"/>
  <c r="HA336" i="13" s="1"/>
  <c r="HA337" i="13" s="1"/>
  <c r="HA338" i="13" s="1"/>
  <c r="HA339" i="13" s="1"/>
  <c r="HA340" i="13" s="1"/>
  <c r="HA341" i="13" s="1"/>
  <c r="HA342" i="13" s="1"/>
  <c r="HA343" i="13" s="1"/>
  <c r="HA344" i="13" s="1"/>
  <c r="HA345" i="13" s="1"/>
  <c r="HA346" i="13" s="1"/>
  <c r="HA347" i="13" s="1"/>
  <c r="HA348" i="13" s="1"/>
  <c r="HA349" i="13" s="1"/>
  <c r="HA350" i="13" s="1"/>
  <c r="HA351" i="13" s="1"/>
  <c r="HA352" i="13" s="1"/>
  <c r="HA353" i="13" s="1"/>
  <c r="HA354" i="13" s="1"/>
  <c r="HA355" i="13" s="1"/>
  <c r="HA356" i="13" s="1"/>
  <c r="HA357" i="13" s="1"/>
  <c r="HA358" i="13" s="1"/>
  <c r="HA359" i="13" s="1"/>
  <c r="HA360" i="13" s="1"/>
  <c r="HA361" i="13" s="1"/>
  <c r="HA362" i="13" s="1"/>
  <c r="HA363" i="13" s="1"/>
  <c r="HA364" i="13" s="1"/>
  <c r="HA365" i="13" s="1"/>
  <c r="HA366" i="13" s="1"/>
  <c r="HA367" i="13" s="1"/>
  <c r="HA368" i="13" s="1"/>
  <c r="HA369" i="13" s="1"/>
  <c r="HA370" i="13" s="1"/>
  <c r="HA371" i="13" s="1"/>
  <c r="HA372" i="13" s="1"/>
  <c r="HA373" i="13" s="1"/>
  <c r="HA374" i="13" s="1"/>
  <c r="HA375" i="13" s="1"/>
  <c r="HA376" i="13" s="1"/>
  <c r="HA377" i="13" s="1"/>
  <c r="HA378" i="13" s="1"/>
  <c r="HA379" i="13" s="1"/>
  <c r="HA380" i="13" s="1"/>
  <c r="HA381" i="13" s="1"/>
  <c r="HA382" i="13" s="1"/>
  <c r="HA383" i="13" s="1"/>
  <c r="HA384" i="13" s="1"/>
  <c r="HA385" i="13" s="1"/>
  <c r="HA386" i="13" s="1"/>
  <c r="HA387" i="13" s="1"/>
  <c r="HA388" i="13" s="1"/>
  <c r="HA389" i="13" s="1"/>
  <c r="HA390" i="13" s="1"/>
  <c r="HA391" i="13" s="1"/>
  <c r="HA392" i="13" s="1"/>
  <c r="HA393" i="13" s="1"/>
  <c r="HA394" i="13" s="1"/>
  <c r="HA395" i="13" s="1"/>
  <c r="HA396" i="13" s="1"/>
  <c r="HA397" i="13" s="1"/>
  <c r="HA398" i="13" s="1"/>
  <c r="HA399" i="13" s="1"/>
  <c r="HA400" i="13" s="1"/>
  <c r="HA401" i="13" s="1"/>
  <c r="HA402" i="13" s="1"/>
  <c r="HA403" i="13" s="1"/>
  <c r="HA404" i="13" s="1"/>
  <c r="HA405" i="13" s="1"/>
  <c r="HA406" i="13" s="1"/>
  <c r="HA407" i="13" s="1"/>
  <c r="HB8" i="13"/>
  <c r="S44" i="7"/>
  <c r="AM10" i="7" l="1"/>
  <c r="HB9" i="13"/>
  <c r="AP18" i="7" l="1"/>
  <c r="U39" i="7" s="1"/>
  <c r="U45" i="7" s="1"/>
  <c r="U47" i="7" s="1"/>
  <c r="AG18" i="7"/>
  <c r="AN18" i="7"/>
  <c r="AK18" i="7"/>
  <c r="AI18" i="7"/>
  <c r="AJ3" i="7"/>
  <c r="AK13" i="7"/>
  <c r="AP13" i="7" s="1"/>
  <c r="HB10" i="13"/>
  <c r="AP3" i="7" l="1"/>
  <c r="AN33" i="7" s="1"/>
  <c r="AN36" i="7" s="1"/>
  <c r="S36" i="7"/>
  <c r="HB11" i="13"/>
  <c r="S42" i="7" l="1"/>
  <c r="S38" i="7"/>
  <c r="HB12" i="13"/>
  <c r="F44" i="7" l="1"/>
  <c r="S35" i="7"/>
  <c r="S45" i="7" s="1"/>
  <c r="HB13" i="13"/>
  <c r="S46" i="7" l="1"/>
  <c r="S47" i="7" s="1"/>
  <c r="S48" i="7" s="1"/>
  <c r="HB14" i="13"/>
  <c r="HB15" i="13" l="1"/>
  <c r="E44" i="7" l="1"/>
  <c r="HB16" i="13"/>
  <c r="HB17" i="13" l="1"/>
  <c r="HB18" i="13" l="1"/>
  <c r="HB19" i="13" l="1"/>
  <c r="HB20" i="13" l="1"/>
  <c r="HB21" i="13" l="1"/>
  <c r="HB22" i="13" l="1"/>
  <c r="HB23" i="13" l="1"/>
  <c r="HB24" i="13" l="1"/>
  <c r="HB25" i="13" l="1"/>
  <c r="HB26" i="13" l="1"/>
  <c r="HB27" i="13" l="1"/>
  <c r="HB28" i="13" l="1"/>
  <c r="HB29" i="13" l="1"/>
  <c r="HB30" i="13" l="1"/>
  <c r="HB31" i="13" l="1"/>
  <c r="HB32" i="13" l="1"/>
  <c r="HB33" i="13" l="1"/>
  <c r="HB34" i="13" l="1"/>
  <c r="HB35" i="13" l="1"/>
  <c r="HB36" i="13" l="1"/>
  <c r="HB37" i="13" l="1"/>
  <c r="HB38" i="13" l="1"/>
  <c r="HB39" i="13" l="1"/>
  <c r="HB40" i="13" l="1"/>
  <c r="HB41" i="13" l="1"/>
  <c r="HB42" i="13" l="1"/>
  <c r="HB43" i="13" l="1"/>
  <c r="HB44" i="13" l="1"/>
  <c r="HB45" i="13" l="1"/>
  <c r="HB46" i="13" l="1"/>
  <c r="HB47" i="13" l="1"/>
  <c r="HB48" i="13" l="1"/>
  <c r="HB49" i="13" l="1"/>
  <c r="HB50" i="13" l="1"/>
  <c r="HB51" i="13" l="1"/>
  <c r="HB52" i="13" l="1"/>
  <c r="HB53" i="13" l="1"/>
  <c r="HB54" i="13" l="1"/>
  <c r="HB55" i="13" l="1"/>
  <c r="HB56" i="13" l="1"/>
  <c r="HB57" i="13" l="1"/>
  <c r="HB58" i="13" l="1"/>
  <c r="HB59" i="13" l="1"/>
  <c r="HB60" i="13" l="1"/>
  <c r="HB61" i="13" l="1"/>
  <c r="HB62" i="13" l="1"/>
  <c r="HB63" i="13" l="1"/>
  <c r="HB64" i="13" l="1"/>
  <c r="HB65" i="13" l="1"/>
  <c r="HB66" i="13" l="1"/>
  <c r="HB67" i="13" l="1"/>
  <c r="HB68" i="13" l="1"/>
  <c r="HB69" i="13" l="1"/>
  <c r="HB70" i="13" l="1"/>
  <c r="HB71" i="13" l="1"/>
  <c r="HB72" i="13" l="1"/>
  <c r="HB73" i="13" l="1"/>
  <c r="HB74" i="13" l="1"/>
  <c r="HB75" i="13" l="1"/>
  <c r="HB76" i="13" l="1"/>
  <c r="HB77" i="13" l="1"/>
  <c r="HB78" i="13" l="1"/>
  <c r="HB79" i="13" l="1"/>
  <c r="HB80" i="13" l="1"/>
  <c r="HB81" i="13" l="1"/>
  <c r="HB82" i="13" l="1"/>
  <c r="HB83" i="13" l="1"/>
  <c r="HB84" i="13" l="1"/>
  <c r="HB85" i="13" l="1"/>
  <c r="HB86" i="13" l="1"/>
  <c r="HB87" i="13" l="1"/>
  <c r="HB88" i="13" l="1"/>
  <c r="HB89" i="13" l="1"/>
  <c r="HB90" i="13" l="1"/>
  <c r="HB91" i="13" l="1"/>
  <c r="HB92" i="13" l="1"/>
  <c r="HB93" i="13" l="1"/>
  <c r="HB94" i="13" l="1"/>
  <c r="HB95" i="13" l="1"/>
  <c r="HB96" i="13" l="1"/>
  <c r="HB97" i="13" l="1"/>
  <c r="HB98" i="13" l="1"/>
  <c r="HB99" i="13" l="1"/>
  <c r="HB100" i="13" l="1"/>
  <c r="HB101" i="13" l="1"/>
  <c r="HB102" i="13" l="1"/>
  <c r="HB103" i="13" l="1"/>
  <c r="HB104" i="13" l="1"/>
  <c r="HB105" i="13" l="1"/>
  <c r="HB106" i="13" l="1"/>
  <c r="HB107" i="13" l="1"/>
  <c r="HB108" i="13" l="1"/>
  <c r="HB109" i="13" l="1"/>
  <c r="HB110" i="13" l="1"/>
  <c r="HB111" i="13" l="1"/>
  <c r="HB112" i="13" l="1"/>
  <c r="HB113" i="13" l="1"/>
  <c r="HB114" i="13" l="1"/>
  <c r="HB115" i="13" l="1"/>
  <c r="HB116" i="13" l="1"/>
  <c r="HB117" i="13" l="1"/>
  <c r="HB118" i="13" l="1"/>
  <c r="HB119" i="13" l="1"/>
  <c r="HB120" i="13" l="1"/>
  <c r="HB121" i="13" l="1"/>
  <c r="HB122" i="13" l="1"/>
  <c r="HB123" i="13" l="1"/>
  <c r="HB124" i="13" l="1"/>
  <c r="HB125" i="13" l="1"/>
  <c r="HB126" i="13" l="1"/>
  <c r="HB127" i="13" l="1"/>
  <c r="HB128" i="13" l="1"/>
  <c r="HB129" i="13" l="1"/>
  <c r="HB130" i="13" l="1"/>
  <c r="HB131" i="13" l="1"/>
  <c r="HB132" i="13" l="1"/>
  <c r="HB133" i="13" l="1"/>
  <c r="HB134" i="13" l="1"/>
  <c r="HB135" i="13" l="1"/>
  <c r="HB136" i="13" l="1"/>
  <c r="HB137" i="13" l="1"/>
  <c r="HB138" i="13" l="1"/>
  <c r="HB139" i="13" l="1"/>
  <c r="HB140" i="13" l="1"/>
  <c r="HB141" i="13" l="1"/>
  <c r="HB142" i="13" l="1"/>
  <c r="HB143" i="13" l="1"/>
  <c r="HB144" i="13" l="1"/>
  <c r="HB145" i="13" l="1"/>
  <c r="HB146" i="13" l="1"/>
  <c r="HB147" i="13" l="1"/>
  <c r="HB148" i="13" l="1"/>
  <c r="HB149" i="13" l="1"/>
  <c r="HB150" i="13" l="1"/>
  <c r="HB151" i="13" l="1"/>
  <c r="HB152" i="13" l="1"/>
  <c r="HB153" i="13" l="1"/>
  <c r="HB154" i="13" l="1"/>
  <c r="HB155" i="13" l="1"/>
  <c r="HB156" i="13" l="1"/>
  <c r="HB157" i="13" l="1"/>
  <c r="HB158" i="13" l="1"/>
  <c r="HB159" i="13" l="1"/>
  <c r="HB160" i="13" l="1"/>
  <c r="HB161" i="13" l="1"/>
  <c r="HB162" i="13" l="1"/>
  <c r="HB163" i="13" l="1"/>
  <c r="HB164" i="13" l="1"/>
  <c r="HB165" i="13" l="1"/>
  <c r="HB166" i="13" l="1"/>
  <c r="HB167" i="13" l="1"/>
  <c r="HB168" i="13" l="1"/>
  <c r="HB169" i="13" l="1"/>
  <c r="HB170" i="13" l="1"/>
  <c r="HB171" i="13" l="1"/>
  <c r="HB172" i="13" l="1"/>
  <c r="HB173" i="13" l="1"/>
  <c r="HB174" i="13" l="1"/>
  <c r="HB175" i="13" l="1"/>
  <c r="HB176" i="13" l="1"/>
  <c r="HB177" i="13" l="1"/>
  <c r="HB178" i="13" l="1"/>
  <c r="HB179" i="13" l="1"/>
  <c r="HB180" i="13" l="1"/>
  <c r="HB181" i="13" l="1"/>
  <c r="HB182" i="13" l="1"/>
  <c r="HB183" i="13" l="1"/>
  <c r="HB184" i="13" l="1"/>
  <c r="HB185" i="13" l="1"/>
  <c r="HB186" i="13" l="1"/>
  <c r="HB187" i="13" l="1"/>
  <c r="HB188" i="13" l="1"/>
  <c r="HB189" i="13" l="1"/>
  <c r="HB190" i="13" l="1"/>
  <c r="HB191" i="13" l="1"/>
  <c r="HB192" i="13" l="1"/>
  <c r="HB193" i="13" l="1"/>
  <c r="HB194" i="13" l="1"/>
  <c r="HB195" i="13" l="1"/>
  <c r="HB196" i="13" l="1"/>
  <c r="HB197" i="13" l="1"/>
  <c r="HB198" i="13" l="1"/>
  <c r="HB199" i="13" l="1"/>
  <c r="HB200" i="13" l="1"/>
  <c r="HB201" i="13" l="1"/>
  <c r="HB202" i="13" l="1"/>
  <c r="HB203" i="13" l="1"/>
  <c r="HB204" i="13" l="1"/>
  <c r="HB205" i="13" l="1"/>
  <c r="HB206" i="13" l="1"/>
  <c r="HB207" i="13" l="1"/>
  <c r="HB208" i="13" l="1"/>
  <c r="HB209" i="13" l="1"/>
  <c r="HB210" i="13" l="1"/>
  <c r="HB211" i="13" l="1"/>
  <c r="HB212" i="13" l="1"/>
  <c r="HB213" i="13" l="1"/>
  <c r="HB214" i="13" l="1"/>
  <c r="HB215" i="13" l="1"/>
  <c r="HB216" i="13" l="1"/>
  <c r="HB217" i="13" l="1"/>
  <c r="HB218" i="13" l="1"/>
  <c r="HB219" i="13" l="1"/>
  <c r="HB220" i="13" l="1"/>
  <c r="HB221" i="13" l="1"/>
  <c r="HB222" i="13" l="1"/>
  <c r="HB223" i="13" l="1"/>
  <c r="HB224" i="13" l="1"/>
  <c r="HB225" i="13" l="1"/>
  <c r="HB226" i="13" l="1"/>
  <c r="HB227" i="13" l="1"/>
  <c r="HB228" i="13" l="1"/>
  <c r="HB229" i="13" l="1"/>
  <c r="HB230" i="13" l="1"/>
  <c r="HB231" i="13" l="1"/>
  <c r="HB232" i="13" l="1"/>
  <c r="HB233" i="13" l="1"/>
  <c r="HB234" i="13" l="1"/>
  <c r="HB235" i="13" l="1"/>
  <c r="HB236" i="13" l="1"/>
  <c r="HB237" i="13" l="1"/>
  <c r="HB238" i="13" l="1"/>
  <c r="HB239" i="13" l="1"/>
  <c r="HB240" i="13" l="1"/>
  <c r="HB241" i="13" l="1"/>
  <c r="HB242" i="13" l="1"/>
  <c r="HB243" i="13" l="1"/>
  <c r="HB244" i="13" l="1"/>
  <c r="HB245" i="13" l="1"/>
  <c r="HB246" i="13" l="1"/>
  <c r="HB247" i="13" l="1"/>
  <c r="HB248" i="13" l="1"/>
  <c r="HB249" i="13" l="1"/>
  <c r="HB250" i="13" l="1"/>
  <c r="HB251" i="13" l="1"/>
  <c r="HB252" i="13" l="1"/>
  <c r="HB253" i="13" l="1"/>
  <c r="HB254" i="13" l="1"/>
  <c r="HB255" i="13" l="1"/>
  <c r="HB256" i="13" l="1"/>
  <c r="HB257" i="13" l="1"/>
  <c r="HB258" i="13" l="1"/>
  <c r="HB259" i="13" l="1"/>
  <c r="HB260" i="13" l="1"/>
  <c r="HB261" i="13" l="1"/>
  <c r="HB262" i="13" l="1"/>
  <c r="HB263" i="13" l="1"/>
  <c r="HB264" i="13" l="1"/>
  <c r="HB265" i="13" l="1"/>
  <c r="HB266" i="13" l="1"/>
  <c r="HB267" i="13" l="1"/>
  <c r="HB268" i="13" l="1"/>
  <c r="HB269" i="13" l="1"/>
  <c r="HB270" i="13" l="1"/>
  <c r="HB271" i="13" l="1"/>
  <c r="HB272" i="13" l="1"/>
  <c r="HB273" i="13" l="1"/>
  <c r="HB274" i="13" l="1"/>
  <c r="HB275" i="13" l="1"/>
  <c r="HB276" i="13" l="1"/>
  <c r="HB277" i="13" l="1"/>
  <c r="HB278" i="13" l="1"/>
  <c r="HB279" i="13" l="1"/>
  <c r="HB280" i="13" l="1"/>
  <c r="HB281" i="13" l="1"/>
  <c r="HB282" i="13" l="1"/>
  <c r="HB283" i="13" l="1"/>
  <c r="HB284" i="13" l="1"/>
  <c r="HB285" i="13" l="1"/>
  <c r="HB286" i="13" l="1"/>
  <c r="HB287" i="13" l="1"/>
  <c r="HB288" i="13" l="1"/>
  <c r="HB289" i="13" l="1"/>
  <c r="HB290" i="13" l="1"/>
  <c r="HB291" i="13" l="1"/>
  <c r="HB292" i="13" l="1"/>
  <c r="HB293" i="13" l="1"/>
  <c r="HB294" i="13" l="1"/>
  <c r="HB295" i="13" l="1"/>
  <c r="HB296" i="13" l="1"/>
  <c r="HB297" i="13" l="1"/>
  <c r="HB298" i="13" l="1"/>
  <c r="HB299" i="13" l="1"/>
  <c r="HB300" i="13" l="1"/>
  <c r="HB301" i="13" l="1"/>
  <c r="HB302" i="13" l="1"/>
  <c r="HB303" i="13" l="1"/>
  <c r="HB304" i="13" l="1"/>
  <c r="HB305" i="13" l="1"/>
  <c r="HB306" i="13" l="1"/>
  <c r="HB307" i="13" l="1"/>
  <c r="HB308" i="13" l="1"/>
  <c r="HB309" i="13" l="1"/>
  <c r="HB310" i="13" l="1"/>
  <c r="HB311" i="13" l="1"/>
  <c r="HB312" i="13" l="1"/>
  <c r="HB313" i="13" l="1"/>
  <c r="HB314" i="13" l="1"/>
  <c r="HB315" i="13" l="1"/>
  <c r="HB316" i="13" l="1"/>
  <c r="HB317" i="13" l="1"/>
  <c r="HB318" i="13" l="1"/>
  <c r="HB319" i="13" l="1"/>
  <c r="HB320" i="13" l="1"/>
  <c r="HB321" i="13" l="1"/>
  <c r="HB322" i="13" l="1"/>
  <c r="HB323" i="13" l="1"/>
  <c r="HB324" i="13" l="1"/>
  <c r="HB325" i="13" l="1"/>
  <c r="HB326" i="13" l="1"/>
  <c r="HB327" i="13" l="1"/>
  <c r="HB328" i="13" l="1"/>
  <c r="HB329" i="13" l="1"/>
  <c r="HB330" i="13" l="1"/>
  <c r="HB331" i="13" l="1"/>
  <c r="HB332" i="13" l="1"/>
  <c r="HB333" i="13" l="1"/>
  <c r="HB334" i="13" l="1"/>
  <c r="HB335" i="13" l="1"/>
  <c r="HB336" i="13" l="1"/>
  <c r="HB337" i="13" l="1"/>
  <c r="HB338" i="13" l="1"/>
  <c r="HB339" i="13" l="1"/>
  <c r="HB340" i="13" l="1"/>
  <c r="HB341" i="13" l="1"/>
  <c r="HB342" i="13" l="1"/>
  <c r="HB343" i="13" l="1"/>
  <c r="HB344" i="13" l="1"/>
  <c r="HB345" i="13" l="1"/>
  <c r="HB346" i="13" l="1"/>
  <c r="HB347" i="13" l="1"/>
  <c r="HB348" i="13" l="1"/>
  <c r="HB349" i="13" l="1"/>
  <c r="HB350" i="13" l="1"/>
  <c r="HB351" i="13" l="1"/>
  <c r="HB352" i="13" l="1"/>
  <c r="HB353" i="13" l="1"/>
  <c r="HB354" i="13" l="1"/>
  <c r="HB355" i="13" l="1"/>
  <c r="HB356" i="13" l="1"/>
  <c r="HB357" i="13" l="1"/>
  <c r="HB358" i="13" l="1"/>
  <c r="HB359" i="13" l="1"/>
  <c r="HB360" i="13" l="1"/>
  <c r="HB361" i="13" l="1"/>
  <c r="HB362" i="13" l="1"/>
  <c r="HB363" i="13" l="1"/>
  <c r="HB364" i="13" l="1"/>
  <c r="HB365" i="13" l="1"/>
  <c r="HB366" i="13" l="1"/>
  <c r="HB367" i="13" l="1"/>
  <c r="HB368" i="13" l="1"/>
  <c r="HB369" i="13" l="1"/>
  <c r="HB370" i="13" l="1"/>
  <c r="HB371" i="13" l="1"/>
  <c r="HB372" i="13" l="1"/>
  <c r="HB373" i="13" l="1"/>
  <c r="HB374" i="13" l="1"/>
  <c r="HB375" i="13" l="1"/>
  <c r="HB376" i="13" l="1"/>
  <c r="HB377" i="13" l="1"/>
  <c r="HB378" i="13" l="1"/>
  <c r="HB379" i="13" l="1"/>
  <c r="HB380" i="13" l="1"/>
  <c r="HB381" i="13" l="1"/>
  <c r="HB382" i="13" l="1"/>
  <c r="HB383" i="13" l="1"/>
  <c r="HB384" i="13" l="1"/>
  <c r="HB385" i="13" l="1"/>
  <c r="HB386" i="13" l="1"/>
  <c r="HB387" i="13" l="1"/>
  <c r="HB388" i="13" l="1"/>
  <c r="HB389" i="13" l="1"/>
  <c r="HB390" i="13" l="1"/>
  <c r="HB391" i="13" l="1"/>
  <c r="HB392" i="13" l="1"/>
  <c r="HB393" i="13" l="1"/>
  <c r="HB394" i="13" l="1"/>
  <c r="HB395" i="13" l="1"/>
  <c r="HB396" i="13" l="1"/>
  <c r="HB397" i="13" l="1"/>
  <c r="HB398" i="13" l="1"/>
  <c r="HB399" i="13" l="1"/>
  <c r="HB400" i="13" l="1"/>
  <c r="HB401" i="13" l="1"/>
  <c r="HB402" i="13" l="1"/>
  <c r="HB403" i="13" l="1"/>
  <c r="HB404" i="13" l="1"/>
  <c r="HB405" i="13" l="1"/>
  <c r="HB407" i="13" l="1"/>
  <c r="HB406" i="13"/>
  <c r="L413" i="13" l="1"/>
  <c r="J19" i="7" s="1"/>
  <c r="K19" i="7" s="1"/>
  <c r="I414" i="13"/>
  <c r="I16" i="7" s="1"/>
  <c r="J413" i="13" l="1"/>
  <c r="J17" i="7" s="1"/>
  <c r="D413" i="13"/>
  <c r="J11" i="7" s="1"/>
  <c r="F413" i="13"/>
  <c r="J13" i="7" s="1"/>
  <c r="K13" i="7" s="1"/>
  <c r="N13" i="7" s="1"/>
  <c r="K413" i="13"/>
  <c r="J18" i="7" s="1"/>
  <c r="K18" i="7" s="1"/>
  <c r="E415" i="13"/>
  <c r="H12" i="7" s="1"/>
  <c r="G413" i="13"/>
  <c r="J14" i="7" s="1"/>
  <c r="K14" i="7" s="1"/>
  <c r="N14" i="7" s="1"/>
  <c r="H413" i="13"/>
  <c r="J15" i="7" s="1"/>
  <c r="C414" i="13"/>
  <c r="I10" i="7" s="1"/>
  <c r="D414" i="13"/>
  <c r="I11" i="7" s="1"/>
  <c r="J415" i="13"/>
  <c r="H17" i="7" s="1"/>
  <c r="B414" i="13"/>
  <c r="I9" i="7" s="1"/>
  <c r="M413" i="13"/>
  <c r="B413" i="13"/>
  <c r="J9" i="7" s="1"/>
  <c r="J414" i="13"/>
  <c r="I17" i="7" s="1"/>
  <c r="I415" i="13"/>
  <c r="H16" i="7" s="1"/>
  <c r="B415" i="13"/>
  <c r="H9" i="7" s="1"/>
  <c r="C415" i="13"/>
  <c r="H10" i="7" s="1"/>
  <c r="J12" i="7"/>
  <c r="I12" i="7"/>
  <c r="J16" i="7"/>
  <c r="H414" i="13"/>
  <c r="I15" i="7" s="1"/>
  <c r="H11" i="7"/>
  <c r="J10" i="7"/>
  <c r="H415" i="13"/>
  <c r="H15" i="7" s="1"/>
  <c r="K11" i="7" l="1"/>
  <c r="N11" i="7" s="1"/>
  <c r="K9" i="7"/>
  <c r="N9" i="7" s="1"/>
  <c r="K15" i="7"/>
  <c r="N15" i="7" s="1"/>
  <c r="K10" i="7"/>
  <c r="N10" i="7" s="1"/>
  <c r="K17" i="7"/>
  <c r="N17" i="7" s="1"/>
  <c r="K16" i="7"/>
  <c r="N16" i="7" s="1"/>
  <c r="K12" i="7"/>
  <c r="N12" i="7" s="1"/>
  <c r="J20" i="7"/>
  <c r="N19" i="7"/>
  <c r="N22" i="7" s="1"/>
  <c r="N18" i="7"/>
  <c r="K20" i="7" l="1"/>
  <c r="N20" i="7" s="1"/>
  <c r="N21" i="7" l="1"/>
  <c r="N34" i="7" l="1"/>
  <c r="I24" i="18" s="1"/>
  <c r="N36" i="7"/>
  <c r="D24" i="18" s="1"/>
  <c r="D25" i="18" s="1"/>
  <c r="D26" i="18" s="1"/>
  <c r="N47" i="7" l="1"/>
  <c r="N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SORAINE Stewart (LGRPC)</author>
  </authors>
  <commentList>
    <comment ref="D18" authorId="0" shapeId="0" xr:uid="{1FD204F9-1B9D-44C9-AF71-301043A93048}">
      <text>
        <r>
          <rPr>
            <sz val="9"/>
            <color indexed="81"/>
            <rFont val="Tahoma"/>
            <family val="2"/>
          </rPr>
          <t xml:space="preserve">Auto generated after completion of Road Name, Start/Finish Slks and Intersection Description
</t>
        </r>
      </text>
    </comment>
    <comment ref="F19" authorId="0" shapeId="0" xr:uid="{C882F84B-F891-46D2-975B-424E40B41060}">
      <text>
        <r>
          <rPr>
            <sz val="9"/>
            <color indexed="81"/>
            <rFont val="Tahoma"/>
            <family val="2"/>
          </rPr>
          <t xml:space="preserve">includes turn pockets, intersections &amp; trafficable parking lanes
</t>
        </r>
      </text>
    </comment>
    <comment ref="E20" authorId="0" shapeId="0" xr:uid="{74F89C91-C6BC-4B71-A84A-B38317A2BDCA}">
      <text>
        <r>
          <rPr>
            <b/>
            <sz val="9"/>
            <color indexed="81"/>
            <rFont val="Tahoma"/>
            <family val="2"/>
          </rPr>
          <t xml:space="preserve">Section 11 Field Condition Assessment Worksheet
</t>
        </r>
        <r>
          <rPr>
            <sz val="9"/>
            <color indexed="81"/>
            <rFont val="Tahoma"/>
            <family val="2"/>
          </rPr>
          <t xml:space="preserve">A provision for up to 4 lanes of traffic has been included in this worksheet and should include Turning Pockets/Lanes/Intersections. To be inspected in 10m increments as per Lane 1 / 2 / 3 or 4 etc.
To distinguish the cut off line between a Turning Lane and a Turning Pocket, the end of median bullnose or painted double line can be used if there is no median island. </t>
        </r>
      </text>
    </comment>
    <comment ref="D24" authorId="0" shapeId="0" xr:uid="{D6193109-588F-47B6-A262-884C36B0D048}">
      <text>
        <r>
          <rPr>
            <sz val="9"/>
            <color indexed="81"/>
            <rFont val="Tahoma"/>
            <family val="2"/>
          </rPr>
          <t>Auto generated after completion of Inspection Sheet</t>
        </r>
      </text>
    </comment>
    <comment ref="I24" authorId="0" shapeId="0" xr:uid="{04144D9A-1B74-4987-B4AA-91EF580B27FD}">
      <text>
        <r>
          <rPr>
            <sz val="9"/>
            <color indexed="81"/>
            <rFont val="Tahoma"/>
            <family val="2"/>
          </rPr>
          <t>Auto generated after completion of Inspection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Stewart Soraine</author>
    <author>SORAINE Stewart (LGRPC)</author>
  </authors>
  <commentList>
    <comment ref="K6" authorId="0" shapeId="0" xr:uid="{2FB4A600-9F56-4BC1-974E-FDF0435F58CF}">
      <text>
        <r>
          <rPr>
            <sz val="9"/>
            <color indexed="81"/>
            <rFont val="Tahoma"/>
            <family val="2"/>
          </rPr>
          <t xml:space="preserve">includes Turning pockets, intersections and trafficable parking lanes
</t>
        </r>
      </text>
    </comment>
    <comment ref="E23" authorId="1" shapeId="0" xr:uid="{B80FB2C7-321D-419D-9E8C-E9AF1690B5EC}">
      <text>
        <r>
          <rPr>
            <sz val="9"/>
            <color indexed="81"/>
            <rFont val="Tahoma"/>
            <family val="2"/>
          </rPr>
          <t>If no, please enter Area 2 details.</t>
        </r>
      </text>
    </comment>
    <comment ref="M23" authorId="1" shapeId="0" xr:uid="{3DD0DF3A-7919-4F0C-A81B-0CEB86F6BC0E}">
      <text>
        <r>
          <rPr>
            <sz val="9"/>
            <color indexed="81"/>
            <rFont val="Tahoma"/>
            <family val="2"/>
          </rPr>
          <t xml:space="preserve">The sum of Area 1 and Area 2 must equal the Total Project Area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Stewart Soraine</author>
  </authors>
  <commentList>
    <comment ref="B5" authorId="0" shapeId="0" xr:uid="{1003503D-68CB-4706-BB87-CE48A65FD8AE}">
      <text>
        <r>
          <rPr>
            <b/>
            <sz val="9"/>
            <color indexed="81"/>
            <rFont val="Tahoma"/>
            <family val="2"/>
          </rPr>
          <t>Road Rehabilitation Project Submission Guidelines</t>
        </r>
        <r>
          <rPr>
            <sz val="9"/>
            <color indexed="81"/>
            <rFont val="Tahoma"/>
            <family val="2"/>
          </rPr>
          <t xml:space="preserve">
2.1 Condition Assessment System
(b) - Divide the road Section into lanes whether trafficked or parking (each lane including parking lanes is to be assessed individually) 
</t>
        </r>
      </text>
    </comment>
    <comment ref="T5" authorId="0" shapeId="0" xr:uid="{8DCB37F7-BA88-41D4-8FA7-2485116215D8}">
      <text>
        <r>
          <rPr>
            <b/>
            <sz val="9"/>
            <color indexed="81"/>
            <rFont val="Tahoma"/>
            <family val="2"/>
          </rPr>
          <t>Road Rehabilitation Project Submission Guidelines</t>
        </r>
        <r>
          <rPr>
            <sz val="9"/>
            <color indexed="81"/>
            <rFont val="Tahoma"/>
            <family val="2"/>
          </rPr>
          <t xml:space="preserve">
2.1 Condition Assessment System
(b) - Divide the road Section into lanes whether trafficked or parking (each lane including parking lanes is to be assessed individually) 
</t>
        </r>
      </text>
    </comment>
    <comment ref="AL5" authorId="0" shapeId="0" xr:uid="{1CD77128-C2D9-494E-9840-C0971F768C97}">
      <text>
        <r>
          <rPr>
            <b/>
            <sz val="9"/>
            <color indexed="81"/>
            <rFont val="Tahoma"/>
            <family val="2"/>
          </rPr>
          <t>Road Rehabilitation Project Submission Guidelines</t>
        </r>
        <r>
          <rPr>
            <sz val="9"/>
            <color indexed="81"/>
            <rFont val="Tahoma"/>
            <family val="2"/>
          </rPr>
          <t xml:space="preserve">
2.1 Condition Assessment System
(b) - Divide the road Section into lanes whether trafficked or parking (each lane including parking lanes is to be assessed individually) 
</t>
        </r>
      </text>
    </comment>
    <comment ref="BD5" authorId="0" shapeId="0" xr:uid="{3395EEC1-0BB8-4005-B26C-62901FF1B364}">
      <text>
        <r>
          <rPr>
            <b/>
            <sz val="9"/>
            <color indexed="81"/>
            <rFont val="Tahoma"/>
            <family val="2"/>
          </rPr>
          <t>Road Rehabilitation Project Submission Guidelines</t>
        </r>
        <r>
          <rPr>
            <sz val="9"/>
            <color indexed="81"/>
            <rFont val="Tahoma"/>
            <family val="2"/>
          </rPr>
          <t xml:space="preserve">
2.1 Condition Assessment System
(b) - Divide the road Section into lanes whether trafficked or parking (each lane including parking lanes is to be assessed individually)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SORAINE Stewart (LGRPC)</author>
  </authors>
  <commentList>
    <comment ref="A1" authorId="0" shapeId="0" xr:uid="{9D141470-A075-419F-8285-28ACF50CBD90}">
      <text>
        <r>
          <rPr>
            <b/>
            <sz val="9"/>
            <color indexed="81"/>
            <rFont val="Tahoma"/>
            <family val="2"/>
          </rPr>
          <t>D22#155016</t>
        </r>
      </text>
    </comment>
    <comment ref="E1" authorId="0" shapeId="0" xr:uid="{BECC216B-40D2-42BE-99F9-154DF1AE2EC1}">
      <text>
        <r>
          <rPr>
            <b/>
            <sz val="9"/>
            <color indexed="81"/>
            <rFont val="Tahoma"/>
            <family val="2"/>
          </rPr>
          <t>D23#252654</t>
        </r>
        <r>
          <rPr>
            <sz val="9"/>
            <color indexed="81"/>
            <rFont val="Tahoma"/>
            <family val="2"/>
          </rPr>
          <t xml:space="preserve">
</t>
        </r>
      </text>
    </comment>
  </commentList>
</comments>
</file>

<file path=xl/sharedStrings.xml><?xml version="1.0" encoding="utf-8"?>
<sst xmlns="http://schemas.openxmlformats.org/spreadsheetml/2006/main" count="1912" uniqueCount="559">
  <si>
    <t>% x point</t>
  </si>
  <si>
    <t>x weight</t>
  </si>
  <si>
    <t>% of length</t>
  </si>
  <si>
    <t>% of area</t>
  </si>
  <si>
    <t>Total</t>
  </si>
  <si>
    <t>%HV</t>
  </si>
  <si>
    <t>A</t>
  </si>
  <si>
    <t>B</t>
  </si>
  <si>
    <t>Rutting</t>
  </si>
  <si>
    <t>Shoving</t>
  </si>
  <si>
    <t>Depression</t>
  </si>
  <si>
    <t>Cracking</t>
  </si>
  <si>
    <t>Kerbing</t>
  </si>
  <si>
    <t>Edge Drop Off</t>
  </si>
  <si>
    <t>Edge Break</t>
  </si>
  <si>
    <t>Pavement condition</t>
  </si>
  <si>
    <t>Design period</t>
  </si>
  <si>
    <t>Design ESA's</t>
  </si>
  <si>
    <t>Ravelling</t>
  </si>
  <si>
    <t>Stripping</t>
  </si>
  <si>
    <t>Flushing</t>
  </si>
  <si>
    <t>Inspection date</t>
  </si>
  <si>
    <t>Patching Ext.</t>
  </si>
  <si>
    <t>FIELD WORKSHEET AND CALCULATIONS</t>
  </si>
  <si>
    <t>LANE:</t>
  </si>
  <si>
    <t>Sections</t>
  </si>
  <si>
    <t>Ru</t>
  </si>
  <si>
    <t>Sh</t>
  </si>
  <si>
    <t>De</t>
  </si>
  <si>
    <t>Cr</t>
  </si>
  <si>
    <t>EB</t>
  </si>
  <si>
    <t>ED</t>
  </si>
  <si>
    <t>K</t>
  </si>
  <si>
    <t>Pa</t>
  </si>
  <si>
    <t>Sd</t>
  </si>
  <si>
    <t>SD</t>
  </si>
  <si>
    <t>(m)</t>
  </si>
  <si>
    <t>Sev</t>
  </si>
  <si>
    <t>Type</t>
  </si>
  <si>
    <t>H</t>
  </si>
  <si>
    <t>M</t>
  </si>
  <si>
    <t>L</t>
  </si>
  <si>
    <t>Y</t>
  </si>
  <si>
    <t>Severity</t>
  </si>
  <si>
    <t>Defect</t>
  </si>
  <si>
    <t>High</t>
  </si>
  <si>
    <t>Medium</t>
  </si>
  <si>
    <t>Low</t>
  </si>
  <si>
    <t>Lane 2</t>
  </si>
  <si>
    <t>MRRG</t>
  </si>
  <si>
    <t>St</t>
  </si>
  <si>
    <t>ES</t>
  </si>
  <si>
    <t>EU</t>
  </si>
  <si>
    <t>Environmental stable</t>
  </si>
  <si>
    <t>Environmental unstable</t>
  </si>
  <si>
    <t>Start</t>
  </si>
  <si>
    <t>Chainage</t>
  </si>
  <si>
    <t xml:space="preserve">Low </t>
  </si>
  <si>
    <t>Structural</t>
  </si>
  <si>
    <t>Road class</t>
  </si>
  <si>
    <t>Spray seal</t>
  </si>
  <si>
    <t>Easy</t>
  </si>
  <si>
    <t>Difficult</t>
  </si>
  <si>
    <t>Extreme</t>
  </si>
  <si>
    <t>Significant business activity,  or  AADT &lt;5,000 but can be undertaken with partial road closures and maintain two way traffic flow</t>
  </si>
  <si>
    <t>Significant business activity, or AADT &gt;5000 or limited width requiring one lane traffic control, or works involving signalised intersections</t>
  </si>
  <si>
    <t>Seal age</t>
  </si>
  <si>
    <t>Seal type</t>
  </si>
  <si>
    <t>Asphalt</t>
  </si>
  <si>
    <t>AADT for road</t>
  </si>
  <si>
    <t>Segment length</t>
  </si>
  <si>
    <t>End</t>
  </si>
  <si>
    <t>Segments (m)</t>
  </si>
  <si>
    <t>R</t>
  </si>
  <si>
    <t>Instructions</t>
  </si>
  <si>
    <t>Traffic volumes</t>
  </si>
  <si>
    <t>C</t>
  </si>
  <si>
    <t>ESA for ranking</t>
  </si>
  <si>
    <t>Ravelling (Asphalt surface only)</t>
  </si>
  <si>
    <t>Oth</t>
  </si>
  <si>
    <t>Drop down boxes are used to select crack type, and severity for all distress types where applicable</t>
  </si>
  <si>
    <t>Treatment code</t>
  </si>
  <si>
    <t>Kerb replacement</t>
  </si>
  <si>
    <t>Comments</t>
  </si>
  <si>
    <t>City</t>
  </si>
  <si>
    <t>No</t>
  </si>
  <si>
    <t>Lane 3</t>
  </si>
  <si>
    <t>L1</t>
  </si>
  <si>
    <t>L2</t>
  </si>
  <si>
    <t>L3</t>
  </si>
  <si>
    <t>Kerbing rate remove and replace  (/m)</t>
  </si>
  <si>
    <t>Yes one side</t>
  </si>
  <si>
    <t>Yes both sides</t>
  </si>
  <si>
    <t>If kerbing is to be replaced, select "yes one side" or "Yes both sides", other wise "No"</t>
  </si>
  <si>
    <t>Area</t>
  </si>
  <si>
    <t>Rate</t>
  </si>
  <si>
    <t>Delamination</t>
  </si>
  <si>
    <t>Linemarking and ancillary items</t>
  </si>
  <si>
    <t>Yes - complete table</t>
  </si>
  <si>
    <t>Item</t>
  </si>
  <si>
    <t>Units</t>
  </si>
  <si>
    <t>Cost</t>
  </si>
  <si>
    <t>Stop line signals (m)</t>
  </si>
  <si>
    <t>Turn arrows (ea)</t>
  </si>
  <si>
    <t>Signal loops (ea)</t>
  </si>
  <si>
    <t>Raised Pavement Markers (ea)</t>
  </si>
  <si>
    <t>Traffic management line marking (days)</t>
  </si>
  <si>
    <t>Lane 1</t>
  </si>
  <si>
    <t>L4</t>
  </si>
  <si>
    <t>Lane 4</t>
  </si>
  <si>
    <t>Lanes</t>
  </si>
  <si>
    <t>%</t>
  </si>
  <si>
    <t>F</t>
  </si>
  <si>
    <t>Del</t>
  </si>
  <si>
    <t>Direction</t>
  </si>
  <si>
    <t>Other area (m²)</t>
  </si>
  <si>
    <t>No lanes/direction</t>
  </si>
  <si>
    <t>AADT/direction</t>
  </si>
  <si>
    <t>Go to Score sheet and complete yellow cells - white cells are for comments</t>
  </si>
  <si>
    <t>Other surface defects (Stripping, flushing, delamination)</t>
  </si>
  <si>
    <t>Local Authority</t>
  </si>
  <si>
    <t>If linemarking is required, select yes and complete the table below the scoresheet</t>
  </si>
  <si>
    <t>Road:</t>
  </si>
  <si>
    <t>Section:</t>
  </si>
  <si>
    <t>Direction:</t>
  </si>
  <si>
    <t>DGA</t>
  </si>
  <si>
    <t>SMA</t>
  </si>
  <si>
    <t>PMB</t>
  </si>
  <si>
    <t>Asphalt thickness layer 1 (mm)</t>
  </si>
  <si>
    <t>Asphalt thickness layer 2 (mm)</t>
  </si>
  <si>
    <t>Tonnes</t>
  </si>
  <si>
    <t>Asphalt DGA  (T)</t>
  </si>
  <si>
    <t>&lt;25t</t>
  </si>
  <si>
    <t>25-50t</t>
  </si>
  <si>
    <t>50-100t</t>
  </si>
  <si>
    <t>100-200t</t>
  </si>
  <si>
    <t>&gt;200t</t>
  </si>
  <si>
    <t>Asphalt SMA (T)</t>
  </si>
  <si>
    <t>$/tonne</t>
  </si>
  <si>
    <t>Job size</t>
  </si>
  <si>
    <t>Asphalt PMB  (T)</t>
  </si>
  <si>
    <t xml:space="preserve">Establishment </t>
  </si>
  <si>
    <t>Profiling</t>
  </si>
  <si>
    <t>DGA Overlay</t>
  </si>
  <si>
    <t>SMA overlay</t>
  </si>
  <si>
    <t>PMB Overlay</t>
  </si>
  <si>
    <t>SAMI</t>
  </si>
  <si>
    <t>1-coat reseal</t>
  </si>
  <si>
    <t>Rework base &amp; DGA</t>
  </si>
  <si>
    <t>Rework base &amp; SMA</t>
  </si>
  <si>
    <t>Rework base &amp; PMB</t>
  </si>
  <si>
    <t>DGA Overlay &amp; SAMI</t>
  </si>
  <si>
    <t>SMA overlay &amp; SAMI</t>
  </si>
  <si>
    <t>PMB Overlay &amp; SAMI</t>
  </si>
  <si>
    <t>DGA mill and fill &amp; SAMI</t>
  </si>
  <si>
    <t>SMA mill and replace &amp; SAMI</t>
  </si>
  <si>
    <t>PMB mill and replace &amp; SAMI</t>
  </si>
  <si>
    <t>Bitumen stabilise &amp; PMB</t>
  </si>
  <si>
    <t>DGA mill &amp; fill</t>
  </si>
  <si>
    <t>SMA mill &amp; replace</t>
  </si>
  <si>
    <t>PMB mill &amp; replace</t>
  </si>
  <si>
    <t>Granular overlay &amp; DGA</t>
  </si>
  <si>
    <t>Granular overlay &amp; SMA</t>
  </si>
  <si>
    <t>Granular overlay &amp; chip seal</t>
  </si>
  <si>
    <t>Reconstruct &amp; DGA</t>
  </si>
  <si>
    <t>Reconstruct &amp; SMA</t>
  </si>
  <si>
    <t>Reconstruct &amp; chip seal</t>
  </si>
  <si>
    <t>Granular overlay &amp; PMB</t>
  </si>
  <si>
    <t>Reconstruct &amp; PMB</t>
  </si>
  <si>
    <t>Reconstruct</t>
  </si>
  <si>
    <t>Bitumen supply (T)</t>
  </si>
  <si>
    <t>Emulsion supply (l)</t>
  </si>
  <si>
    <t>Quicklime/cement supply  (T)</t>
  </si>
  <si>
    <t>Single coat seal (m²)</t>
  </si>
  <si>
    <t>0-50m²</t>
  </si>
  <si>
    <t>51m²-100m²</t>
  </si>
  <si>
    <t>100m²-250m²</t>
  </si>
  <si>
    <t>250m²-500m²</t>
  </si>
  <si>
    <t>500m²-1000m²</t>
  </si>
  <si>
    <t>1000m²-2000m²</t>
  </si>
  <si>
    <t>&gt;2000m²</t>
  </si>
  <si>
    <t>Two coat seal (m²)</t>
  </si>
  <si>
    <t>Supply hot bitumen (l)</t>
  </si>
  <si>
    <t>S25E PMB Bitumen SAMI</t>
  </si>
  <si>
    <t>S55R PMB Bitumen  SAMI</t>
  </si>
  <si>
    <t>14mm Aggregate  ($/t)</t>
  </si>
  <si>
    <t>10mm Aggregate ($/t)</t>
  </si>
  <si>
    <t>7mm Aggregate ($/t)</t>
  </si>
  <si>
    <t>5mm Aggregate ($/t)</t>
  </si>
  <si>
    <t>Precoating of Aggregate ($/t)</t>
  </si>
  <si>
    <t>250-300m²</t>
  </si>
  <si>
    <t>300-400m²</t>
  </si>
  <si>
    <t>400-600m²</t>
  </si>
  <si>
    <t>600-1000m²</t>
  </si>
  <si>
    <t>1000-1500m²</t>
  </si>
  <si>
    <t>1500-2500m²</t>
  </si>
  <si>
    <t>&gt;2500m²</t>
  </si>
  <si>
    <t xml:space="preserve"> Bitumen Stabilisation Single Pass   (m²)</t>
  </si>
  <si>
    <t xml:space="preserve"> Bitumen Stabilisation Double Pass   (m²)</t>
  </si>
  <si>
    <t>Spray seal rates</t>
  </si>
  <si>
    <t>Bitumen stabilisation rates</t>
  </si>
  <si>
    <t>Stabilisation passes (mm)</t>
  </si>
  <si>
    <t>Establishment</t>
  </si>
  <si>
    <t>Asphalt costs</t>
  </si>
  <si>
    <t>Chip seal costs</t>
  </si>
  <si>
    <t>Aggregate</t>
  </si>
  <si>
    <t>Depth</t>
  </si>
  <si>
    <t>Passes</t>
  </si>
  <si>
    <t>Penalty</t>
  </si>
  <si>
    <t>Binder application</t>
  </si>
  <si>
    <t>301-400m²</t>
  </si>
  <si>
    <t>401-600m²</t>
  </si>
  <si>
    <t>601-1000m²</t>
  </si>
  <si>
    <t>Yes</t>
  </si>
  <si>
    <t>Profiling rates</t>
  </si>
  <si>
    <t>Profiling (m²)</t>
  </si>
  <si>
    <t>Profiling costs</t>
  </si>
  <si>
    <t>Rework base (m²)</t>
  </si>
  <si>
    <t>Insitu wet mix rates</t>
  </si>
  <si>
    <t>Granular overlay rates</t>
  </si>
  <si>
    <t>CRB delivered $/tonne</t>
  </si>
  <si>
    <t>Granular o'lay thickness (mm)</t>
  </si>
  <si>
    <t>Bitumen stabilise &amp; SMA</t>
  </si>
  <si>
    <t>BSDGA</t>
  </si>
  <si>
    <t>BSSMA</t>
  </si>
  <si>
    <t>BSPMB</t>
  </si>
  <si>
    <t>MFDGA</t>
  </si>
  <si>
    <t>MFSMA</t>
  </si>
  <si>
    <t>MFDGASAM</t>
  </si>
  <si>
    <t>GOCS</t>
  </si>
  <si>
    <t>GODGA</t>
  </si>
  <si>
    <t>GOPMB</t>
  </si>
  <si>
    <t>GOSMA</t>
  </si>
  <si>
    <t>MFPMB</t>
  </si>
  <si>
    <t>MFPMBSAM</t>
  </si>
  <si>
    <t>RECCS</t>
  </si>
  <si>
    <t>RWDGA</t>
  </si>
  <si>
    <t>RWPMB</t>
  </si>
  <si>
    <t>RWSMA</t>
  </si>
  <si>
    <t>No business activity, road easily accessed, simple detours, low traffic volumes</t>
  </si>
  <si>
    <t>Site difficulty rating</t>
  </si>
  <si>
    <t>Area 1</t>
  </si>
  <si>
    <t>Area 2</t>
  </si>
  <si>
    <t>Stabilisation costs</t>
  </si>
  <si>
    <t>Remix costs</t>
  </si>
  <si>
    <t>Granular overlay costs</t>
  </si>
  <si>
    <t>Overall total</t>
  </si>
  <si>
    <t>Total actual</t>
  </si>
  <si>
    <t>Other costs</t>
  </si>
  <si>
    <t>Kerbing costs</t>
  </si>
  <si>
    <t>Linemarking</t>
  </si>
  <si>
    <t>Section total</t>
  </si>
  <si>
    <t>Go to inspection sheet and enter all condition data; enter number of lanes inspected</t>
  </si>
  <si>
    <t>Asphalt SMA High Binder (T)</t>
  </si>
  <si>
    <t>SMA-HB</t>
  </si>
  <si>
    <t>2 or exsitu</t>
  </si>
  <si>
    <t>Shouldering repairs</t>
  </si>
  <si>
    <t>Shouldering  (/km)</t>
  </si>
  <si>
    <t>Reconstruction rates</t>
  </si>
  <si>
    <t>Reconstruction (m²)</t>
  </si>
  <si>
    <t>Shouldering costs</t>
  </si>
  <si>
    <t>Reconstruction costs</t>
  </si>
  <si>
    <t>SMA base layer &amp; DGA</t>
  </si>
  <si>
    <t>SMA base layer &amp; SMA</t>
  </si>
  <si>
    <t>SMAHBSMA</t>
  </si>
  <si>
    <t>SMAHBDGA</t>
  </si>
  <si>
    <t>Granular overlay (m²)</t>
  </si>
  <si>
    <t>2-coat emlsn prm</t>
  </si>
  <si>
    <t>Asphalt CRM  (T)</t>
  </si>
  <si>
    <t>Asphalt GGCRM  (T)</t>
  </si>
  <si>
    <t>CRM</t>
  </si>
  <si>
    <t>GGCRM</t>
  </si>
  <si>
    <t>Asphalt rates</t>
  </si>
  <si>
    <t>Asphalt type layer 1</t>
  </si>
  <si>
    <t>Asphalt type layer 2</t>
  </si>
  <si>
    <t>PMB Modifier (T)</t>
  </si>
  <si>
    <t>Reconstruct/Granular overlay/Rework</t>
  </si>
  <si>
    <t>Bitumen stabilise &amp; DGA</t>
  </si>
  <si>
    <t>Straight arrows (ea)</t>
  </si>
  <si>
    <t xml:space="preserve">Stop/Give Way (m) </t>
  </si>
  <si>
    <t>Traffic management line marking (night)</t>
  </si>
  <si>
    <t>Description of Key Changes</t>
  </si>
  <si>
    <t>Stabilisation depth (FBS/Emulsn) (mm)</t>
  </si>
  <si>
    <t>LGA</t>
  </si>
  <si>
    <t>LGA No</t>
  </si>
  <si>
    <t>Program</t>
  </si>
  <si>
    <t xml:space="preserve">           Legend</t>
  </si>
  <si>
    <t xml:space="preserve">          Dropdown selection</t>
  </si>
  <si>
    <t xml:space="preserve">          User Input required (free text)</t>
  </si>
  <si>
    <t>Road Name</t>
  </si>
  <si>
    <t>Total Points (pre-audit)</t>
  </si>
  <si>
    <t>Declaration by senior Local Government representative
(i.e. Director/Executive Director)</t>
  </si>
  <si>
    <t>I declare to the best of my knowledge that the information provided within this submission is true and correct.</t>
  </si>
  <si>
    <t>Signature</t>
  </si>
  <si>
    <t>Date</t>
  </si>
  <si>
    <t>Name</t>
  </si>
  <si>
    <t>Position</t>
  </si>
  <si>
    <t>This table is to be included at the front of your application and completed for each project submitted.</t>
  </si>
  <si>
    <t xml:space="preserve">Submission format to include in this order </t>
  </si>
  <si>
    <t>Project Length (m)</t>
  </si>
  <si>
    <t>Turning Pockets (m²)</t>
  </si>
  <si>
    <t>Project Width (m)</t>
  </si>
  <si>
    <t>Armadale</t>
  </si>
  <si>
    <t>Bassendean</t>
  </si>
  <si>
    <t>Bayswater</t>
  </si>
  <si>
    <t>Belmont</t>
  </si>
  <si>
    <t>Cambridge</t>
  </si>
  <si>
    <t>Canning</t>
  </si>
  <si>
    <t>Claremont</t>
  </si>
  <si>
    <t>Cockburn</t>
  </si>
  <si>
    <t>Cottesloe</t>
  </si>
  <si>
    <t>Fremantle</t>
  </si>
  <si>
    <t>East Fremantle</t>
  </si>
  <si>
    <t>Gosnells</t>
  </si>
  <si>
    <t>Joondalup</t>
  </si>
  <si>
    <t>Kalamunda</t>
  </si>
  <si>
    <t>Kwinana</t>
  </si>
  <si>
    <t>Melville</t>
  </si>
  <si>
    <t>Mosman Park</t>
  </si>
  <si>
    <t>Mundaring</t>
  </si>
  <si>
    <t>Nedlands</t>
  </si>
  <si>
    <t>Peppermint Grove</t>
  </si>
  <si>
    <t>Perth</t>
  </si>
  <si>
    <t>Rockingham</t>
  </si>
  <si>
    <t>Serpentine Jarrahdale</t>
  </si>
  <si>
    <t>South Perth</t>
  </si>
  <si>
    <t>Stirling</t>
  </si>
  <si>
    <t>Subiaco</t>
  </si>
  <si>
    <t>Swan</t>
  </si>
  <si>
    <t>Victoria Park</t>
  </si>
  <si>
    <t>Vincent</t>
  </si>
  <si>
    <t>Wanneroo</t>
  </si>
  <si>
    <t>Rehabilitation</t>
  </si>
  <si>
    <t>Local Government</t>
  </si>
  <si>
    <t>Slk</t>
  </si>
  <si>
    <t>Description</t>
  </si>
  <si>
    <t>Total Project Area (m²)</t>
  </si>
  <si>
    <t>Contribution (MRWA)</t>
  </si>
  <si>
    <t>2/3</t>
  </si>
  <si>
    <t>1/3</t>
  </si>
  <si>
    <t>Total Project Cost (Estimate)</t>
  </si>
  <si>
    <t>Roman Road No (4 digit no)</t>
  </si>
  <si>
    <t>Seal Type</t>
  </si>
  <si>
    <t>Indicate section of road this project relates to using clear Start &amp; Finish (slks) including any intersecting roads where applicable</t>
  </si>
  <si>
    <t>Yes / No</t>
  </si>
  <si>
    <t>Has a cover page for each  individual project been included ?</t>
  </si>
  <si>
    <t>1. Cover Page</t>
  </si>
  <si>
    <t xml:space="preserve">3. Declaration </t>
  </si>
  <si>
    <t xml:space="preserve">6. Milestone &amp; Complexity Form </t>
  </si>
  <si>
    <t>7. Endorsement by Council</t>
  </si>
  <si>
    <t xml:space="preserve">Checklist </t>
  </si>
  <si>
    <t>MRRG Project Summary and Checklist</t>
  </si>
  <si>
    <t>Has your project been endorsed by Council ?</t>
  </si>
  <si>
    <t xml:space="preserve">          No input required</t>
  </si>
  <si>
    <t>Has this form been completed and included with your submission ?</t>
  </si>
  <si>
    <t>Intersection</t>
  </si>
  <si>
    <t>Start (from)</t>
  </si>
  <si>
    <t>Finish (to)</t>
  </si>
  <si>
    <t>5. Submission of Worksheets, Plans and Drawings via the MRWA Portal
 (including digital requirements &amp; naming convention)</t>
  </si>
  <si>
    <t>% Heavy vehicles</t>
  </si>
  <si>
    <t>Seal Age (Yr)</t>
  </si>
  <si>
    <t>Project Summary (incl Section details)</t>
  </si>
  <si>
    <t>Go to the Summary Table and Check List (red tab) and enter details</t>
  </si>
  <si>
    <t xml:space="preserve">Local Governments have responsibility for the submissions made on their behalf.
The following table and checklist has been included to ensure that responsible officers have read and checked the documentation for accuracy and legibility. 
It is vital that Council checks to ensure that applications meet all the guideline requirements. By completing this Project Summary and Checklist, Council is confirming the completeness of their submission for - </t>
  </si>
  <si>
    <t>Cracking:</t>
  </si>
  <si>
    <t>Layer 1</t>
  </si>
  <si>
    <t>Layer 2</t>
  </si>
  <si>
    <t>Same treatment throughout?</t>
  </si>
  <si>
    <t>Local Government Authority:</t>
  </si>
  <si>
    <t>Inspection date:</t>
  </si>
  <si>
    <t>Total cost 
= 
Area
x
Unit rate</t>
  </si>
  <si>
    <t>If one or two lanes print in landscape format making all columns fit on one page.  Hide all rows below last chainage entry to and including Row 407.</t>
  </si>
  <si>
    <t>If three or four lanes print in landscape format making columns for lanes 1&amp;2 fit on first  pages and lanes 3&amp;4 on the second set of pages .  Hide all rows below last chainage entry to and including Row 407.</t>
  </si>
  <si>
    <t>Copy and paste as BitMap into WORD document ensuring width fits entire page in landscape A4 format.  Where rows will not fit on one A4 landscape sheet, insert breaks in spreadsheet and paste into document until all rows are included including summary table at end of worksheet.</t>
  </si>
  <si>
    <t>Printing:</t>
  </si>
  <si>
    <t>COST SPLIT</t>
  </si>
  <si>
    <t>ASPHALT COSTS</t>
  </si>
  <si>
    <t>BITUMEN STABILISATION COSTS</t>
  </si>
  <si>
    <t>PROFILING COSTS</t>
  </si>
  <si>
    <t>WET MIX RATES</t>
  </si>
  <si>
    <t>GRANULAR OVERLAY RATES</t>
  </si>
  <si>
    <t>RECONSTRUCTION RATES</t>
  </si>
  <si>
    <t>KERBING</t>
  </si>
  <si>
    <t>SHOULDERING</t>
  </si>
  <si>
    <t>TOTAL CONTRACT COST</t>
  </si>
  <si>
    <t>SUM</t>
  </si>
  <si>
    <t>Normal</t>
  </si>
  <si>
    <t>Night</t>
  </si>
  <si>
    <t>Weekend</t>
  </si>
  <si>
    <t>Working hours</t>
  </si>
  <si>
    <t>Bitumen stabilise &amp; CRM</t>
  </si>
  <si>
    <t>BS</t>
  </si>
  <si>
    <t>BSCRM</t>
  </si>
  <si>
    <t>CRM mill &amp; fill</t>
  </si>
  <si>
    <t>MR</t>
  </si>
  <si>
    <t>MRCRM</t>
  </si>
  <si>
    <t>CRM mill &amp; replace</t>
  </si>
  <si>
    <t>CRM mill and fill &amp; SAMI</t>
  </si>
  <si>
    <t>MF</t>
  </si>
  <si>
    <t>SAM</t>
  </si>
  <si>
    <t>MFCRMSAM</t>
  </si>
  <si>
    <t>CRM mill and replace &amp; SAMI</t>
  </si>
  <si>
    <t>MRCRMSAM</t>
  </si>
  <si>
    <t>CRM Overlay</t>
  </si>
  <si>
    <t>CRM Overlay &amp; SAMI</t>
  </si>
  <si>
    <t>CRMSAM</t>
  </si>
  <si>
    <t>DGADGA</t>
  </si>
  <si>
    <t>DGASAM</t>
  </si>
  <si>
    <t>GGCRM mill &amp; fill</t>
  </si>
  <si>
    <t>MRGGCRM</t>
  </si>
  <si>
    <t>GGCRM mill &amp; replace</t>
  </si>
  <si>
    <t>GGCRM mill and fill &amp; SAMI</t>
  </si>
  <si>
    <t>MFGGCRMSAM</t>
  </si>
  <si>
    <t>GGCRM mill and replace &amp; SAMI</t>
  </si>
  <si>
    <t>MRGGCRMSAM</t>
  </si>
  <si>
    <t>GGCRM Overlay</t>
  </si>
  <si>
    <t>GGCRM Overlay &amp; SAMI</t>
  </si>
  <si>
    <t>GGCRMSAM</t>
  </si>
  <si>
    <t>GO</t>
  </si>
  <si>
    <t>CS</t>
  </si>
  <si>
    <t>Granular overlay &amp; CRM</t>
  </si>
  <si>
    <t>GOCRM</t>
  </si>
  <si>
    <t>Granular overlay &amp; GGCRM</t>
  </si>
  <si>
    <t>GOGGCRM</t>
  </si>
  <si>
    <t>PMBSAM</t>
  </si>
  <si>
    <t>REC</t>
  </si>
  <si>
    <t>Reconstruct &amp; CRM</t>
  </si>
  <si>
    <t>RECCRM</t>
  </si>
  <si>
    <t>RECDGA</t>
  </si>
  <si>
    <t>Reconstruct &amp; GGCRM</t>
  </si>
  <si>
    <t>RECGGCRM</t>
  </si>
  <si>
    <t>RECPMB</t>
  </si>
  <si>
    <t>RECSMA</t>
  </si>
  <si>
    <t>Rework base &amp; CRM</t>
  </si>
  <si>
    <t>RW</t>
  </si>
  <si>
    <t>RWCRM</t>
  </si>
  <si>
    <t>Rework base &amp; GGCRM</t>
  </si>
  <si>
    <t>RWGGCRM</t>
  </si>
  <si>
    <t>SMAHB</t>
  </si>
  <si>
    <t>MFSMASAM</t>
  </si>
  <si>
    <t>SMASAM</t>
  </si>
  <si>
    <t>Unit rate ($/m²)</t>
  </si>
  <si>
    <t>Shouldering</t>
  </si>
  <si>
    <t>0-300m²</t>
  </si>
  <si>
    <t>0-250m²</t>
  </si>
  <si>
    <t>Point Scoring:</t>
  </si>
  <si>
    <t>Bitumen (t)</t>
  </si>
  <si>
    <t>Cement (t)</t>
  </si>
  <si>
    <t>Difficulty Rating</t>
  </si>
  <si>
    <t>Cost per Area</t>
  </si>
  <si>
    <t>Road Classification</t>
  </si>
  <si>
    <t>Inspection
Interval (m)</t>
  </si>
  <si>
    <t>No. of lanes inspected</t>
  </si>
  <si>
    <r>
      <t xml:space="preserve">Project Description
</t>
    </r>
    <r>
      <rPr>
        <sz val="8"/>
        <color theme="0" tint="-0.34998626667073579"/>
        <rFont val="Source Sans Pro"/>
        <family val="2"/>
      </rPr>
      <t>(Auto generated)</t>
    </r>
  </si>
  <si>
    <r>
      <t>2. Project</t>
    </r>
    <r>
      <rPr>
        <sz val="10"/>
        <color theme="1"/>
        <rFont val="Source Sans Pro"/>
        <family val="2"/>
      </rPr>
      <t xml:space="preserve"> </t>
    </r>
    <r>
      <rPr>
        <b/>
        <sz val="10"/>
        <color theme="1"/>
        <rFont val="Source Sans Pro"/>
        <family val="2"/>
      </rPr>
      <t>Summary</t>
    </r>
  </si>
  <si>
    <t>Contribution (LGA)</t>
  </si>
  <si>
    <t>Growth Rate % pa</t>
  </si>
  <si>
    <t>Growth Ractor</t>
  </si>
  <si>
    <t>District Distributor</t>
  </si>
  <si>
    <t>Local Distributor</t>
  </si>
  <si>
    <t>CALCULATIONS</t>
  </si>
  <si>
    <t>Spray Seals</t>
  </si>
  <si>
    <t>Rehab Treatment</t>
  </si>
  <si>
    <t>Stabilisation Passes</t>
  </si>
  <si>
    <t>Working
Hours</t>
  </si>
  <si>
    <t>Point
Scoring</t>
  </si>
  <si>
    <t>Crack Type</t>
  </si>
  <si>
    <t>Granular Overlay</t>
  </si>
  <si>
    <t>Remix Base</t>
  </si>
  <si>
    <t>Road Class</t>
  </si>
  <si>
    <t>Defects</t>
  </si>
  <si>
    <t>Linemarking Table</t>
  </si>
  <si>
    <t>Shoulder and Kerbing</t>
  </si>
  <si>
    <t>Lanes Inspected</t>
  </si>
  <si>
    <t>Asphalt Type
Layer 1</t>
  </si>
  <si>
    <t>Asphalt Type
Layer 2</t>
  </si>
  <si>
    <t>Same Treatment?</t>
  </si>
  <si>
    <t>Treatment Details</t>
  </si>
  <si>
    <r>
      <t>Project Area (m</t>
    </r>
    <r>
      <rPr>
        <b/>
        <vertAlign val="superscript"/>
        <sz val="10"/>
        <rFont val="Source Sans Pro"/>
        <family val="2"/>
      </rPr>
      <t>2</t>
    </r>
    <r>
      <rPr>
        <b/>
        <sz val="10"/>
        <rFont val="Source Sans Pro"/>
        <family val="2"/>
      </rPr>
      <t>)</t>
    </r>
  </si>
  <si>
    <t/>
  </si>
  <si>
    <t>AADT for Road - Both Directions</t>
  </si>
  <si>
    <t>Paint Dividing / Broken Separation Lines 80mm (m)</t>
  </si>
  <si>
    <t>Paint Unbroken Separation/Single Barrier line 120mm (m)</t>
  </si>
  <si>
    <t>Paint Double One Way Barrier line 80mm (m)</t>
  </si>
  <si>
    <t>Paint Double Two Way Barrier line 80mm (m)</t>
  </si>
  <si>
    <t>Paint Broken Lane Line 80mm (m)</t>
  </si>
  <si>
    <t>Paint Continuous Lane Line 80mm (m)</t>
  </si>
  <si>
    <t>Paint Continuity Lines 120mm (m)</t>
  </si>
  <si>
    <t>Paint Edge Line 120mm (m)</t>
  </si>
  <si>
    <t>Ped guide line  (m)</t>
  </si>
  <si>
    <t>Turning Guide Lines (m)</t>
  </si>
  <si>
    <t>Combination arrows (ea)</t>
  </si>
  <si>
    <t>LINEMARKING &amp; ANCILLARY</t>
  </si>
  <si>
    <t>CHIP SEAL COSTS
(SPRAY SEAL)</t>
  </si>
  <si>
    <t>Truck Rate</t>
  </si>
  <si>
    <t>Aggregate Spread</t>
  </si>
  <si>
    <t>Aggregate Rate</t>
  </si>
  <si>
    <t>Bitumen Rate</t>
  </si>
  <si>
    <t>Cement Rate</t>
  </si>
  <si>
    <t>Binder Rate</t>
  </si>
  <si>
    <t>TRAFFIC MANAGEMENT
&amp;  FIXED COSTS</t>
  </si>
  <si>
    <t>Notes</t>
  </si>
  <si>
    <t>Has a Local Government Director signed-off on the submission ?</t>
  </si>
  <si>
    <r>
      <t>Zebra crossing  (m</t>
    </r>
    <r>
      <rPr>
        <vertAlign val="superscript"/>
        <sz val="10"/>
        <rFont val="Source Sans Pro"/>
        <family val="2"/>
      </rPr>
      <t>2</t>
    </r>
    <r>
      <rPr>
        <sz val="10"/>
        <rFont val="Source Sans Pro"/>
        <family val="2"/>
      </rPr>
      <t>)</t>
    </r>
  </si>
  <si>
    <r>
      <t>Gore Diagonal Markings - Median Pattern  (m</t>
    </r>
    <r>
      <rPr>
        <vertAlign val="superscript"/>
        <sz val="10"/>
        <rFont val="Source Sans Pro"/>
        <family val="2"/>
      </rPr>
      <t>2</t>
    </r>
    <r>
      <rPr>
        <sz val="10"/>
        <rFont val="Source Sans Pro"/>
        <family val="2"/>
      </rPr>
      <t>)</t>
    </r>
  </si>
  <si>
    <t>A/hours opening fee Opening Fee</t>
  </si>
  <si>
    <t xml:space="preserve"> (+) Inc (-) Dec</t>
  </si>
  <si>
    <t>New</t>
  </si>
  <si>
    <t>PMB Modifyier (T)</t>
  </si>
  <si>
    <t>Night Shift Fee</t>
  </si>
  <si>
    <t>Weekend Opening Fee</t>
  </si>
  <si>
    <t>Penalty rates after hours</t>
  </si>
  <si>
    <t>251-300m²</t>
  </si>
  <si>
    <t>Var from PYR</t>
  </si>
  <si>
    <t>Removed</t>
  </si>
  <si>
    <t>Updated in Feb-22 for 23/24 projects</t>
  </si>
  <si>
    <t>Updated in Feb-23 for 24/25 program</t>
  </si>
  <si>
    <t>Updated in Feb-24 for 25/26 program</t>
  </si>
  <si>
    <t>Updated in Feb-25 for 26/27 program</t>
  </si>
  <si>
    <t>a) A completed submission must be scanned in PDF format only and optimised to ensure legibility. The scan may include any word document, plan, drawing or worksheets. Separate to this, please include the current Excel workbook file.</t>
  </si>
  <si>
    <t>Have the current worksheets from the MRWA website been used? 
Please ensure only the current workbook containing the latest approved treatment types and unit rates are used. Failure to comply will result in your application being rejected.</t>
  </si>
  <si>
    <t>Has the above Project Summary table for each project been completed in full ?</t>
  </si>
  <si>
    <t>Project Details</t>
  </si>
  <si>
    <t>Linemarking and Ancillary Costs</t>
  </si>
  <si>
    <t>Project Cost</t>
  </si>
  <si>
    <t xml:space="preserve">Site difficulty rating </t>
  </si>
  <si>
    <t>Total Project Score:</t>
  </si>
  <si>
    <t>Rev No</t>
  </si>
  <si>
    <t>Rev Date</t>
  </si>
  <si>
    <t>Items</t>
  </si>
  <si>
    <t>Unit rates updated to reflect WALGA's Road Building Cost Index for 2023/2024 (4%) - Asphalt, spray seal, bitumen stabilisation, profiling, insitu wet mix, granular overlay</t>
  </si>
  <si>
    <t>Update to stabilisation calculation - the tonnes of cement had mm/100 instead of mm/1000</t>
  </si>
  <si>
    <t>Unit rates updated to reflect WALGA's Road Building Cost Index for 2024/2025 - Asphalt, spray seal, bitumen stabilisation, profiling, insitu wet mix, granular overlay</t>
  </si>
  <si>
    <t>Additional treatment type added - Asphalt SMA High Binder (T)</t>
  </si>
  <si>
    <t>Inclusion of Profiling rate for 250m2</t>
  </si>
  <si>
    <t>Inclusion of Reconstruction (m2) rates</t>
  </si>
  <si>
    <t>Inclusion of Shouldering  (/km) rate</t>
  </si>
  <si>
    <t>Update to F27 wording to include (FBS/ Emilsn) - stabilisation can be either hot (FBS) or cold (emulsion)</t>
  </si>
  <si>
    <t>Unit rates updated to reflect WALGA's Road Building Cost Index for 2025/2026 (5.2%) - Asphalt, spray seal, bitumen stabilisation, profiling, insitu wet mix, granular overlay, reconstruction</t>
  </si>
  <si>
    <t>Additional treatment types added - Asphalt Crumb Rubber Modified  (T) and Asphalt Gap Graded Crumb Rubber M  (T)</t>
  </si>
  <si>
    <t>Linemarking and ancillary cost table updated as per MRWA State Wide Panel Contract for Pavement Marking - inclusion of straight arrow (ea) rate and Traffic Management night rate</t>
  </si>
  <si>
    <t>Change to the Traffic volume formula - removed reference to ESA for ranking</t>
  </si>
  <si>
    <t>Linemarking and ancillary unit rates updated as per MRWA State Wide Panel Contract for Pavement Marking with some additional linemarking items included.</t>
  </si>
  <si>
    <t>MRRG Project Summary and Checklist form layout updated and combined into workbook for the submission of road rehabilitation projects</t>
  </si>
  <si>
    <t>Yellow cells are free text, orange cells are drop down boxes</t>
  </si>
  <si>
    <t>Modified general layout of tables in Score and summary sheet</t>
  </si>
  <si>
    <t>b) File sizes larger than 25MB should be broken-up into logicial parts and supplied as separate files (zip files are not acceptable)</t>
  </si>
  <si>
    <t>c) Plans / Drawings should be submitted in colour and in landscape orientation.</t>
  </si>
  <si>
    <t>Revised Rate (Var)</t>
  </si>
  <si>
    <t>Pricing that has been updated with new rates includes 5% inflation over a 2 yr period (i.e. 24/25 &amp; 25/26) 
Pricing that did not get updated will have 4% applied for LGCI plus an additional 5% inflation over a 2yr period</t>
  </si>
  <si>
    <r>
      <t xml:space="preserve">27/28 – Road Project Grant 
</t>
    </r>
    <r>
      <rPr>
        <sz val="12"/>
        <color theme="1"/>
        <rFont val="Source Sans Pro"/>
        <family val="2"/>
      </rPr>
      <t>Rehabilitation Program</t>
    </r>
  </si>
  <si>
    <t>Pricing updated with new rates includes Asphalt DGA (3.5% Inc); Asphalt PMB (3% Inc); Single Coat Spray Seal (3% Inc); Bitumen stabilisation (single &amp; double pass 3% Inc); Kerb removal/replacement (4% Inc) and CPI (3% Inc) for the remainder.  
Pricing that did not get updated will have 4% applied for LGCI plus an additional 5% inflation over a 2yr period</t>
  </si>
  <si>
    <t>Linemarking and ancillary unit rates updated as per MRWA State Wide Panel Contract for Pavement Marking</t>
  </si>
  <si>
    <r>
      <t xml:space="preserve">d) The electronic file naming convention used should be similar to the examples below;
</t>
    </r>
    <r>
      <rPr>
        <sz val="10"/>
        <color rgb="FFFF0000"/>
        <rFont val="Source Sans Pro"/>
        <family val="2"/>
      </rPr>
      <t>Armadale (27-28) Rehab - Champion Dr (Gillam Dr to Willams Rd)
Armadale (27/28) Improvement - Champion Dr (Gillam Dr to Williams Rd)</t>
    </r>
  </si>
  <si>
    <t>MRWA V01-2026</t>
  </si>
  <si>
    <t>Project
Length (m)</t>
  </si>
  <si>
    <t>Project
Width (m)</t>
  </si>
  <si>
    <r>
      <t xml:space="preserve">4. Aerial locality plan
</t>
    </r>
    <r>
      <rPr>
        <sz val="10"/>
        <color theme="1"/>
        <rFont val="Source Sans Pro"/>
        <family val="2"/>
      </rPr>
      <t>You must include a map showing the Total Project Area to be resurfaced including, turning pockets and legs of adjoining roads. It must clearly show the site extents e.g. Start and End point of each road section and lanes that are trafficked or parked noting that each lane will need to be assessed individually.</t>
    </r>
  </si>
  <si>
    <t>Is your project submission easily identifiable on site to be assessed by an auditor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</si>
</sst>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Red]\-&quot;$&quot;#,##0.00"/>
    <numFmt numFmtId="42" formatCode="_-&quot;$&quot;* #,##0_-;\-&quot;$&quot;* #,##0_-;_-&quot;$&quot;* &quot;-&quot;_-;_-@_-"/>
    <numFmt numFmtId="44" formatCode="_-&quot;$&quot;* #,##0.00_-;\-&quot;$&quot;* #,##0.00_-;_-&quot;$&quot;* &quot;-&quot;??_-;_-@_-"/>
    <numFmt numFmtId="164" formatCode="0.0"/>
    <numFmt numFmtId="165" formatCode="&quot;$&quot;#,##0.00"/>
    <numFmt numFmtId="166" formatCode="&quot;$&quot;#,##0.00_);\(&quot;$&quot;#,##0.00\)"/>
    <numFmt numFmtId="167" formatCode="0000"/>
    <numFmt numFmtId="168" formatCode="0.000"/>
    <numFmt numFmtId="169" formatCode="dd\ mmm\ yyyy"/>
    <numFmt numFmtId="170" formatCode="_-&quot;$&quot;* #,##0_-;\-&quot;$&quot;* #,##0_-;_-&quot;$&quot;* &quot;-&quot;??_-;_-@_-"/>
    <numFmt numFmtId="171" formatCode="#,##0_ ;\-#,##0\ "/>
    <numFmt numFmtId="172" formatCode="dd\-mmmm\-yy"/>
    <numFmt numFmtId="173" formatCode="dd\-mmm\-yy"/>
    <numFmt numFmtId="174" formatCode="_-* #,##0_-;\-* #,##0_-;_-* &quot;-&quot;??_-;_-@_-"/>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1"/>
      <color theme="1"/>
      <name val="Arial"/>
      <family val="2"/>
    </font>
    <font>
      <sz val="9"/>
      <color indexed="81"/>
      <name val="Tahoma"/>
      <family val="2"/>
    </font>
    <font>
      <b/>
      <sz val="9"/>
      <color indexed="81"/>
      <name val="Tahoma"/>
      <family val="2"/>
    </font>
    <font>
      <sz val="10"/>
      <name val="Arial"/>
      <family val="2"/>
    </font>
    <font>
      <sz val="8"/>
      <name val="Source Sans Pro"/>
      <family val="2"/>
    </font>
    <font>
      <sz val="10"/>
      <name val="Source Sans Pro"/>
      <family val="2"/>
    </font>
    <font>
      <b/>
      <sz val="14"/>
      <name val="Source Sans Pro"/>
      <family val="2"/>
    </font>
    <font>
      <b/>
      <sz val="12"/>
      <name val="Source Sans Pro"/>
      <family val="2"/>
    </font>
    <font>
      <sz val="12"/>
      <name val="Source Sans Pro"/>
      <family val="2"/>
    </font>
    <font>
      <b/>
      <sz val="10"/>
      <name val="Source Sans Pro"/>
      <family val="2"/>
    </font>
    <font>
      <sz val="9"/>
      <name val="Source Sans Pro"/>
      <family val="2"/>
    </font>
    <font>
      <b/>
      <sz val="10"/>
      <color theme="0"/>
      <name val="Source Sans Pro"/>
      <family val="2"/>
    </font>
    <font>
      <b/>
      <sz val="9"/>
      <color theme="0"/>
      <name val="Source Sans Pro"/>
      <family val="2"/>
    </font>
    <font>
      <b/>
      <sz val="9"/>
      <name val="Source Sans Pro"/>
      <family val="2"/>
    </font>
    <font>
      <sz val="10"/>
      <color theme="0"/>
      <name val="Source Sans Pro"/>
      <family val="2"/>
    </font>
    <font>
      <sz val="10"/>
      <color theme="1"/>
      <name val="Source Sans Pro"/>
      <family val="2"/>
    </font>
    <font>
      <b/>
      <sz val="10"/>
      <color theme="1"/>
      <name val="Source Sans Pro"/>
      <family val="2"/>
    </font>
    <font>
      <sz val="11"/>
      <color theme="1"/>
      <name val="Source Sans Pro"/>
      <family val="2"/>
    </font>
    <font>
      <b/>
      <i/>
      <sz val="10"/>
      <color theme="1"/>
      <name val="Source Sans Pro"/>
      <family val="2"/>
    </font>
    <font>
      <i/>
      <sz val="10"/>
      <color theme="1"/>
      <name val="Source Sans Pro"/>
      <family val="2"/>
    </font>
    <font>
      <sz val="8"/>
      <color theme="0" tint="-0.34998626667073579"/>
      <name val="Source Sans Pro"/>
      <family val="2"/>
    </font>
    <font>
      <sz val="10"/>
      <color rgb="FF202124"/>
      <name val="Source Sans Pro"/>
      <family val="2"/>
    </font>
    <font>
      <sz val="8"/>
      <color theme="1"/>
      <name val="Source Sans Pro"/>
      <family val="2"/>
    </font>
    <font>
      <i/>
      <sz val="8"/>
      <color rgb="FFFF0000"/>
      <name val="Source Sans Pro"/>
      <family val="2"/>
    </font>
    <font>
      <i/>
      <sz val="10"/>
      <color rgb="FFFF0000"/>
      <name val="Source Sans Pro"/>
      <family val="2"/>
    </font>
    <font>
      <sz val="10"/>
      <color rgb="FFFF0000"/>
      <name val="Source Sans Pro"/>
      <family val="2"/>
    </font>
    <font>
      <sz val="9"/>
      <color theme="1"/>
      <name val="Source Sans Pro"/>
      <family val="2"/>
    </font>
    <font>
      <b/>
      <sz val="9"/>
      <color theme="1"/>
      <name val="Source Sans Pro"/>
      <family val="2"/>
    </font>
    <font>
      <b/>
      <vertAlign val="superscript"/>
      <sz val="10"/>
      <name val="Source Sans Pro"/>
      <family val="2"/>
    </font>
    <font>
      <sz val="9"/>
      <color theme="0"/>
      <name val="Source Sans Pro"/>
      <family val="2"/>
    </font>
    <font>
      <sz val="12"/>
      <color theme="0"/>
      <name val="Source Sans Pro"/>
      <family val="2"/>
    </font>
    <font>
      <b/>
      <sz val="12"/>
      <color theme="1"/>
      <name val="Source Sans Pro"/>
      <family val="2"/>
    </font>
    <font>
      <sz val="12"/>
      <color theme="1"/>
      <name val="Source Sans Pro"/>
      <family val="2"/>
    </font>
    <font>
      <b/>
      <sz val="10"/>
      <color rgb="FF0070C0"/>
      <name val="Source Sans Pro"/>
      <family val="2"/>
    </font>
    <font>
      <vertAlign val="superscript"/>
      <sz val="10"/>
      <name val="Source Sans Pro"/>
      <family val="2"/>
    </font>
  </fonts>
  <fills count="23">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00B050"/>
        <bgColor indexed="64"/>
      </patternFill>
    </fill>
    <fill>
      <patternFill patternType="solid">
        <fgColor theme="2" tint="-0.749992370372631"/>
        <bgColor indexed="64"/>
      </patternFill>
    </fill>
    <fill>
      <patternFill patternType="solid">
        <fgColor theme="1"/>
        <bgColor indexed="64"/>
      </patternFill>
    </fill>
    <fill>
      <patternFill patternType="solid">
        <fgColor rgb="FFF2F2F2"/>
        <bgColor indexed="64"/>
      </patternFill>
    </fill>
    <fill>
      <patternFill patternType="solid">
        <fgColor rgb="FFBFBFBF"/>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double">
        <color indexed="64"/>
      </right>
      <top/>
      <bottom/>
      <diagonal/>
    </border>
    <border>
      <left style="medium">
        <color indexed="64"/>
      </left>
      <right style="medium">
        <color indexed="64"/>
      </right>
      <top/>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bottom/>
      <diagonal/>
    </border>
    <border>
      <left style="medium">
        <color auto="1"/>
      </left>
      <right style="medium">
        <color auto="1"/>
      </right>
      <top style="medium">
        <color auto="1"/>
      </top>
      <bottom style="medium">
        <color auto="1"/>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style="double">
        <color auto="1"/>
      </left>
      <right style="medium">
        <color auto="1"/>
      </right>
      <top style="medium">
        <color auto="1"/>
      </top>
      <bottom style="medium">
        <color auto="1"/>
      </bottom>
      <diagonal/>
    </border>
    <border>
      <left style="double">
        <color auto="1"/>
      </left>
      <right/>
      <top/>
      <bottom style="medium">
        <color indexed="64"/>
      </bottom>
      <diagonal/>
    </border>
    <border>
      <left/>
      <right style="medium">
        <color auto="1"/>
      </right>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style="hair">
        <color indexed="64"/>
      </top>
      <bottom/>
      <diagonal/>
    </border>
    <border>
      <left/>
      <right style="hair">
        <color indexed="64"/>
      </right>
      <top/>
      <bottom/>
      <diagonal/>
    </border>
    <border>
      <left style="hair">
        <color indexed="64"/>
      </left>
      <right/>
      <top/>
      <bottom style="medium">
        <color indexed="64"/>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auto="1"/>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diagonal/>
    </border>
    <border>
      <left/>
      <right style="medium">
        <color indexed="64"/>
      </right>
      <top style="thin">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double">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hair">
        <color rgb="FF000000"/>
      </top>
      <bottom style="medium">
        <color rgb="FF000000"/>
      </bottom>
      <diagonal/>
    </border>
    <border>
      <left style="thin">
        <color rgb="FF000000"/>
      </left>
      <right/>
      <top/>
      <bottom/>
      <diagonal/>
    </border>
  </borders>
  <cellStyleXfs count="13">
    <xf numFmtId="0" fontId="0" fillId="0" borderId="0"/>
    <xf numFmtId="9" fontId="6"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0" fontId="7" fillId="0" borderId="0"/>
    <xf numFmtId="0" fontId="1" fillId="0" borderId="0"/>
    <xf numFmtId="44" fontId="10" fillId="0" borderId="0" applyFont="0" applyFill="0" applyBorder="0" applyAlignment="0" applyProtection="0"/>
    <xf numFmtId="0" fontId="1" fillId="0" borderId="0"/>
    <xf numFmtId="44" fontId="4" fillId="0" borderId="0" applyFont="0" applyFill="0" applyBorder="0" applyAlignment="0" applyProtection="0"/>
  </cellStyleXfs>
  <cellXfs count="1127">
    <xf numFmtId="0" fontId="0" fillId="0" borderId="0" xfId="0"/>
    <xf numFmtId="0" fontId="12" fillId="0" borderId="0" xfId="0" applyFont="1"/>
    <xf numFmtId="0" fontId="12" fillId="0" borderId="0" xfId="0" applyFont="1" applyAlignment="1">
      <alignment vertical="center"/>
    </xf>
    <xf numFmtId="0" fontId="16" fillId="4" borderId="0" xfId="0" applyFont="1" applyFill="1" applyAlignment="1">
      <alignment horizontal="left" vertical="center"/>
    </xf>
    <xf numFmtId="0" fontId="16" fillId="4" borderId="47" xfId="0" applyFont="1" applyFill="1" applyBorder="1" applyAlignment="1">
      <alignment horizontal="left" vertical="center"/>
    </xf>
    <xf numFmtId="0" fontId="12" fillId="0" borderId="0" xfId="0" applyFont="1" applyAlignment="1">
      <alignment horizontal="center" vertical="center"/>
    </xf>
    <xf numFmtId="0" fontId="12" fillId="0" borderId="0" xfId="0" applyFont="1" applyAlignment="1">
      <alignment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19" fillId="15" borderId="62" xfId="0" applyFont="1" applyFill="1" applyBorder="1" applyAlignment="1">
      <alignment horizontal="center" vertical="center"/>
    </xf>
    <xf numFmtId="165" fontId="19" fillId="15" borderId="63" xfId="0" applyNumberFormat="1" applyFont="1" applyFill="1" applyBorder="1" applyAlignment="1">
      <alignment horizontal="center" vertical="center" wrapText="1"/>
    </xf>
    <xf numFmtId="0" fontId="12" fillId="16" borderId="1" xfId="0" applyFont="1" applyFill="1" applyBorder="1" applyAlignment="1">
      <alignment horizontal="left" vertical="center"/>
    </xf>
    <xf numFmtId="3" fontId="12" fillId="16" borderId="1" xfId="0" applyNumberFormat="1" applyFont="1" applyFill="1" applyBorder="1" applyAlignment="1">
      <alignment horizontal="center" vertical="center"/>
    </xf>
    <xf numFmtId="3" fontId="12" fillId="0" borderId="0" xfId="0" applyNumberFormat="1" applyFont="1" applyAlignment="1">
      <alignment horizontal="center" vertical="center"/>
    </xf>
    <xf numFmtId="0" fontId="20" fillId="16" borderId="43" xfId="0" applyFont="1" applyFill="1" applyBorder="1" applyAlignment="1">
      <alignment horizontal="center" vertical="center"/>
    </xf>
    <xf numFmtId="0" fontId="20" fillId="16" borderId="17" xfId="0" applyFont="1" applyFill="1" applyBorder="1" applyAlignment="1">
      <alignment horizontal="center" vertical="center"/>
    </xf>
    <xf numFmtId="0" fontId="17" fillId="16" borderId="17" xfId="0" applyFont="1" applyFill="1" applyBorder="1" applyAlignment="1">
      <alignment horizontal="center" vertical="center"/>
    </xf>
    <xf numFmtId="2" fontId="17" fillId="16" borderId="17" xfId="0" applyNumberFormat="1" applyFont="1" applyFill="1" applyBorder="1" applyAlignment="1">
      <alignment horizontal="center" vertical="center"/>
    </xf>
    <xf numFmtId="165" fontId="17" fillId="16" borderId="17" xfId="0" applyNumberFormat="1" applyFont="1" applyFill="1" applyBorder="1" applyAlignment="1">
      <alignment horizontal="center" vertical="center"/>
    </xf>
    <xf numFmtId="0" fontId="12" fillId="0" borderId="0" xfId="0" applyFont="1" applyAlignment="1">
      <alignment horizontal="center" vertical="center" wrapText="1"/>
    </xf>
    <xf numFmtId="0" fontId="20" fillId="16" borderId="1" xfId="0" applyFont="1" applyFill="1" applyBorder="1" applyAlignment="1">
      <alignment horizontal="center" vertical="center"/>
    </xf>
    <xf numFmtId="0" fontId="17" fillId="16" borderId="1" xfId="0" applyFont="1" applyFill="1" applyBorder="1" applyAlignment="1">
      <alignment horizontal="center" vertical="center"/>
    </xf>
    <xf numFmtId="0" fontId="20" fillId="16" borderId="44" xfId="0" applyFont="1" applyFill="1" applyBorder="1" applyAlignment="1">
      <alignment horizontal="center" vertical="center"/>
    </xf>
    <xf numFmtId="0" fontId="20" fillId="16" borderId="15" xfId="0" applyFont="1" applyFill="1" applyBorder="1" applyAlignment="1">
      <alignment horizontal="center" vertical="center"/>
    </xf>
    <xf numFmtId="0" fontId="17" fillId="16" borderId="15" xfId="0" applyFont="1" applyFill="1" applyBorder="1" applyAlignment="1">
      <alignment horizontal="center" vertical="center"/>
    </xf>
    <xf numFmtId="165" fontId="17" fillId="16" borderId="15" xfId="0" applyNumberFormat="1" applyFont="1" applyFill="1" applyBorder="1" applyAlignment="1">
      <alignment horizontal="center" vertical="center"/>
    </xf>
    <xf numFmtId="2" fontId="17" fillId="16" borderId="15" xfId="0" applyNumberFormat="1" applyFont="1" applyFill="1" applyBorder="1" applyAlignment="1">
      <alignment horizontal="center" vertical="center"/>
    </xf>
    <xf numFmtId="0" fontId="16" fillId="0" borderId="0" xfId="0" applyFont="1" applyAlignment="1">
      <alignment horizontal="center" vertical="center"/>
    </xf>
    <xf numFmtId="0" fontId="19" fillId="0" borderId="0" xfId="0" applyFont="1" applyAlignment="1">
      <alignment vertical="center" wrapText="1"/>
    </xf>
    <xf numFmtId="0" fontId="19" fillId="0" borderId="0" xfId="0" applyFont="1" applyAlignment="1">
      <alignment horizontal="center" vertical="center"/>
    </xf>
    <xf numFmtId="0" fontId="16" fillId="16" borderId="103" xfId="0" applyFont="1" applyFill="1" applyBorder="1" applyAlignment="1">
      <alignment vertical="center"/>
    </xf>
    <xf numFmtId="0" fontId="16" fillId="16" borderId="80" xfId="0" applyFont="1" applyFill="1" applyBorder="1" applyAlignment="1">
      <alignment horizontal="center" vertical="center"/>
    </xf>
    <xf numFmtId="0" fontId="16" fillId="16" borderId="63" xfId="0" applyFont="1" applyFill="1" applyBorder="1" applyAlignment="1">
      <alignment horizontal="center" vertical="center"/>
    </xf>
    <xf numFmtId="0" fontId="16" fillId="16" borderId="9" xfId="0" applyFont="1" applyFill="1" applyBorder="1" applyAlignment="1">
      <alignment horizontal="center" vertical="center"/>
    </xf>
    <xf numFmtId="0" fontId="19" fillId="15" borderId="62" xfId="0" applyFont="1" applyFill="1" applyBorder="1" applyAlignment="1">
      <alignment horizontal="center" vertical="center" wrapText="1"/>
    </xf>
    <xf numFmtId="0" fontId="12" fillId="16" borderId="12" xfId="0" applyFont="1" applyFill="1" applyBorder="1" applyAlignment="1">
      <alignment vertical="center"/>
    </xf>
    <xf numFmtId="9" fontId="12" fillId="16" borderId="12" xfId="1" applyFont="1" applyFill="1" applyBorder="1" applyAlignment="1" applyProtection="1">
      <alignment horizontal="center" vertical="center"/>
    </xf>
    <xf numFmtId="164" fontId="12" fillId="16" borderId="3" xfId="0" applyNumberFormat="1" applyFont="1" applyFill="1" applyBorder="1" applyAlignment="1">
      <alignment horizontal="center" vertical="center"/>
    </xf>
    <xf numFmtId="0" fontId="12" fillId="16" borderId="3" xfId="0" applyFont="1" applyFill="1" applyBorder="1" applyAlignment="1">
      <alignment horizontal="center" vertical="center"/>
    </xf>
    <xf numFmtId="0" fontId="12" fillId="16" borderId="40" xfId="0" applyFont="1" applyFill="1" applyBorder="1" applyAlignment="1">
      <alignment horizontal="center" vertical="center"/>
    </xf>
    <xf numFmtId="164" fontId="12" fillId="16" borderId="10" xfId="0" applyNumberFormat="1" applyFont="1" applyFill="1" applyBorder="1" applyAlignment="1">
      <alignment horizontal="center" vertical="center"/>
    </xf>
    <xf numFmtId="164"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12" fillId="16" borderId="4" xfId="0" applyFont="1" applyFill="1" applyBorder="1" applyAlignment="1">
      <alignment horizontal="left" vertical="center"/>
    </xf>
    <xf numFmtId="0" fontId="12" fillId="16" borderId="4" xfId="0" applyFont="1" applyFill="1" applyBorder="1" applyAlignment="1">
      <alignment vertical="center"/>
    </xf>
    <xf numFmtId="164" fontId="12" fillId="16" borderId="1" xfId="0" applyNumberFormat="1" applyFont="1" applyFill="1" applyBorder="1" applyAlignment="1">
      <alignment horizontal="center" vertical="center"/>
    </xf>
    <xf numFmtId="0" fontId="12" fillId="16" borderId="1" xfId="0" applyFont="1" applyFill="1" applyBorder="1" applyAlignment="1">
      <alignment horizontal="center" vertical="center"/>
    </xf>
    <xf numFmtId="0" fontId="12" fillId="16" borderId="41" xfId="0" applyFont="1" applyFill="1" applyBorder="1" applyAlignment="1">
      <alignment horizontal="center" vertical="center"/>
    </xf>
    <xf numFmtId="164" fontId="12" fillId="16" borderId="5" xfId="0" applyNumberFormat="1" applyFont="1" applyFill="1" applyBorder="1" applyAlignment="1">
      <alignment horizontal="center" vertical="center"/>
    </xf>
    <xf numFmtId="165" fontId="12" fillId="0" borderId="0" xfId="0" applyNumberFormat="1" applyFont="1" applyAlignment="1">
      <alignment vertical="center"/>
    </xf>
    <xf numFmtId="0" fontId="12" fillId="16" borderId="112" xfId="0" applyFont="1" applyFill="1" applyBorder="1" applyAlignment="1">
      <alignment vertical="center"/>
    </xf>
    <xf numFmtId="165" fontId="19" fillId="15" borderId="9" xfId="0" applyNumberFormat="1" applyFont="1" applyFill="1" applyBorder="1" applyAlignment="1">
      <alignment horizontal="center" vertical="center" wrapText="1"/>
    </xf>
    <xf numFmtId="0" fontId="12" fillId="16" borderId="115" xfId="0" applyFont="1" applyFill="1" applyBorder="1" applyAlignment="1">
      <alignment vertical="center"/>
    </xf>
    <xf numFmtId="9" fontId="12" fillId="16" borderId="25" xfId="1" applyFont="1" applyFill="1" applyBorder="1" applyAlignment="1" applyProtection="1">
      <alignment horizontal="center" vertical="center"/>
    </xf>
    <xf numFmtId="9" fontId="12" fillId="16" borderId="26" xfId="1" applyFont="1" applyFill="1" applyBorder="1" applyAlignment="1" applyProtection="1">
      <alignment horizontal="center" vertical="center"/>
    </xf>
    <xf numFmtId="166" fontId="17" fillId="16" borderId="17" xfId="0" applyNumberFormat="1" applyFont="1" applyFill="1" applyBorder="1" applyAlignment="1">
      <alignment horizontal="center" vertical="center"/>
    </xf>
    <xf numFmtId="0" fontId="12" fillId="16" borderId="117" xfId="0" applyFont="1" applyFill="1" applyBorder="1" applyAlignment="1">
      <alignment vertical="center"/>
    </xf>
    <xf numFmtId="9" fontId="12" fillId="16" borderId="23" xfId="1" applyFont="1" applyFill="1" applyBorder="1" applyAlignment="1" applyProtection="1">
      <alignment horizontal="center" vertical="center"/>
    </xf>
    <xf numFmtId="0" fontId="18" fillId="15" borderId="62" xfId="0" applyFont="1" applyFill="1" applyBorder="1" applyAlignment="1">
      <alignment horizontal="center" vertical="center"/>
    </xf>
    <xf numFmtId="166" fontId="17" fillId="16" borderId="15" xfId="0" applyNumberFormat="1" applyFont="1" applyFill="1" applyBorder="1" applyAlignment="1">
      <alignment horizontal="center" vertical="center"/>
    </xf>
    <xf numFmtId="0" fontId="12" fillId="14" borderId="17" xfId="0" applyFont="1" applyFill="1" applyBorder="1" applyAlignment="1" applyProtection="1">
      <alignment vertical="center"/>
      <protection locked="0"/>
    </xf>
    <xf numFmtId="44" fontId="12" fillId="16" borderId="18" xfId="10" applyFont="1" applyFill="1" applyBorder="1" applyAlignment="1" applyProtection="1">
      <alignment horizontal="center" vertical="center"/>
    </xf>
    <xf numFmtId="0" fontId="12" fillId="14" borderId="1" xfId="0" applyFont="1" applyFill="1" applyBorder="1" applyAlignment="1" applyProtection="1">
      <alignment vertical="center"/>
      <protection locked="0"/>
    </xf>
    <xf numFmtId="9" fontId="12" fillId="16" borderId="27" xfId="1" applyFont="1" applyFill="1" applyBorder="1" applyAlignment="1" applyProtection="1">
      <alignment horizontal="center" vertical="center"/>
    </xf>
    <xf numFmtId="9" fontId="12" fillId="16" borderId="28" xfId="1" applyFont="1" applyFill="1" applyBorder="1" applyAlignment="1" applyProtection="1">
      <alignment horizontal="center" vertical="center"/>
    </xf>
    <xf numFmtId="0" fontId="12" fillId="16" borderId="25" xfId="0" applyFont="1" applyFill="1" applyBorder="1" applyAlignment="1">
      <alignment vertical="center"/>
    </xf>
    <xf numFmtId="164" fontId="12" fillId="16" borderId="2" xfId="0" applyNumberFormat="1" applyFont="1" applyFill="1" applyBorder="1" applyAlignment="1">
      <alignment horizontal="center" vertical="center"/>
    </xf>
    <xf numFmtId="0" fontId="12" fillId="16" borderId="2" xfId="0" applyFont="1" applyFill="1" applyBorder="1" applyAlignment="1">
      <alignment horizontal="center" vertical="center"/>
    </xf>
    <xf numFmtId="164" fontId="12" fillId="16" borderId="19" xfId="0" applyNumberFormat="1" applyFont="1" applyFill="1" applyBorder="1" applyAlignment="1">
      <alignment horizontal="center" vertical="center"/>
    </xf>
    <xf numFmtId="0" fontId="12" fillId="16" borderId="53" xfId="0" applyFont="1" applyFill="1" applyBorder="1" applyAlignment="1">
      <alignment horizontal="right" vertical="center"/>
    </xf>
    <xf numFmtId="0" fontId="12" fillId="16" borderId="54" xfId="0" applyFont="1" applyFill="1" applyBorder="1" applyAlignment="1">
      <alignment horizontal="right" vertical="center"/>
    </xf>
    <xf numFmtId="0" fontId="12" fillId="16" borderId="54" xfId="0" applyFont="1" applyFill="1" applyBorder="1" applyAlignment="1">
      <alignment horizontal="center" vertical="center"/>
    </xf>
    <xf numFmtId="0" fontId="12" fillId="16" borderId="51" xfId="0" applyFont="1" applyFill="1" applyBorder="1" applyAlignment="1">
      <alignment horizontal="center" vertical="center"/>
    </xf>
    <xf numFmtId="0" fontId="12" fillId="16" borderId="50" xfId="0" applyFont="1" applyFill="1" applyBorder="1" applyAlignment="1">
      <alignment horizontal="center" vertical="center"/>
    </xf>
    <xf numFmtId="164" fontId="12" fillId="16" borderId="52" xfId="0" applyNumberFormat="1" applyFont="1" applyFill="1" applyBorder="1" applyAlignment="1">
      <alignment horizontal="center" vertical="center"/>
    </xf>
    <xf numFmtId="49" fontId="17" fillId="16" borderId="17" xfId="0" applyNumberFormat="1" applyFont="1" applyFill="1" applyBorder="1" applyAlignment="1">
      <alignment horizontal="center" vertical="center"/>
    </xf>
    <xf numFmtId="0" fontId="16" fillId="16" borderId="70" xfId="0" applyFont="1" applyFill="1" applyBorder="1" applyAlignment="1">
      <alignment horizontal="center" vertical="center"/>
    </xf>
    <xf numFmtId="0" fontId="16" fillId="16" borderId="72" xfId="0" applyFont="1" applyFill="1" applyBorder="1" applyAlignment="1">
      <alignment horizontal="center" vertical="center" wrapText="1"/>
    </xf>
    <xf numFmtId="3" fontId="12" fillId="16" borderId="82" xfId="0" applyNumberFormat="1" applyFont="1" applyFill="1" applyBorder="1" applyAlignment="1">
      <alignment horizontal="center" vertical="center"/>
    </xf>
    <xf numFmtId="0" fontId="16" fillId="16" borderId="72" xfId="0" applyFont="1" applyFill="1" applyBorder="1" applyAlignment="1">
      <alignment horizontal="center" vertical="center"/>
    </xf>
    <xf numFmtId="0" fontId="12" fillId="16" borderId="72" xfId="0" applyFont="1" applyFill="1" applyBorder="1" applyAlignment="1">
      <alignment horizontal="center" vertical="center"/>
    </xf>
    <xf numFmtId="164" fontId="12" fillId="16" borderId="71" xfId="0" applyNumberFormat="1" applyFont="1" applyFill="1" applyBorder="1" applyAlignment="1">
      <alignment horizontal="center" vertical="center"/>
    </xf>
    <xf numFmtId="49" fontId="17" fillId="16" borderId="15" xfId="0" applyNumberFormat="1" applyFont="1" applyFill="1" applyBorder="1" applyAlignment="1">
      <alignment horizontal="center" vertical="center"/>
    </xf>
    <xf numFmtId="0" fontId="16" fillId="16" borderId="53" xfId="0" applyFont="1" applyFill="1" applyBorder="1" applyAlignment="1">
      <alignment vertical="center"/>
    </xf>
    <xf numFmtId="0" fontId="12" fillId="5" borderId="0" xfId="0" applyFont="1" applyFill="1" applyAlignment="1" applyProtection="1">
      <alignment horizontal="center" vertical="center"/>
      <protection locked="0"/>
    </xf>
    <xf numFmtId="0" fontId="12" fillId="16" borderId="82" xfId="0" applyFont="1" applyFill="1" applyBorder="1" applyAlignment="1">
      <alignment horizontal="center" vertical="center"/>
    </xf>
    <xf numFmtId="0" fontId="12" fillId="16" borderId="77" xfId="0" applyFont="1" applyFill="1" applyBorder="1" applyAlignment="1">
      <alignment horizontal="left" vertical="center"/>
    </xf>
    <xf numFmtId="0" fontId="12" fillId="16" borderId="73" xfId="0" applyFont="1" applyFill="1" applyBorder="1" applyAlignment="1">
      <alignment horizontal="center" vertical="center"/>
    </xf>
    <xf numFmtId="0" fontId="12" fillId="5" borderId="3" xfId="0" applyFont="1" applyFill="1" applyBorder="1" applyAlignment="1" applyProtection="1">
      <alignment horizontal="center" vertical="center"/>
      <protection locked="0"/>
    </xf>
    <xf numFmtId="0" fontId="12" fillId="16" borderId="3" xfId="0" applyFont="1" applyFill="1" applyBorder="1" applyAlignment="1">
      <alignment horizontal="left" vertical="center"/>
    </xf>
    <xf numFmtId="0" fontId="12" fillId="14" borderId="1" xfId="0" applyFont="1" applyFill="1" applyBorder="1" applyAlignment="1" applyProtection="1">
      <alignment horizontal="center" vertical="center"/>
      <protection locked="0"/>
    </xf>
    <xf numFmtId="2" fontId="17" fillId="16" borderId="17" xfId="0" applyNumberFormat="1" applyFont="1" applyFill="1" applyBorder="1" applyAlignment="1">
      <alignment horizontal="center" vertical="center" wrapText="1"/>
    </xf>
    <xf numFmtId="1" fontId="12" fillId="16" borderId="1" xfId="0" applyNumberFormat="1" applyFont="1" applyFill="1" applyBorder="1" applyAlignment="1">
      <alignment horizontal="center" vertical="center"/>
    </xf>
    <xf numFmtId="0" fontId="12" fillId="5" borderId="1" xfId="0" applyFont="1" applyFill="1" applyBorder="1" applyAlignment="1" applyProtection="1">
      <alignment horizontal="center" vertical="center"/>
      <protection locked="0"/>
    </xf>
    <xf numFmtId="0" fontId="12" fillId="14" borderId="15" xfId="0" applyFont="1" applyFill="1" applyBorder="1" applyAlignment="1" applyProtection="1">
      <alignment vertical="center"/>
      <protection locked="0"/>
    </xf>
    <xf numFmtId="44" fontId="12" fillId="16" borderId="16" xfId="10" applyFont="1" applyFill="1" applyBorder="1" applyAlignment="1" applyProtection="1">
      <alignment horizontal="center" vertical="center"/>
    </xf>
    <xf numFmtId="49" fontId="17" fillId="16" borderId="15" xfId="0" applyNumberFormat="1" applyFont="1" applyFill="1" applyBorder="1" applyAlignment="1">
      <alignment horizontal="center" vertical="center" wrapText="1"/>
    </xf>
    <xf numFmtId="2" fontId="17" fillId="16" borderId="15" xfId="0" applyNumberFormat="1" applyFont="1" applyFill="1" applyBorder="1" applyAlignment="1">
      <alignment horizontal="center" vertical="center" wrapText="1"/>
    </xf>
    <xf numFmtId="2" fontId="12" fillId="16" borderId="4" xfId="0" applyNumberFormat="1" applyFont="1" applyFill="1" applyBorder="1" applyAlignment="1">
      <alignment horizontal="center" vertical="center"/>
    </xf>
    <xf numFmtId="0" fontId="12" fillId="16" borderId="25" xfId="0" applyFont="1" applyFill="1" applyBorder="1" applyAlignment="1">
      <alignment horizontal="left" vertical="center"/>
    </xf>
    <xf numFmtId="11" fontId="12" fillId="16" borderId="25" xfId="0" applyNumberFormat="1" applyFont="1" applyFill="1" applyBorder="1" applyAlignment="1">
      <alignment horizontal="center" vertical="center"/>
    </xf>
    <xf numFmtId="11" fontId="12" fillId="16" borderId="1" xfId="0" applyNumberFormat="1" applyFont="1" applyFill="1" applyBorder="1" applyAlignment="1">
      <alignment horizontal="center" vertical="center"/>
    </xf>
    <xf numFmtId="0" fontId="21" fillId="15" borderId="62" xfId="0" applyFont="1" applyFill="1" applyBorder="1" applyAlignment="1">
      <alignment horizontal="center" vertical="center"/>
    </xf>
    <xf numFmtId="0" fontId="12" fillId="16" borderId="15" xfId="0" applyFont="1" applyFill="1" applyBorder="1" applyAlignment="1">
      <alignment vertical="center"/>
    </xf>
    <xf numFmtId="0" fontId="12" fillId="5" borderId="15" xfId="0" applyFont="1" applyFill="1" applyBorder="1" applyAlignment="1" applyProtection="1">
      <alignment horizontal="center" vertical="center"/>
      <protection locked="0"/>
    </xf>
    <xf numFmtId="0" fontId="16" fillId="16" borderId="3" xfId="0" applyFont="1" applyFill="1" applyBorder="1" applyAlignment="1">
      <alignment horizontal="center" vertical="center"/>
    </xf>
    <xf numFmtId="44" fontId="12" fillId="0" borderId="0" xfId="10" applyFont="1" applyFill="1" applyBorder="1" applyAlignment="1" applyProtection="1">
      <alignment horizontal="center" vertical="center"/>
      <protection locked="0"/>
    </xf>
    <xf numFmtId="0" fontId="17" fillId="16" borderId="45" xfId="0" applyFont="1" applyFill="1" applyBorder="1" applyAlignment="1">
      <alignment horizontal="center" vertical="center"/>
    </xf>
    <xf numFmtId="44" fontId="12" fillId="0" borderId="0" xfId="10" applyFont="1" applyFill="1" applyBorder="1" applyAlignment="1" applyProtection="1">
      <alignment horizontal="center" vertical="center"/>
    </xf>
    <xf numFmtId="0" fontId="19" fillId="0" borderId="0" xfId="0" applyFont="1" applyAlignment="1">
      <alignment horizontal="center" vertical="center" wrapText="1"/>
    </xf>
    <xf numFmtId="165" fontId="12" fillId="16" borderId="15" xfId="0" applyNumberFormat="1" applyFont="1" applyFill="1" applyBorder="1" applyAlignment="1">
      <alignment horizontal="center" vertical="center"/>
    </xf>
    <xf numFmtId="165" fontId="20" fillId="0" borderId="0" xfId="0" applyNumberFormat="1" applyFont="1" applyAlignment="1">
      <alignment horizontal="center" vertical="center"/>
    </xf>
    <xf numFmtId="0" fontId="18" fillId="0" borderId="0" xfId="0" applyFont="1" applyAlignment="1">
      <alignment vertical="center"/>
    </xf>
    <xf numFmtId="174" fontId="12" fillId="0" borderId="0" xfId="0" applyNumberFormat="1" applyFont="1" applyAlignment="1">
      <alignment horizontal="right" vertical="center"/>
    </xf>
    <xf numFmtId="8" fontId="12" fillId="0" borderId="0" xfId="0" applyNumberFormat="1" applyFont="1" applyAlignment="1">
      <alignment vertical="center"/>
    </xf>
    <xf numFmtId="0" fontId="16" fillId="0" borderId="61" xfId="0" applyFont="1" applyBorder="1"/>
    <xf numFmtId="0" fontId="12" fillId="0" borderId="37" xfId="0" applyFont="1" applyBorder="1"/>
    <xf numFmtId="0" fontId="12" fillId="0" borderId="86" xfId="0" applyFont="1" applyBorder="1"/>
    <xf numFmtId="0" fontId="12" fillId="0" borderId="47" xfId="0" applyFont="1" applyBorder="1"/>
    <xf numFmtId="0" fontId="12" fillId="0" borderId="87" xfId="0" applyFont="1" applyBorder="1"/>
    <xf numFmtId="0" fontId="12" fillId="0" borderId="74" xfId="0" applyFont="1" applyBorder="1"/>
    <xf numFmtId="0" fontId="12" fillId="0" borderId="56" xfId="0" applyFont="1" applyBorder="1" applyAlignment="1">
      <alignment horizontal="center"/>
    </xf>
    <xf numFmtId="0" fontId="12" fillId="0" borderId="18" xfId="0" applyFont="1" applyBorder="1" applyAlignment="1">
      <alignment horizontal="center"/>
    </xf>
    <xf numFmtId="0" fontId="12" fillId="0" borderId="39" xfId="0" applyFont="1" applyBorder="1" applyAlignment="1">
      <alignment horizontal="center"/>
    </xf>
    <xf numFmtId="0" fontId="12" fillId="0" borderId="41" xfId="0" applyFont="1" applyBorder="1" applyAlignment="1">
      <alignment horizontal="center"/>
    </xf>
    <xf numFmtId="0" fontId="12" fillId="0" borderId="27" xfId="0" applyFont="1" applyBorder="1" applyAlignment="1">
      <alignment horizontal="center"/>
    </xf>
    <xf numFmtId="0" fontId="12" fillId="0" borderId="0" xfId="0" applyFont="1" applyAlignment="1">
      <alignment horizontal="center"/>
    </xf>
    <xf numFmtId="0" fontId="12" fillId="0" borderId="28" xfId="0" applyFont="1" applyBorder="1" applyAlignment="1">
      <alignment horizontal="center"/>
    </xf>
    <xf numFmtId="0" fontId="12" fillId="0" borderId="68" xfId="0" applyFont="1" applyBorder="1" applyAlignment="1">
      <alignment horizontal="center"/>
    </xf>
    <xf numFmtId="0" fontId="12" fillId="0" borderId="49" xfId="0" applyFont="1" applyBorder="1" applyAlignment="1">
      <alignment horizontal="center"/>
    </xf>
    <xf numFmtId="0" fontId="12" fillId="0" borderId="61" xfId="0" applyFont="1" applyBorder="1" applyAlignment="1">
      <alignment horizontal="center"/>
    </xf>
    <xf numFmtId="0" fontId="12" fillId="0" borderId="78" xfId="0" applyFont="1" applyBorder="1" applyAlignment="1">
      <alignment horizontal="center"/>
    </xf>
    <xf numFmtId="0" fontId="12" fillId="0" borderId="44" xfId="0" applyFont="1" applyBorder="1" applyAlignment="1">
      <alignment horizontal="center"/>
    </xf>
    <xf numFmtId="0" fontId="12" fillId="0" borderId="15" xfId="0" applyFont="1" applyBorder="1" applyAlignment="1">
      <alignment horizontal="center"/>
    </xf>
    <xf numFmtId="0" fontId="12" fillId="0" borderId="57" xfId="0" applyFont="1" applyBorder="1" applyAlignment="1">
      <alignment horizontal="center"/>
    </xf>
    <xf numFmtId="0" fontId="12" fillId="0" borderId="22" xfId="0" applyFont="1" applyBorder="1" applyAlignment="1">
      <alignment horizontal="center"/>
    </xf>
    <xf numFmtId="0" fontId="12" fillId="0" borderId="16" xfId="0" applyFont="1" applyBorder="1" applyAlignment="1">
      <alignment horizontal="center"/>
    </xf>
    <xf numFmtId="0" fontId="12" fillId="0" borderId="8" xfId="0" applyFont="1" applyBorder="1" applyAlignment="1">
      <alignment horizontal="center"/>
    </xf>
    <xf numFmtId="0" fontId="12" fillId="0" borderId="2" xfId="0" applyFont="1" applyBorder="1" applyAlignment="1">
      <alignment horizontal="center"/>
    </xf>
    <xf numFmtId="0" fontId="12" fillId="0" borderId="25" xfId="0" applyFont="1" applyBorder="1" applyAlignment="1">
      <alignment horizontal="center"/>
    </xf>
    <xf numFmtId="0" fontId="12" fillId="0" borderId="19" xfId="0" applyFont="1" applyBorder="1" applyAlignment="1">
      <alignment horizontal="center"/>
    </xf>
    <xf numFmtId="0" fontId="12" fillId="0" borderId="0" xfId="0" applyFont="1" applyAlignment="1">
      <alignment wrapText="1"/>
    </xf>
    <xf numFmtId="0" fontId="17" fillId="0" borderId="0" xfId="0" applyFont="1"/>
    <xf numFmtId="9" fontId="17" fillId="3" borderId="62" xfId="1" applyFont="1" applyFill="1" applyBorder="1" applyAlignment="1" applyProtection="1">
      <alignment horizontal="center"/>
    </xf>
    <xf numFmtId="9" fontId="17" fillId="3" borderId="63" xfId="1" applyFont="1" applyFill="1" applyBorder="1" applyAlignment="1" applyProtection="1">
      <alignment horizontal="center"/>
    </xf>
    <xf numFmtId="9" fontId="17" fillId="3" borderId="9" xfId="1" applyFont="1" applyFill="1" applyBorder="1" applyAlignment="1" applyProtection="1">
      <alignment horizontal="center"/>
    </xf>
    <xf numFmtId="9" fontId="17" fillId="3" borderId="80" xfId="1" applyFont="1" applyFill="1" applyBorder="1" applyAlignment="1" applyProtection="1">
      <alignment horizontal="center"/>
    </xf>
    <xf numFmtId="0" fontId="17" fillId="0" borderId="0" xfId="0" applyFont="1" applyAlignment="1">
      <alignment horizontal="center"/>
    </xf>
    <xf numFmtId="10" fontId="17" fillId="0" borderId="0" xfId="0" applyNumberFormat="1" applyFont="1" applyAlignment="1">
      <alignment horizontal="center"/>
    </xf>
    <xf numFmtId="9" fontId="17" fillId="0" borderId="43" xfId="1" applyFont="1" applyBorder="1" applyProtection="1"/>
    <xf numFmtId="9" fontId="17" fillId="0" borderId="17" xfId="1" applyFont="1" applyBorder="1" applyProtection="1"/>
    <xf numFmtId="9" fontId="17" fillId="0" borderId="18" xfId="1" applyFont="1" applyBorder="1" applyProtection="1"/>
    <xf numFmtId="9" fontId="17" fillId="0" borderId="6" xfId="1" applyFont="1" applyBorder="1" applyProtection="1"/>
    <xf numFmtId="9" fontId="17" fillId="0" borderId="1" xfId="1" applyFont="1" applyBorder="1" applyProtection="1"/>
    <xf numFmtId="9" fontId="17" fillId="0" borderId="44" xfId="1" applyFont="1" applyBorder="1" applyProtection="1"/>
    <xf numFmtId="9" fontId="17" fillId="0" borderId="15" xfId="1" applyFont="1" applyBorder="1" applyProtection="1"/>
    <xf numFmtId="1" fontId="22" fillId="12" borderId="0" xfId="9" applyNumberFormat="1" applyFont="1" applyFill="1" applyAlignment="1" applyProtection="1">
      <alignment vertical="center"/>
      <protection hidden="1"/>
    </xf>
    <xf numFmtId="0" fontId="16" fillId="12" borderId="89" xfId="9" applyFont="1" applyFill="1" applyBorder="1" applyAlignment="1">
      <alignment horizontal="center" vertical="center" wrapText="1"/>
    </xf>
    <xf numFmtId="168" fontId="22" fillId="14" borderId="90" xfId="9" applyNumberFormat="1" applyFont="1" applyFill="1" applyBorder="1" applyAlignment="1" applyProtection="1">
      <alignment horizontal="center" vertical="center" wrapText="1"/>
      <protection locked="0"/>
    </xf>
    <xf numFmtId="168" fontId="22" fillId="14" borderId="98" xfId="9" applyNumberFormat="1" applyFont="1" applyFill="1" applyBorder="1" applyAlignment="1" applyProtection="1">
      <alignment horizontal="center" vertical="center" wrapText="1"/>
      <protection locked="0"/>
    </xf>
    <xf numFmtId="3" fontId="22" fillId="0" borderId="89" xfId="9" applyNumberFormat="1" applyFont="1" applyBorder="1" applyAlignment="1">
      <alignment horizontal="center" vertical="center" wrapText="1"/>
    </xf>
    <xf numFmtId="0" fontId="22" fillId="0" borderId="89" xfId="9" applyFont="1" applyBorder="1" applyAlignment="1">
      <alignment vertical="center" wrapText="1"/>
    </xf>
    <xf numFmtId="0" fontId="22" fillId="14" borderId="89" xfId="9" applyFont="1" applyFill="1" applyBorder="1" applyAlignment="1" applyProtection="1">
      <alignment horizontal="center" vertical="center" wrapText="1"/>
      <protection locked="0"/>
    </xf>
    <xf numFmtId="3" fontId="22" fillId="14" borderId="89" xfId="9" applyNumberFormat="1" applyFont="1" applyFill="1" applyBorder="1" applyAlignment="1" applyProtection="1">
      <alignment horizontal="center" vertical="center" wrapText="1"/>
      <protection locked="0"/>
    </xf>
    <xf numFmtId="0" fontId="22" fillId="5" borderId="89" xfId="9" applyFont="1" applyFill="1" applyBorder="1" applyAlignment="1" applyProtection="1">
      <alignment horizontal="center" vertical="center" wrapText="1"/>
      <protection locked="0"/>
    </xf>
    <xf numFmtId="0" fontId="22" fillId="12" borderId="89" xfId="9" applyFont="1" applyFill="1" applyBorder="1" applyAlignment="1">
      <alignment horizontal="left" vertical="center" wrapText="1"/>
    </xf>
    <xf numFmtId="0" fontId="22" fillId="14" borderId="89" xfId="9" applyFont="1" applyFill="1" applyBorder="1" applyAlignment="1" applyProtection="1">
      <alignment horizontal="center" vertical="center"/>
      <protection locked="0"/>
    </xf>
    <xf numFmtId="0" fontId="22" fillId="0" borderId="89" xfId="9" applyFont="1" applyBorder="1" applyAlignment="1">
      <alignment horizontal="center" vertical="center"/>
    </xf>
    <xf numFmtId="0" fontId="12" fillId="14" borderId="89" xfId="9" applyFont="1" applyFill="1" applyBorder="1" applyAlignment="1" applyProtection="1">
      <alignment horizontal="center" vertical="center" wrapText="1"/>
      <protection locked="0"/>
    </xf>
    <xf numFmtId="3" fontId="22" fillId="5" borderId="89" xfId="9" applyNumberFormat="1" applyFont="1" applyFill="1" applyBorder="1" applyAlignment="1" applyProtection="1">
      <alignment horizontal="center" vertical="center" wrapText="1"/>
      <protection locked="0"/>
    </xf>
    <xf numFmtId="0" fontId="22" fillId="12" borderId="92" xfId="9" applyFont="1" applyFill="1" applyBorder="1" applyAlignment="1">
      <alignment vertical="center" wrapText="1"/>
    </xf>
    <xf numFmtId="0" fontId="22" fillId="12" borderId="95" xfId="9" applyFont="1" applyFill="1" applyBorder="1" applyAlignment="1">
      <alignment vertical="center" wrapText="1"/>
    </xf>
    <xf numFmtId="0" fontId="22" fillId="0" borderId="95" xfId="9" applyFont="1" applyBorder="1" applyAlignment="1">
      <alignment vertical="center" wrapText="1"/>
    </xf>
    <xf numFmtId="0" fontId="22" fillId="0" borderId="92" xfId="9" applyFont="1" applyBorder="1" applyAlignment="1">
      <alignment vertical="center" wrapText="1"/>
    </xf>
    <xf numFmtId="170" fontId="23" fillId="12" borderId="89" xfId="9" applyNumberFormat="1" applyFont="1" applyFill="1" applyBorder="1" applyAlignment="1">
      <alignment vertical="center" wrapText="1"/>
    </xf>
    <xf numFmtId="0" fontId="24" fillId="0" borderId="0" xfId="9" applyFont="1" applyAlignment="1">
      <alignment vertical="center"/>
    </xf>
    <xf numFmtId="0" fontId="24" fillId="0" borderId="96" xfId="9" applyFont="1" applyBorder="1" applyAlignment="1">
      <alignment vertical="center"/>
    </xf>
    <xf numFmtId="0" fontId="22" fillId="0" borderId="91" xfId="9" applyFont="1" applyBorder="1" applyAlignment="1">
      <alignment vertical="center" wrapText="1"/>
    </xf>
    <xf numFmtId="0" fontId="22" fillId="0" borderId="89" xfId="9" quotePrefix="1" applyFont="1" applyBorder="1" applyAlignment="1">
      <alignment horizontal="center" vertical="center" wrapText="1"/>
    </xf>
    <xf numFmtId="170" fontId="22" fillId="12" borderId="89" xfId="9" applyNumberFormat="1" applyFont="1" applyFill="1" applyBorder="1" applyAlignment="1" applyProtection="1">
      <alignment vertical="center" wrapText="1"/>
      <protection hidden="1"/>
    </xf>
    <xf numFmtId="0" fontId="22" fillId="0" borderId="94" xfId="9" quotePrefix="1" applyFont="1" applyBorder="1" applyAlignment="1">
      <alignment horizontal="center" vertical="center" wrapText="1"/>
    </xf>
    <xf numFmtId="42" fontId="22" fillId="12" borderId="95" xfId="9" applyNumberFormat="1" applyFont="1" applyFill="1" applyBorder="1" applyAlignment="1" applyProtection="1">
      <alignment vertical="center" wrapText="1"/>
      <protection hidden="1"/>
    </xf>
    <xf numFmtId="0" fontId="22" fillId="0" borderId="98" xfId="9" quotePrefix="1" applyFont="1" applyBorder="1" applyAlignment="1">
      <alignment horizontal="center" vertical="center" wrapText="1"/>
    </xf>
    <xf numFmtId="170" fontId="22" fillId="12" borderId="98" xfId="9" applyNumberFormat="1" applyFont="1" applyFill="1" applyBorder="1" applyAlignment="1" applyProtection="1">
      <alignment vertical="center" wrapText="1"/>
      <protection hidden="1"/>
    </xf>
    <xf numFmtId="14" fontId="24" fillId="0" borderId="0" xfId="9" applyNumberFormat="1" applyFont="1" applyAlignment="1">
      <alignment vertical="center"/>
    </xf>
    <xf numFmtId="0" fontId="31" fillId="0" borderId="0" xfId="9" applyFont="1" applyAlignment="1">
      <alignment horizontal="center" vertical="center"/>
    </xf>
    <xf numFmtId="0" fontId="33" fillId="0" borderId="0" xfId="9" applyFont="1"/>
    <xf numFmtId="0" fontId="17" fillId="6" borderId="1" xfId="0" applyFont="1" applyFill="1" applyBorder="1"/>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33" fillId="0" borderId="0" xfId="9" applyFont="1" applyAlignment="1">
      <alignment horizontal="left"/>
    </xf>
    <xf numFmtId="0" fontId="17" fillId="0" borderId="1" xfId="0" applyFont="1" applyBorder="1" applyAlignment="1">
      <alignment horizontal="left" vertical="center"/>
    </xf>
    <xf numFmtId="0" fontId="17" fillId="0" borderId="5" xfId="0" applyFont="1" applyBorder="1" applyAlignment="1">
      <alignment horizontal="left" vertical="center"/>
    </xf>
    <xf numFmtId="0" fontId="17" fillId="3" borderId="1" xfId="4" applyFont="1" applyFill="1" applyBorder="1" applyAlignment="1">
      <alignment horizontal="left" vertical="center"/>
    </xf>
    <xf numFmtId="0" fontId="17" fillId="3" borderId="1" xfId="4" applyFont="1" applyFill="1" applyBorder="1" applyAlignment="1">
      <alignment horizontal="left"/>
    </xf>
    <xf numFmtId="165" fontId="17" fillId="0" borderId="0" xfId="0" applyNumberFormat="1" applyFont="1"/>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0" xfId="0" applyFont="1" applyAlignment="1">
      <alignment horizontal="left" vertical="center"/>
    </xf>
    <xf numFmtId="165" fontId="17" fillId="0" borderId="0" xfId="0" applyNumberFormat="1" applyFont="1" applyAlignment="1">
      <alignment horizontal="left" vertical="center"/>
    </xf>
    <xf numFmtId="164" fontId="17" fillId="0" borderId="0" xfId="0" applyNumberFormat="1" applyFont="1" applyAlignment="1">
      <alignment horizontal="center"/>
    </xf>
    <xf numFmtId="9" fontId="17" fillId="0" borderId="0" xfId="1" applyFont="1" applyProtection="1"/>
    <xf numFmtId="0" fontId="17" fillId="0" borderId="17" xfId="0" applyFont="1" applyBorder="1" applyAlignment="1">
      <alignment vertical="center"/>
    </xf>
    <xf numFmtId="0" fontId="17" fillId="0" borderId="18" xfId="0"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0" fontId="17" fillId="0" borderId="15" xfId="0" applyFont="1" applyBorder="1" applyAlignment="1">
      <alignment vertical="center"/>
    </xf>
    <xf numFmtId="0" fontId="17" fillId="0" borderId="16" xfId="0" applyFont="1" applyBorder="1" applyAlignment="1">
      <alignment vertical="center"/>
    </xf>
    <xf numFmtId="0" fontId="33" fillId="0" borderId="0" xfId="9" applyFont="1" applyAlignment="1">
      <alignment horizontal="center"/>
    </xf>
    <xf numFmtId="0" fontId="17" fillId="8" borderId="1" xfId="0" applyFont="1" applyFill="1" applyBorder="1"/>
    <xf numFmtId="166" fontId="17" fillId="8" borderId="1" xfId="0" applyNumberFormat="1" applyFont="1" applyFill="1" applyBorder="1"/>
    <xf numFmtId="2" fontId="17" fillId="0" borderId="0" xfId="0" applyNumberFormat="1" applyFont="1"/>
    <xf numFmtId="0" fontId="17" fillId="10" borderId="1" xfId="0" applyFont="1" applyFill="1" applyBorder="1"/>
    <xf numFmtId="0" fontId="17" fillId="9" borderId="1" xfId="0" applyFont="1" applyFill="1" applyBorder="1"/>
    <xf numFmtId="0" fontId="17" fillId="11" borderId="1" xfId="0" applyFont="1" applyFill="1" applyBorder="1"/>
    <xf numFmtId="0" fontId="33" fillId="0" borderId="0" xfId="9" applyFont="1" applyAlignment="1">
      <alignment horizontal="center" vertical="center"/>
    </xf>
    <xf numFmtId="0" fontId="33" fillId="0" borderId="0" xfId="9" applyFont="1" applyAlignment="1">
      <alignment horizontal="left" vertical="center"/>
    </xf>
    <xf numFmtId="10" fontId="20" fillId="0" borderId="0" xfId="0" applyNumberFormat="1" applyFont="1" applyAlignment="1">
      <alignment horizontal="center" vertical="center" wrapText="1"/>
    </xf>
    <xf numFmtId="0" fontId="17" fillId="0" borderId="17" xfId="0" applyFont="1" applyBorder="1"/>
    <xf numFmtId="0" fontId="17" fillId="0" borderId="18" xfId="0" applyFont="1" applyBorder="1"/>
    <xf numFmtId="0" fontId="17" fillId="0" borderId="6" xfId="0" applyFont="1" applyBorder="1"/>
    <xf numFmtId="0" fontId="17" fillId="0" borderId="1" xfId="0" applyFont="1" applyBorder="1"/>
    <xf numFmtId="0" fontId="17" fillId="0" borderId="5" xfId="0" applyFont="1" applyBorder="1"/>
    <xf numFmtId="0" fontId="17" fillId="0" borderId="44" xfId="0" applyFont="1" applyBorder="1"/>
    <xf numFmtId="0" fontId="17" fillId="0" borderId="15" xfId="0" applyFont="1" applyBorder="1"/>
    <xf numFmtId="0" fontId="17" fillId="0" borderId="16" xfId="0" applyFont="1" applyBorder="1"/>
    <xf numFmtId="0" fontId="33" fillId="3" borderId="43" xfId="4" applyFont="1" applyFill="1" applyBorder="1"/>
    <xf numFmtId="0" fontId="33" fillId="3" borderId="17" xfId="4" applyFont="1" applyFill="1" applyBorder="1"/>
    <xf numFmtId="0" fontId="33" fillId="3" borderId="17" xfId="4" applyFont="1" applyFill="1" applyBorder="1" applyAlignment="1">
      <alignment horizontal="center"/>
    </xf>
    <xf numFmtId="0" fontId="33" fillId="3" borderId="18" xfId="4" applyFont="1" applyFill="1" applyBorder="1"/>
    <xf numFmtId="0" fontId="17" fillId="3" borderId="5" xfId="4" applyFont="1" applyFill="1" applyBorder="1" applyAlignment="1">
      <alignment horizontal="left"/>
    </xf>
    <xf numFmtId="0" fontId="17" fillId="3" borderId="6" xfId="4" applyFont="1" applyFill="1" applyBorder="1" applyAlignment="1">
      <alignment horizontal="left"/>
    </xf>
    <xf numFmtId="0" fontId="17" fillId="3" borderId="44" xfId="4" applyFont="1" applyFill="1" applyBorder="1"/>
    <xf numFmtId="0" fontId="17" fillId="3" borderId="15" xfId="4" applyFont="1" applyFill="1" applyBorder="1"/>
    <xf numFmtId="0" fontId="17" fillId="3" borderId="16" xfId="4" applyFont="1" applyFill="1" applyBorder="1"/>
    <xf numFmtId="0" fontId="17" fillId="8" borderId="17" xfId="0" applyFont="1" applyFill="1" applyBorder="1"/>
    <xf numFmtId="0" fontId="17" fillId="8" borderId="18" xfId="0" applyFont="1" applyFill="1" applyBorder="1"/>
    <xf numFmtId="0" fontId="17" fillId="8" borderId="6" xfId="0" applyFont="1" applyFill="1" applyBorder="1" applyAlignment="1">
      <alignment horizontal="center" vertical="center"/>
    </xf>
    <xf numFmtId="0" fontId="17" fillId="8" borderId="5" xfId="0" applyFont="1" applyFill="1" applyBorder="1"/>
    <xf numFmtId="0" fontId="17" fillId="8" borderId="6" xfId="0" applyFont="1" applyFill="1" applyBorder="1" applyAlignment="1">
      <alignment vertical="center"/>
    </xf>
    <xf numFmtId="0" fontId="17" fillId="8" borderId="6" xfId="0" applyFont="1" applyFill="1" applyBorder="1"/>
    <xf numFmtId="0" fontId="17" fillId="8" borderId="44" xfId="0" applyFont="1" applyFill="1" applyBorder="1"/>
    <xf numFmtId="166" fontId="17" fillId="8" borderId="15" xfId="0" applyNumberFormat="1" applyFont="1" applyFill="1" applyBorder="1"/>
    <xf numFmtId="0" fontId="17" fillId="8" borderId="16" xfId="0" applyFont="1" applyFill="1" applyBorder="1"/>
    <xf numFmtId="0" fontId="17" fillId="10" borderId="17" xfId="0" applyFont="1" applyFill="1" applyBorder="1"/>
    <xf numFmtId="0" fontId="17" fillId="10" borderId="18" xfId="0" applyFont="1" applyFill="1" applyBorder="1" applyAlignment="1">
      <alignment horizontal="left"/>
    </xf>
    <xf numFmtId="0" fontId="17" fillId="10" borderId="5" xfId="0" applyFont="1" applyFill="1" applyBorder="1" applyAlignment="1">
      <alignment horizontal="left"/>
    </xf>
    <xf numFmtId="0" fontId="17" fillId="10" borderId="6" xfId="0" applyFont="1" applyFill="1" applyBorder="1"/>
    <xf numFmtId="0" fontId="17" fillId="10" borderId="44" xfId="0" applyFont="1" applyFill="1" applyBorder="1"/>
    <xf numFmtId="0" fontId="17" fillId="10" borderId="15" xfId="0" applyFont="1" applyFill="1" applyBorder="1"/>
    <xf numFmtId="0" fontId="17" fillId="10" borderId="16" xfId="0" applyFont="1" applyFill="1" applyBorder="1" applyAlignment="1">
      <alignment horizontal="left"/>
    </xf>
    <xf numFmtId="0" fontId="17" fillId="9" borderId="17" xfId="0" applyFont="1" applyFill="1" applyBorder="1"/>
    <xf numFmtId="0" fontId="17" fillId="9" borderId="18" xfId="0" applyFont="1" applyFill="1" applyBorder="1" applyAlignment="1">
      <alignment horizontal="left"/>
    </xf>
    <xf numFmtId="0" fontId="17" fillId="9" borderId="5" xfId="0" applyFont="1" applyFill="1" applyBorder="1" applyAlignment="1">
      <alignment horizontal="left"/>
    </xf>
    <xf numFmtId="0" fontId="17" fillId="9" borderId="44" xfId="0" applyFont="1" applyFill="1" applyBorder="1"/>
    <xf numFmtId="0" fontId="17" fillId="9" borderId="15" xfId="0" applyFont="1" applyFill="1" applyBorder="1"/>
    <xf numFmtId="0" fontId="17" fillId="9" borderId="16" xfId="0" applyFont="1" applyFill="1" applyBorder="1" applyAlignment="1">
      <alignment horizontal="left"/>
    </xf>
    <xf numFmtId="0" fontId="17" fillId="11" borderId="17" xfId="0" applyFont="1" applyFill="1" applyBorder="1"/>
    <xf numFmtId="0" fontId="17" fillId="11" borderId="18" xfId="0" applyFont="1" applyFill="1" applyBorder="1"/>
    <xf numFmtId="0" fontId="17" fillId="11" borderId="5" xfId="0" applyFont="1" applyFill="1" applyBorder="1" applyAlignment="1">
      <alignment horizontal="left"/>
    </xf>
    <xf numFmtId="0" fontId="17" fillId="11" borderId="44" xfId="0" applyFont="1" applyFill="1" applyBorder="1"/>
    <xf numFmtId="0" fontId="17" fillId="11" borderId="15" xfId="0" applyFont="1" applyFill="1" applyBorder="1"/>
    <xf numFmtId="0" fontId="17" fillId="11" borderId="16" xfId="0" applyFont="1" applyFill="1" applyBorder="1" applyAlignment="1">
      <alignment horizontal="left"/>
    </xf>
    <xf numFmtId="0" fontId="17" fillId="11" borderId="6" xfId="0" applyFont="1" applyFill="1" applyBorder="1" applyAlignment="1">
      <alignment horizontal="left" vertical="center"/>
    </xf>
    <xf numFmtId="0" fontId="17" fillId="11" borderId="17" xfId="0" applyFont="1" applyFill="1" applyBorder="1" applyAlignment="1">
      <alignment horizontal="center"/>
    </xf>
    <xf numFmtId="0" fontId="17" fillId="11" borderId="18" xfId="0" applyFont="1" applyFill="1" applyBorder="1" applyAlignment="1">
      <alignment horizontal="center"/>
    </xf>
    <xf numFmtId="0" fontId="17" fillId="11" borderId="44" xfId="0" applyFont="1" applyFill="1" applyBorder="1" applyAlignment="1">
      <alignment vertical="center"/>
    </xf>
    <xf numFmtId="0" fontId="33" fillId="0" borderId="43" xfId="9" applyFont="1" applyBorder="1" applyAlignment="1">
      <alignment horizontal="left"/>
    </xf>
    <xf numFmtId="1" fontId="33" fillId="0" borderId="17" xfId="9" applyNumberFormat="1" applyFont="1" applyBorder="1" applyAlignment="1">
      <alignment horizontal="center"/>
    </xf>
    <xf numFmtId="0" fontId="33" fillId="0" borderId="18" xfId="9" applyFont="1" applyBorder="1"/>
    <xf numFmtId="0" fontId="33" fillId="0" borderId="6" xfId="9" applyFont="1" applyBorder="1" applyAlignment="1">
      <alignment horizontal="left"/>
    </xf>
    <xf numFmtId="1" fontId="33" fillId="0" borderId="1" xfId="9" applyNumberFormat="1" applyFont="1" applyBorder="1" applyAlignment="1">
      <alignment horizontal="center"/>
    </xf>
    <xf numFmtId="0" fontId="33" fillId="0" borderId="5" xfId="9" applyFont="1" applyBorder="1"/>
    <xf numFmtId="0" fontId="33" fillId="0" borderId="44" xfId="9" applyFont="1" applyBorder="1" applyAlignment="1">
      <alignment horizontal="left"/>
    </xf>
    <xf numFmtId="1" fontId="33" fillId="0" borderId="15" xfId="9" applyNumberFormat="1" applyFont="1" applyBorder="1" applyAlignment="1">
      <alignment horizontal="center"/>
    </xf>
    <xf numFmtId="0" fontId="33" fillId="0" borderId="16" xfId="9" applyFont="1" applyBorder="1"/>
    <xf numFmtId="9" fontId="17" fillId="0" borderId="0" xfId="1" applyFont="1" applyFill="1" applyProtection="1"/>
    <xf numFmtId="0" fontId="19" fillId="15" borderId="62" xfId="9" applyFont="1" applyFill="1" applyBorder="1" applyAlignment="1">
      <alignment horizontal="left"/>
    </xf>
    <xf numFmtId="0" fontId="19" fillId="15" borderId="63" xfId="9" applyFont="1" applyFill="1" applyBorder="1" applyAlignment="1">
      <alignment horizontal="center"/>
    </xf>
    <xf numFmtId="0" fontId="19" fillId="15" borderId="9" xfId="9" applyFont="1" applyFill="1" applyBorder="1"/>
    <xf numFmtId="9" fontId="17" fillId="14" borderId="43" xfId="3" applyFont="1" applyFill="1" applyBorder="1" applyAlignment="1" applyProtection="1">
      <alignment horizontal="center"/>
      <protection locked="0"/>
    </xf>
    <xf numFmtId="9" fontId="17" fillId="14" borderId="17" xfId="3" applyFont="1" applyFill="1" applyBorder="1" applyAlignment="1" applyProtection="1">
      <alignment horizontal="center"/>
      <protection locked="0"/>
    </xf>
    <xf numFmtId="9" fontId="17" fillId="14" borderId="1" xfId="3" applyFont="1" applyFill="1" applyBorder="1" applyAlignment="1" applyProtection="1">
      <alignment horizontal="center"/>
      <protection locked="0"/>
    </xf>
    <xf numFmtId="9" fontId="17" fillId="14" borderId="5" xfId="3" applyFont="1" applyFill="1" applyBorder="1" applyAlignment="1" applyProtection="1">
      <alignment horizontal="center"/>
      <protection locked="0"/>
    </xf>
    <xf numFmtId="9" fontId="17" fillId="14" borderId="3" xfId="3" applyFont="1" applyFill="1" applyBorder="1" applyAlignment="1" applyProtection="1">
      <alignment horizontal="center"/>
      <protection locked="0"/>
    </xf>
    <xf numFmtId="9" fontId="17" fillId="14" borderId="18" xfId="3" applyFont="1" applyFill="1" applyBorder="1" applyAlignment="1" applyProtection="1">
      <alignment horizontal="center"/>
      <protection locked="0"/>
    </xf>
    <xf numFmtId="9" fontId="17" fillId="14" borderId="43" xfId="1" applyFont="1" applyFill="1" applyBorder="1" applyAlignment="1" applyProtection="1">
      <alignment horizontal="center"/>
      <protection locked="0"/>
    </xf>
    <xf numFmtId="9" fontId="17" fillId="14" borderId="17" xfId="1" applyFont="1" applyFill="1" applyBorder="1" applyAlignment="1" applyProtection="1">
      <alignment horizontal="center"/>
      <protection locked="0"/>
    </xf>
    <xf numFmtId="9" fontId="17" fillId="14" borderId="18" xfId="1" applyFont="1" applyFill="1" applyBorder="1" applyAlignment="1" applyProtection="1">
      <alignment horizontal="center"/>
      <protection locked="0"/>
    </xf>
    <xf numFmtId="9" fontId="17" fillId="14" borderId="13" xfId="3" applyFont="1" applyFill="1" applyBorder="1" applyAlignment="1" applyProtection="1">
      <alignment horizontal="center"/>
      <protection locked="0"/>
    </xf>
    <xf numFmtId="9" fontId="17" fillId="14" borderId="6" xfId="3" applyFont="1" applyFill="1" applyBorder="1" applyAlignment="1" applyProtection="1">
      <alignment horizontal="center"/>
      <protection locked="0"/>
    </xf>
    <xf numFmtId="9" fontId="17" fillId="14" borderId="6" xfId="1" applyFont="1" applyFill="1" applyBorder="1" applyAlignment="1" applyProtection="1">
      <alignment horizontal="center"/>
      <protection locked="0"/>
    </xf>
    <xf numFmtId="9" fontId="17" fillId="14" borderId="1" xfId="1" applyFont="1" applyFill="1" applyBorder="1" applyAlignment="1" applyProtection="1">
      <alignment horizontal="center"/>
      <protection locked="0"/>
    </xf>
    <xf numFmtId="9" fontId="17" fillId="14" borderId="3" xfId="1" applyFont="1" applyFill="1" applyBorder="1" applyAlignment="1" applyProtection="1">
      <alignment horizontal="center"/>
      <protection locked="0"/>
    </xf>
    <xf numFmtId="9" fontId="17" fillId="14" borderId="5" xfId="1" applyFont="1" applyFill="1" applyBorder="1" applyAlignment="1" applyProtection="1">
      <alignment horizontal="center"/>
      <protection locked="0"/>
    </xf>
    <xf numFmtId="0" fontId="17" fillId="14" borderId="0" xfId="0" applyFont="1" applyFill="1" applyProtection="1">
      <protection locked="0"/>
    </xf>
    <xf numFmtId="9" fontId="17" fillId="14" borderId="13" xfId="1" applyFont="1" applyFill="1" applyBorder="1" applyAlignment="1" applyProtection="1">
      <alignment horizontal="center"/>
      <protection locked="0"/>
    </xf>
    <xf numFmtId="9" fontId="17" fillId="14" borderId="10" xfId="3" applyFont="1" applyFill="1" applyBorder="1" applyAlignment="1" applyProtection="1">
      <alignment horizontal="center"/>
      <protection locked="0"/>
    </xf>
    <xf numFmtId="9" fontId="17" fillId="14" borderId="10" xfId="1" applyFont="1" applyFill="1" applyBorder="1" applyAlignment="1" applyProtection="1">
      <alignment horizontal="center"/>
      <protection locked="0"/>
    </xf>
    <xf numFmtId="10" fontId="17" fillId="14" borderId="6" xfId="0" applyNumberFormat="1" applyFont="1" applyFill="1" applyBorder="1" applyAlignment="1" applyProtection="1">
      <alignment horizontal="center"/>
      <protection locked="0"/>
    </xf>
    <xf numFmtId="10" fontId="17" fillId="14" borderId="1" xfId="0" applyNumberFormat="1" applyFont="1" applyFill="1" applyBorder="1" applyAlignment="1" applyProtection="1">
      <alignment horizontal="center"/>
      <protection locked="0"/>
    </xf>
    <xf numFmtId="10" fontId="17" fillId="14" borderId="3" xfId="0" applyNumberFormat="1" applyFont="1" applyFill="1" applyBorder="1" applyAlignment="1" applyProtection="1">
      <alignment horizontal="center"/>
      <protection locked="0"/>
    </xf>
    <xf numFmtId="10" fontId="17" fillId="14" borderId="6" xfId="1" applyNumberFormat="1" applyFont="1" applyFill="1" applyBorder="1" applyAlignment="1" applyProtection="1">
      <alignment horizontal="center"/>
      <protection locked="0"/>
    </xf>
    <xf numFmtId="10" fontId="17" fillId="14" borderId="1" xfId="1" applyNumberFormat="1" applyFont="1" applyFill="1" applyBorder="1" applyAlignment="1" applyProtection="1">
      <alignment horizontal="center"/>
      <protection locked="0"/>
    </xf>
    <xf numFmtId="10" fontId="17" fillId="14" borderId="3" xfId="1" applyNumberFormat="1" applyFont="1" applyFill="1" applyBorder="1" applyAlignment="1" applyProtection="1">
      <alignment horizontal="center"/>
      <protection locked="0"/>
    </xf>
    <xf numFmtId="10" fontId="17" fillId="14" borderId="13" xfId="0" applyNumberFormat="1" applyFont="1" applyFill="1" applyBorder="1" applyAlignment="1" applyProtection="1">
      <alignment horizontal="center"/>
      <protection locked="0"/>
    </xf>
    <xf numFmtId="10" fontId="17" fillId="14" borderId="13" xfId="1" applyNumberFormat="1" applyFont="1" applyFill="1" applyBorder="1" applyAlignment="1" applyProtection="1">
      <alignment horizontal="center"/>
      <protection locked="0"/>
    </xf>
    <xf numFmtId="10" fontId="17" fillId="14" borderId="14" xfId="0" applyNumberFormat="1" applyFont="1" applyFill="1" applyBorder="1" applyAlignment="1" applyProtection="1">
      <alignment horizontal="center"/>
      <protection locked="0"/>
    </xf>
    <xf numFmtId="10" fontId="17" fillId="14" borderId="14" xfId="1" applyNumberFormat="1" applyFont="1" applyFill="1" applyBorder="1" applyAlignment="1" applyProtection="1">
      <alignment horizontal="center"/>
      <protection locked="0"/>
    </xf>
    <xf numFmtId="10" fontId="17" fillId="14" borderId="44" xfId="0" applyNumberFormat="1" applyFont="1" applyFill="1" applyBorder="1" applyAlignment="1" applyProtection="1">
      <alignment horizontal="center"/>
      <protection locked="0"/>
    </xf>
    <xf numFmtId="9" fontId="17" fillId="14" borderId="15" xfId="1" applyFont="1" applyFill="1" applyBorder="1" applyAlignment="1" applyProtection="1">
      <alignment horizontal="center"/>
      <protection locked="0"/>
    </xf>
    <xf numFmtId="10" fontId="17" fillId="14" borderId="15" xfId="0" applyNumberFormat="1" applyFont="1" applyFill="1" applyBorder="1" applyAlignment="1" applyProtection="1">
      <alignment horizontal="center"/>
      <protection locked="0"/>
    </xf>
    <xf numFmtId="9" fontId="17" fillId="14" borderId="16" xfId="1" applyFont="1" applyFill="1" applyBorder="1" applyAlignment="1" applyProtection="1">
      <alignment horizontal="center"/>
      <protection locked="0"/>
    </xf>
    <xf numFmtId="10" fontId="17" fillId="14" borderId="22" xfId="0" applyNumberFormat="1" applyFont="1" applyFill="1" applyBorder="1" applyAlignment="1" applyProtection="1">
      <alignment horizontal="center"/>
      <protection locked="0"/>
    </xf>
    <xf numFmtId="10" fontId="17" fillId="14" borderId="44" xfId="1" applyNumberFormat="1" applyFont="1" applyFill="1" applyBorder="1" applyAlignment="1" applyProtection="1">
      <alignment horizontal="center"/>
      <protection locked="0"/>
    </xf>
    <xf numFmtId="10" fontId="17" fillId="14" borderId="15" xfId="1" applyNumberFormat="1" applyFont="1" applyFill="1" applyBorder="1" applyAlignment="1" applyProtection="1">
      <alignment horizontal="center"/>
      <protection locked="0"/>
    </xf>
    <xf numFmtId="10" fontId="17" fillId="14" borderId="22" xfId="1" applyNumberFormat="1" applyFont="1" applyFill="1" applyBorder="1" applyAlignment="1" applyProtection="1">
      <alignment horizontal="center"/>
      <protection locked="0"/>
    </xf>
    <xf numFmtId="9" fontId="17" fillId="16" borderId="25" xfId="1" applyFont="1" applyFill="1" applyBorder="1" applyAlignment="1" applyProtection="1">
      <alignment horizontal="center"/>
    </xf>
    <xf numFmtId="9" fontId="17" fillId="16" borderId="32" xfId="1" applyFont="1" applyFill="1" applyBorder="1" applyAlignment="1" applyProtection="1">
      <alignment horizontal="center"/>
    </xf>
    <xf numFmtId="9" fontId="17" fillId="16" borderId="121" xfId="1" applyFont="1" applyFill="1" applyBorder="1" applyAlignment="1" applyProtection="1">
      <alignment horizontal="center"/>
    </xf>
    <xf numFmtId="9" fontId="17" fillId="16" borderId="35" xfId="1" applyFont="1" applyFill="1" applyBorder="1" applyAlignment="1" applyProtection="1">
      <alignment horizontal="center"/>
    </xf>
    <xf numFmtId="9" fontId="17" fillId="16" borderId="47" xfId="1" applyFont="1" applyFill="1" applyBorder="1" applyAlignment="1" applyProtection="1">
      <alignment horizontal="center"/>
    </xf>
    <xf numFmtId="9" fontId="17" fillId="16" borderId="87" xfId="1" applyFont="1" applyFill="1" applyBorder="1" applyAlignment="1" applyProtection="1">
      <alignment horizontal="center"/>
    </xf>
    <xf numFmtId="9" fontId="17" fillId="16" borderId="26" xfId="1" applyFont="1" applyFill="1" applyBorder="1" applyAlignment="1" applyProtection="1">
      <alignment horizontal="center"/>
    </xf>
    <xf numFmtId="9" fontId="17" fillId="16" borderId="35" xfId="1" applyFont="1" applyFill="1" applyBorder="1" applyProtection="1"/>
    <xf numFmtId="9" fontId="17" fillId="16" borderId="36" xfId="1" applyFont="1" applyFill="1" applyBorder="1" applyProtection="1"/>
    <xf numFmtId="0" fontId="17" fillId="14" borderId="43" xfId="0" applyFont="1" applyFill="1" applyBorder="1"/>
    <xf numFmtId="0" fontId="17" fillId="14" borderId="6" xfId="0" applyFont="1" applyFill="1" applyBorder="1"/>
    <xf numFmtId="0" fontId="19" fillId="12" borderId="0" xfId="0" applyFont="1" applyFill="1" applyAlignment="1">
      <alignment horizontal="center" vertical="center" wrapText="1"/>
    </xf>
    <xf numFmtId="0" fontId="20" fillId="12" borderId="0" xfId="0" applyFont="1" applyFill="1" applyAlignment="1">
      <alignment horizontal="center" vertical="center"/>
    </xf>
    <xf numFmtId="0" fontId="17" fillId="12" borderId="0" xfId="0" applyFont="1" applyFill="1" applyAlignment="1">
      <alignment horizontal="center" vertical="center"/>
    </xf>
    <xf numFmtId="165" fontId="17" fillId="12" borderId="0" xfId="0" applyNumberFormat="1" applyFont="1" applyFill="1" applyAlignment="1">
      <alignment horizontal="center" vertical="center"/>
    </xf>
    <xf numFmtId="2" fontId="17" fillId="12" borderId="0" xfId="0" applyNumberFormat="1" applyFont="1" applyFill="1" applyAlignment="1">
      <alignment horizontal="center" vertical="center"/>
    </xf>
    <xf numFmtId="49" fontId="17" fillId="12" borderId="0" xfId="0" applyNumberFormat="1" applyFont="1" applyFill="1" applyAlignment="1">
      <alignment horizontal="center" vertical="center" wrapText="1"/>
    </xf>
    <xf numFmtId="2" fontId="17" fillId="12" borderId="0" xfId="0" applyNumberFormat="1" applyFont="1" applyFill="1" applyAlignment="1">
      <alignment horizontal="center" vertical="center" wrapText="1"/>
    </xf>
    <xf numFmtId="0" fontId="36" fillId="15" borderId="62" xfId="0" applyFont="1" applyFill="1" applyBorder="1" applyAlignment="1">
      <alignment horizontal="center" vertical="center"/>
    </xf>
    <xf numFmtId="0" fontId="36" fillId="15" borderId="63" xfId="0" applyFont="1" applyFill="1" applyBorder="1" applyAlignment="1">
      <alignment horizontal="center" vertical="center"/>
    </xf>
    <xf numFmtId="0" fontId="36" fillId="15" borderId="63" xfId="0" applyFont="1" applyFill="1" applyBorder="1" applyAlignment="1">
      <alignment horizontal="center" vertical="center" wrapText="1"/>
    </xf>
    <xf numFmtId="0" fontId="36" fillId="15" borderId="9" xfId="0" applyFont="1" applyFill="1" applyBorder="1" applyAlignment="1">
      <alignment horizontal="center" vertical="center" wrapText="1"/>
    </xf>
    <xf numFmtId="165" fontId="36" fillId="15" borderId="63" xfId="0" applyNumberFormat="1" applyFont="1" applyFill="1" applyBorder="1" applyAlignment="1">
      <alignment horizontal="center" vertical="center" wrapText="1"/>
    </xf>
    <xf numFmtId="165" fontId="36" fillId="15" borderId="9" xfId="0" applyNumberFormat="1" applyFont="1" applyFill="1" applyBorder="1" applyAlignment="1">
      <alignment horizontal="center" vertical="center" wrapText="1"/>
    </xf>
    <xf numFmtId="0" fontId="36" fillId="15" borderId="62" xfId="0" applyFont="1" applyFill="1" applyBorder="1" applyAlignment="1">
      <alignment horizontal="center" vertical="center" wrapText="1"/>
    </xf>
    <xf numFmtId="0" fontId="17" fillId="11" borderId="6" xfId="0" applyFont="1" applyFill="1" applyBorder="1" applyAlignment="1">
      <alignment horizontal="center" vertical="center"/>
    </xf>
    <xf numFmtId="0" fontId="17" fillId="3" borderId="2" xfId="4" applyFont="1" applyFill="1" applyBorder="1" applyAlignment="1">
      <alignment horizontal="left"/>
    </xf>
    <xf numFmtId="0" fontId="17" fillId="3" borderId="19" xfId="4" applyFont="1" applyFill="1" applyBorder="1" applyAlignment="1">
      <alignment horizontal="left"/>
    </xf>
    <xf numFmtId="0" fontId="17" fillId="3" borderId="1" xfId="4" applyFont="1" applyFill="1" applyBorder="1"/>
    <xf numFmtId="0" fontId="12" fillId="0" borderId="0" xfId="0" applyFont="1" applyAlignment="1">
      <alignment horizontal="left" vertical="center"/>
    </xf>
    <xf numFmtId="0" fontId="12" fillId="0" borderId="0" xfId="0" applyFont="1" applyAlignment="1" applyProtection="1">
      <alignment vertical="center"/>
      <protection locked="0"/>
    </xf>
    <xf numFmtId="0" fontId="4" fillId="0" borderId="0" xfId="2"/>
    <xf numFmtId="0" fontId="33" fillId="3" borderId="43" xfId="11" applyFont="1" applyFill="1" applyBorder="1"/>
    <xf numFmtId="0" fontId="33" fillId="3" borderId="17" xfId="11" applyFont="1" applyFill="1" applyBorder="1"/>
    <xf numFmtId="0" fontId="33" fillId="3" borderId="17" xfId="11" applyFont="1" applyFill="1" applyBorder="1" applyAlignment="1">
      <alignment horizontal="center"/>
    </xf>
    <xf numFmtId="0" fontId="33" fillId="3" borderId="18" xfId="11" applyFont="1" applyFill="1" applyBorder="1"/>
    <xf numFmtId="0" fontId="17" fillId="3" borderId="1" xfId="11" applyFont="1" applyFill="1" applyBorder="1" applyAlignment="1">
      <alignment horizontal="left" vertical="center"/>
    </xf>
    <xf numFmtId="44" fontId="17" fillId="3" borderId="1" xfId="12" applyFont="1" applyFill="1" applyBorder="1" applyAlignment="1" applyProtection="1">
      <alignment horizontal="center"/>
    </xf>
    <xf numFmtId="0" fontId="17" fillId="3" borderId="5" xfId="11" applyFont="1" applyFill="1" applyBorder="1" applyAlignment="1">
      <alignment horizontal="left"/>
    </xf>
    <xf numFmtId="0" fontId="17" fillId="3" borderId="6" xfId="11" applyFont="1" applyFill="1" applyBorder="1" applyAlignment="1">
      <alignment horizontal="left"/>
    </xf>
    <xf numFmtId="0" fontId="17" fillId="3" borderId="1" xfId="11" applyFont="1" applyFill="1" applyBorder="1" applyAlignment="1">
      <alignment horizontal="left"/>
    </xf>
    <xf numFmtId="0" fontId="17" fillId="3" borderId="44" xfId="11" applyFont="1" applyFill="1" applyBorder="1"/>
    <xf numFmtId="0" fontId="17" fillId="3" borderId="15" xfId="11" applyFont="1" applyFill="1" applyBorder="1"/>
    <xf numFmtId="44" fontId="17" fillId="3" borderId="15" xfId="12" applyFont="1" applyFill="1" applyBorder="1" applyAlignment="1" applyProtection="1">
      <alignment horizontal="center"/>
    </xf>
    <xf numFmtId="0" fontId="17" fillId="3" borderId="16" xfId="11" applyFont="1" applyFill="1" applyBorder="1"/>
    <xf numFmtId="0" fontId="17" fillId="3" borderId="1" xfId="11" applyFont="1" applyFill="1" applyBorder="1"/>
    <xf numFmtId="0" fontId="17" fillId="3" borderId="2" xfId="11" applyFont="1" applyFill="1" applyBorder="1" applyAlignment="1">
      <alignment horizontal="left"/>
    </xf>
    <xf numFmtId="44" fontId="17" fillId="3" borderId="0" xfId="12" applyFont="1" applyFill="1"/>
    <xf numFmtId="0" fontId="17" fillId="3" borderId="19" xfId="11" applyFont="1" applyFill="1" applyBorder="1" applyAlignment="1">
      <alignment horizontal="left"/>
    </xf>
    <xf numFmtId="0" fontId="17" fillId="0" borderId="0" xfId="2" applyFont="1"/>
    <xf numFmtId="0" fontId="17" fillId="8" borderId="17" xfId="2" applyFont="1" applyFill="1" applyBorder="1"/>
    <xf numFmtId="44" fontId="17" fillId="8" borderId="17" xfId="12" applyFont="1" applyFill="1" applyBorder="1" applyProtection="1"/>
    <xf numFmtId="0" fontId="17" fillId="8" borderId="18" xfId="2" applyFont="1" applyFill="1" applyBorder="1"/>
    <xf numFmtId="0" fontId="17" fillId="8" borderId="1" xfId="2" applyFont="1" applyFill="1" applyBorder="1"/>
    <xf numFmtId="44" fontId="17" fillId="8" borderId="1" xfId="12" applyFont="1" applyFill="1" applyBorder="1" applyProtection="1"/>
    <xf numFmtId="0" fontId="17" fillId="8" borderId="5" xfId="2" applyFont="1" applyFill="1" applyBorder="1"/>
    <xf numFmtId="0" fontId="17" fillId="8" borderId="6" xfId="2" applyFont="1" applyFill="1" applyBorder="1" applyAlignment="1">
      <alignment horizontal="center" vertical="center"/>
    </xf>
    <xf numFmtId="0" fontId="17" fillId="8" borderId="6" xfId="2" applyFont="1" applyFill="1" applyBorder="1" applyAlignment="1">
      <alignment vertical="center"/>
    </xf>
    <xf numFmtId="0" fontId="17" fillId="8" borderId="6" xfId="2" applyFont="1" applyFill="1" applyBorder="1"/>
    <xf numFmtId="166" fontId="17" fillId="8" borderId="1" xfId="2" applyNumberFormat="1" applyFont="1" applyFill="1" applyBorder="1"/>
    <xf numFmtId="0" fontId="17" fillId="8" borderId="44" xfId="2" applyFont="1" applyFill="1" applyBorder="1"/>
    <xf numFmtId="166" fontId="17" fillId="8" borderId="15" xfId="2" applyNumberFormat="1" applyFont="1" applyFill="1" applyBorder="1"/>
    <xf numFmtId="44" fontId="17" fillId="8" borderId="15" xfId="12" applyFont="1" applyFill="1" applyBorder="1" applyProtection="1"/>
    <xf numFmtId="0" fontId="17" fillId="8" borderId="16" xfId="2" applyFont="1" applyFill="1" applyBorder="1"/>
    <xf numFmtId="0" fontId="17" fillId="10" borderId="17" xfId="2" applyFont="1" applyFill="1" applyBorder="1"/>
    <xf numFmtId="44" fontId="17" fillId="10" borderId="17" xfId="12" applyFont="1" applyFill="1" applyBorder="1" applyProtection="1"/>
    <xf numFmtId="0" fontId="17" fillId="10" borderId="18" xfId="2" applyFont="1" applyFill="1" applyBorder="1" applyAlignment="1">
      <alignment horizontal="left"/>
    </xf>
    <xf numFmtId="0" fontId="17" fillId="10" borderId="6" xfId="2" applyFont="1" applyFill="1" applyBorder="1" applyAlignment="1">
      <alignment horizontal="center" vertical="center"/>
    </xf>
    <xf numFmtId="0" fontId="17" fillId="10" borderId="1" xfId="2" applyFont="1" applyFill="1" applyBorder="1"/>
    <xf numFmtId="44" fontId="17" fillId="10" borderId="1" xfId="12" applyFont="1" applyFill="1" applyBorder="1" applyProtection="1"/>
    <xf numFmtId="0" fontId="17" fillId="10" borderId="5" xfId="2" applyFont="1" applyFill="1" applyBorder="1" applyAlignment="1">
      <alignment horizontal="left"/>
    </xf>
    <xf numFmtId="0" fontId="17" fillId="10" borderId="6" xfId="2" applyFont="1" applyFill="1" applyBorder="1"/>
    <xf numFmtId="0" fontId="17" fillId="9" borderId="17" xfId="2" applyFont="1" applyFill="1" applyBorder="1"/>
    <xf numFmtId="44" fontId="17" fillId="9" borderId="17" xfId="12" applyFont="1" applyFill="1" applyBorder="1" applyProtection="1"/>
    <xf numFmtId="0" fontId="17" fillId="9" borderId="18" xfId="2" applyFont="1" applyFill="1" applyBorder="1" applyAlignment="1">
      <alignment horizontal="left"/>
    </xf>
    <xf numFmtId="0" fontId="17" fillId="9" borderId="1" xfId="2" applyFont="1" applyFill="1" applyBorder="1"/>
    <xf numFmtId="44" fontId="17" fillId="9" borderId="1" xfId="12" applyFont="1" applyFill="1" applyBorder="1" applyProtection="1"/>
    <xf numFmtId="0" fontId="17" fillId="9" borderId="5" xfId="2" applyFont="1" applyFill="1" applyBorder="1" applyAlignment="1">
      <alignment horizontal="left"/>
    </xf>
    <xf numFmtId="0" fontId="17" fillId="9" borderId="44" xfId="2" applyFont="1" applyFill="1" applyBorder="1"/>
    <xf numFmtId="0" fontId="17" fillId="9" borderId="15" xfId="2" applyFont="1" applyFill="1" applyBorder="1"/>
    <xf numFmtId="44" fontId="17" fillId="9" borderId="15" xfId="12" applyFont="1" applyFill="1" applyBorder="1" applyProtection="1"/>
    <xf numFmtId="0" fontId="17" fillId="9" borderId="16" xfId="2" applyFont="1" applyFill="1" applyBorder="1" applyAlignment="1">
      <alignment horizontal="left"/>
    </xf>
    <xf numFmtId="0" fontId="17" fillId="11" borderId="17" xfId="2" applyFont="1" applyFill="1" applyBorder="1"/>
    <xf numFmtId="44" fontId="17" fillId="11" borderId="17" xfId="12" applyFont="1" applyFill="1" applyBorder="1" applyProtection="1"/>
    <xf numFmtId="0" fontId="17" fillId="11" borderId="18" xfId="2" applyFont="1" applyFill="1" applyBorder="1"/>
    <xf numFmtId="0" fontId="17" fillId="11" borderId="1" xfId="2" applyFont="1" applyFill="1" applyBorder="1"/>
    <xf numFmtId="44" fontId="17" fillId="11" borderId="1" xfId="12" applyFont="1" applyFill="1" applyBorder="1" applyProtection="1"/>
    <xf numFmtId="0" fontId="17" fillId="11" borderId="5" xfId="2" applyFont="1" applyFill="1" applyBorder="1" applyAlignment="1">
      <alignment horizontal="left"/>
    </xf>
    <xf numFmtId="0" fontId="17" fillId="11" borderId="44" xfId="2" applyFont="1" applyFill="1" applyBorder="1"/>
    <xf numFmtId="0" fontId="17" fillId="11" borderId="15" xfId="2" applyFont="1" applyFill="1" applyBorder="1"/>
    <xf numFmtId="44" fontId="17" fillId="11" borderId="15" xfId="12" applyFont="1" applyFill="1" applyBorder="1" applyProtection="1"/>
    <xf numFmtId="0" fontId="17" fillId="11" borderId="16" xfId="2" applyFont="1" applyFill="1" applyBorder="1" applyAlignment="1">
      <alignment horizontal="left"/>
    </xf>
    <xf numFmtId="0" fontId="17" fillId="11" borderId="6" xfId="2" applyFont="1" applyFill="1" applyBorder="1" applyAlignment="1">
      <alignment horizontal="left" vertical="center"/>
    </xf>
    <xf numFmtId="0" fontId="17" fillId="6" borderId="1" xfId="2" applyFont="1" applyFill="1" applyBorder="1"/>
    <xf numFmtId="165" fontId="17" fillId="6" borderId="1" xfId="2" applyNumberFormat="1" applyFont="1" applyFill="1" applyBorder="1"/>
    <xf numFmtId="44" fontId="17" fillId="6" borderId="1" xfId="12" applyFont="1" applyFill="1" applyBorder="1"/>
    <xf numFmtId="0" fontId="17" fillId="11" borderId="17" xfId="2" applyFont="1" applyFill="1" applyBorder="1" applyAlignment="1">
      <alignment horizontal="center"/>
    </xf>
    <xf numFmtId="0" fontId="17" fillId="11" borderId="18" xfId="2" applyFont="1" applyFill="1" applyBorder="1" applyAlignment="1">
      <alignment horizontal="center"/>
    </xf>
    <xf numFmtId="166" fontId="17" fillId="11" borderId="1" xfId="2" applyNumberFormat="1" applyFont="1" applyFill="1" applyBorder="1"/>
    <xf numFmtId="44" fontId="17" fillId="11" borderId="1" xfId="12" applyFont="1" applyFill="1" applyBorder="1"/>
    <xf numFmtId="0" fontId="17" fillId="11" borderId="44" xfId="2" applyFont="1" applyFill="1" applyBorder="1" applyAlignment="1">
      <alignment vertical="center"/>
    </xf>
    <xf numFmtId="166" fontId="17" fillId="11" borderId="15" xfId="2" applyNumberFormat="1" applyFont="1" applyFill="1" applyBorder="1"/>
    <xf numFmtId="0" fontId="17" fillId="11" borderId="6" xfId="2" applyFont="1" applyFill="1" applyBorder="1" applyAlignment="1">
      <alignment horizontal="center" vertical="center"/>
    </xf>
    <xf numFmtId="44" fontId="17" fillId="11" borderId="15" xfId="12" applyFont="1" applyFill="1" applyBorder="1"/>
    <xf numFmtId="0" fontId="33" fillId="3" borderId="1" xfId="11" applyFont="1" applyFill="1" applyBorder="1"/>
    <xf numFmtId="0" fontId="33" fillId="3" borderId="1" xfId="11" applyFont="1" applyFill="1" applyBorder="1" applyAlignment="1">
      <alignment horizontal="center"/>
    </xf>
    <xf numFmtId="166" fontId="17" fillId="3" borderId="1" xfId="11" applyNumberFormat="1" applyFont="1" applyFill="1" applyBorder="1" applyAlignment="1">
      <alignment horizontal="center"/>
    </xf>
    <xf numFmtId="165" fontId="17" fillId="3" borderId="1" xfId="11" applyNumberFormat="1" applyFont="1" applyFill="1" applyBorder="1" applyAlignment="1">
      <alignment horizontal="center"/>
    </xf>
    <xf numFmtId="0" fontId="17" fillId="8" borderId="2" xfId="0" applyFont="1" applyFill="1" applyBorder="1" applyAlignment="1">
      <alignment vertical="center"/>
    </xf>
    <xf numFmtId="0" fontId="17" fillId="8" borderId="41" xfId="0" applyFont="1" applyFill="1" applyBorder="1" applyAlignment="1">
      <alignment vertical="center"/>
    </xf>
    <xf numFmtId="0" fontId="17" fillId="8" borderId="3" xfId="0" applyFont="1" applyFill="1" applyBorder="1" applyAlignment="1">
      <alignment vertical="center"/>
    </xf>
    <xf numFmtId="166" fontId="17" fillId="10" borderId="1" xfId="0" applyNumberFormat="1" applyFont="1" applyFill="1" applyBorder="1"/>
    <xf numFmtId="0" fontId="17" fillId="10" borderId="1" xfId="0" applyFont="1" applyFill="1" applyBorder="1" applyAlignment="1">
      <alignment horizontal="left"/>
    </xf>
    <xf numFmtId="165" fontId="17" fillId="10" borderId="1" xfId="0" applyNumberFormat="1" applyFont="1" applyFill="1" applyBorder="1"/>
    <xf numFmtId="166" fontId="17" fillId="9" borderId="1" xfId="0" applyNumberFormat="1" applyFont="1" applyFill="1" applyBorder="1"/>
    <xf numFmtId="0" fontId="17" fillId="9" borderId="1" xfId="0" applyFont="1" applyFill="1" applyBorder="1" applyAlignment="1">
      <alignment horizontal="left"/>
    </xf>
    <xf numFmtId="165" fontId="17" fillId="11" borderId="1" xfId="0" applyNumberFormat="1" applyFont="1" applyFill="1" applyBorder="1"/>
    <xf numFmtId="166" fontId="17" fillId="11" borderId="1" xfId="0" applyNumberFormat="1" applyFont="1" applyFill="1" applyBorder="1"/>
    <xf numFmtId="0" fontId="17" fillId="11" borderId="1" xfId="0" applyFont="1" applyFill="1" applyBorder="1" applyAlignment="1">
      <alignment horizontal="left"/>
    </xf>
    <xf numFmtId="0" fontId="17" fillId="11" borderId="2" xfId="0" applyFont="1" applyFill="1" applyBorder="1"/>
    <xf numFmtId="0" fontId="17" fillId="11" borderId="2" xfId="0" applyFont="1" applyFill="1" applyBorder="1" applyAlignment="1">
      <alignment horizontal="left"/>
    </xf>
    <xf numFmtId="0" fontId="17" fillId="11" borderId="1" xfId="0" applyFont="1" applyFill="1" applyBorder="1" applyAlignment="1">
      <alignment horizontal="left" vertical="center"/>
    </xf>
    <xf numFmtId="165" fontId="17" fillId="6" borderId="1" xfId="0" applyNumberFormat="1" applyFont="1" applyFill="1" applyBorder="1"/>
    <xf numFmtId="0" fontId="17" fillId="0" borderId="0" xfId="11" applyFont="1"/>
    <xf numFmtId="166" fontId="17" fillId="0" borderId="0" xfId="11" applyNumberFormat="1" applyFont="1" applyAlignment="1">
      <alignment horizontal="center"/>
    </xf>
    <xf numFmtId="0" fontId="17" fillId="3" borderId="2" xfId="11" applyFont="1" applyFill="1" applyBorder="1" applyAlignment="1">
      <alignment horizontal="left" vertical="center"/>
    </xf>
    <xf numFmtId="0" fontId="17" fillId="3" borderId="41" xfId="11" applyFont="1" applyFill="1" applyBorder="1" applyAlignment="1">
      <alignment horizontal="left" vertical="center"/>
    </xf>
    <xf numFmtId="0" fontId="17" fillId="3" borderId="3" xfId="11" applyFont="1" applyFill="1" applyBorder="1" applyAlignment="1">
      <alignment horizontal="left" vertical="center"/>
    </xf>
    <xf numFmtId="10" fontId="17" fillId="17" borderId="0" xfId="3" applyNumberFormat="1" applyFont="1" applyFill="1" applyAlignment="1">
      <alignment horizontal="right"/>
    </xf>
    <xf numFmtId="9" fontId="17" fillId="17" borderId="0" xfId="3" applyFont="1" applyFill="1" applyAlignment="1">
      <alignment horizontal="right"/>
    </xf>
    <xf numFmtId="0" fontId="17" fillId="8" borderId="41" xfId="0" applyFont="1" applyFill="1" applyBorder="1" applyAlignment="1">
      <alignment horizontal="center" vertical="center"/>
    </xf>
    <xf numFmtId="0" fontId="17" fillId="0" borderId="0" xfId="11" applyFont="1" applyAlignment="1">
      <alignment horizontal="left"/>
    </xf>
    <xf numFmtId="0" fontId="17" fillId="0" borderId="0" xfId="2" applyFont="1" applyAlignment="1">
      <alignment horizontal="right"/>
    </xf>
    <xf numFmtId="0" fontId="17" fillId="0" borderId="0" xfId="2" quotePrefix="1" applyFont="1" applyAlignment="1">
      <alignment horizontal="right"/>
    </xf>
    <xf numFmtId="0" fontId="33" fillId="0" borderId="0" xfId="11" applyFont="1" applyAlignment="1">
      <alignment horizontal="right"/>
    </xf>
    <xf numFmtId="0" fontId="17" fillId="0" borderId="0" xfId="11" applyFont="1" applyAlignment="1">
      <alignment horizontal="right"/>
    </xf>
    <xf numFmtId="0" fontId="17" fillId="0" borderId="0" xfId="0" applyFont="1" applyAlignment="1">
      <alignment horizontal="right"/>
    </xf>
    <xf numFmtId="0" fontId="20" fillId="0" borderId="0" xfId="0" applyFont="1" applyAlignment="1">
      <alignment horizontal="right"/>
    </xf>
    <xf numFmtId="10" fontId="17" fillId="0" borderId="0" xfId="3" applyNumberFormat="1" applyFont="1" applyAlignment="1">
      <alignment horizontal="right"/>
    </xf>
    <xf numFmtId="9" fontId="17" fillId="0" borderId="0" xfId="3" applyFont="1" applyAlignment="1">
      <alignment horizontal="right"/>
    </xf>
    <xf numFmtId="0" fontId="17" fillId="10" borderId="66" xfId="2" applyFont="1" applyFill="1" applyBorder="1"/>
    <xf numFmtId="0" fontId="17" fillId="10" borderId="42" xfId="2" applyFont="1" applyFill="1" applyBorder="1"/>
    <xf numFmtId="44" fontId="17" fillId="10" borderId="42" xfId="12" applyFont="1" applyFill="1" applyBorder="1" applyProtection="1"/>
    <xf numFmtId="0" fontId="17" fillId="10" borderId="48" xfId="2" applyFont="1" applyFill="1" applyBorder="1" applyAlignment="1">
      <alignment horizontal="left"/>
    </xf>
    <xf numFmtId="0" fontId="12" fillId="12" borderId="89" xfId="9" applyFont="1" applyFill="1" applyBorder="1" applyAlignment="1">
      <alignment horizontal="left" vertical="center" wrapText="1"/>
    </xf>
    <xf numFmtId="0" fontId="12" fillId="0" borderId="17" xfId="0" applyFont="1" applyBorder="1" applyAlignment="1">
      <alignment horizontal="center"/>
    </xf>
    <xf numFmtId="0" fontId="12" fillId="0" borderId="30" xfId="0" applyFont="1" applyBorder="1" applyAlignment="1">
      <alignment horizontal="center"/>
    </xf>
    <xf numFmtId="0" fontId="23" fillId="0" borderId="27" xfId="9" applyFont="1" applyBorder="1" applyAlignment="1">
      <alignment horizontal="justify" vertical="center"/>
    </xf>
    <xf numFmtId="0" fontId="22" fillId="0" borderId="0" xfId="9" applyFont="1" applyAlignment="1">
      <alignment vertical="center"/>
    </xf>
    <xf numFmtId="0" fontId="22" fillId="0" borderId="28" xfId="9" applyFont="1" applyBorder="1" applyAlignment="1">
      <alignment vertical="center"/>
    </xf>
    <xf numFmtId="0" fontId="23" fillId="0" borderId="0" xfId="9" applyFont="1" applyAlignment="1">
      <alignment horizontal="center" vertical="center"/>
    </xf>
    <xf numFmtId="0" fontId="23" fillId="0" borderId="28" xfId="9" applyFont="1" applyBorder="1" applyAlignment="1">
      <alignment horizontal="center" vertical="center"/>
    </xf>
    <xf numFmtId="0" fontId="23" fillId="0" borderId="0" xfId="9" applyFont="1" applyAlignment="1">
      <alignment vertical="center"/>
    </xf>
    <xf numFmtId="0" fontId="23" fillId="0" borderId="28" xfId="9" applyFont="1" applyBorder="1" applyAlignment="1">
      <alignment vertical="center"/>
    </xf>
    <xf numFmtId="0" fontId="22" fillId="0" borderId="125" xfId="9" applyFont="1" applyBorder="1" applyAlignment="1">
      <alignment vertical="center" wrapText="1"/>
    </xf>
    <xf numFmtId="173" fontId="12" fillId="14" borderId="126" xfId="9" applyNumberFormat="1" applyFont="1" applyFill="1" applyBorder="1" applyAlignment="1" applyProtection="1">
      <alignment horizontal="center" vertical="center" wrapText="1"/>
      <protection locked="0"/>
    </xf>
    <xf numFmtId="0" fontId="22" fillId="0" borderId="127" xfId="9" applyFont="1" applyBorder="1" applyAlignment="1">
      <alignment vertical="center" wrapText="1"/>
    </xf>
    <xf numFmtId="1" fontId="22" fillId="12" borderId="128" xfId="9" applyNumberFormat="1" applyFont="1" applyFill="1" applyBorder="1" applyAlignment="1" applyProtection="1">
      <alignment horizontal="center" vertical="center"/>
      <protection hidden="1"/>
    </xf>
    <xf numFmtId="0" fontId="22" fillId="12" borderId="129" xfId="9" applyFont="1" applyFill="1" applyBorder="1" applyAlignment="1">
      <alignment vertical="center" wrapText="1"/>
    </xf>
    <xf numFmtId="167" fontId="22" fillId="14" borderId="126" xfId="9" applyNumberFormat="1" applyFont="1" applyFill="1" applyBorder="1" applyAlignment="1" applyProtection="1">
      <alignment horizontal="center" vertical="center" wrapText="1"/>
      <protection locked="0"/>
    </xf>
    <xf numFmtId="0" fontId="16" fillId="12" borderId="127" xfId="9" applyFont="1" applyFill="1" applyBorder="1" applyAlignment="1">
      <alignment vertical="center" wrapText="1"/>
    </xf>
    <xf numFmtId="0" fontId="22" fillId="0" borderId="130" xfId="9" applyFont="1" applyBorder="1" applyAlignment="1">
      <alignment vertical="center" wrapText="1"/>
    </xf>
    <xf numFmtId="3" fontId="22" fillId="12" borderId="128" xfId="9" applyNumberFormat="1" applyFont="1" applyFill="1" applyBorder="1" applyAlignment="1">
      <alignment horizontal="center" vertical="center" wrapText="1"/>
    </xf>
    <xf numFmtId="0" fontId="22" fillId="0" borderId="127" xfId="9" applyFont="1" applyBorder="1" applyAlignment="1">
      <alignment horizontal="left" vertical="center" wrapText="1"/>
    </xf>
    <xf numFmtId="0" fontId="22" fillId="5" borderId="128" xfId="9" applyFont="1" applyFill="1" applyBorder="1" applyAlignment="1" applyProtection="1">
      <alignment horizontal="center" vertical="center" wrapText="1"/>
      <protection locked="0"/>
    </xf>
    <xf numFmtId="0" fontId="22" fillId="5" borderId="127" xfId="9" applyFont="1" applyFill="1" applyBorder="1" applyAlignment="1">
      <alignment horizontal="left" vertical="center" wrapText="1"/>
    </xf>
    <xf numFmtId="0" fontId="22" fillId="14" borderId="128" xfId="9" applyFont="1" applyFill="1" applyBorder="1" applyAlignment="1" applyProtection="1">
      <alignment horizontal="center" vertical="center" wrapText="1"/>
      <protection locked="0"/>
    </xf>
    <xf numFmtId="3" fontId="22" fillId="5" borderId="128" xfId="9" applyNumberFormat="1" applyFont="1" applyFill="1" applyBorder="1" applyAlignment="1" applyProtection="1">
      <alignment horizontal="center" vertical="center" wrapText="1"/>
      <protection locked="0"/>
    </xf>
    <xf numFmtId="0" fontId="24" fillId="0" borderId="27" xfId="9" applyFont="1" applyBorder="1" applyAlignment="1">
      <alignment vertical="center"/>
    </xf>
    <xf numFmtId="0" fontId="22" fillId="0" borderId="116" xfId="9" applyFont="1" applyBorder="1" applyAlignment="1">
      <alignment vertical="center" wrapText="1"/>
    </xf>
    <xf numFmtId="0" fontId="22" fillId="0" borderId="0" xfId="9" applyFont="1" applyAlignment="1">
      <alignment vertical="center" wrapText="1"/>
    </xf>
    <xf numFmtId="171" fontId="23" fillId="12" borderId="128" xfId="9" applyNumberFormat="1" applyFont="1" applyFill="1" applyBorder="1" applyAlignment="1">
      <alignment horizontal="center" vertical="center" wrapText="1"/>
    </xf>
    <xf numFmtId="42" fontId="22" fillId="12" borderId="0" xfId="9" applyNumberFormat="1" applyFont="1" applyFill="1" applyAlignment="1" applyProtection="1">
      <alignment vertical="center" wrapText="1"/>
      <protection hidden="1"/>
    </xf>
    <xf numFmtId="42" fontId="22" fillId="12" borderId="131" xfId="9" applyNumberFormat="1" applyFont="1" applyFill="1" applyBorder="1" applyAlignment="1" applyProtection="1">
      <alignment vertical="center" wrapText="1"/>
      <protection hidden="1"/>
    </xf>
    <xf numFmtId="42" fontId="22" fillId="12" borderId="28" xfId="9" applyNumberFormat="1" applyFont="1" applyFill="1" applyBorder="1" applyAlignment="1" applyProtection="1">
      <alignment vertical="center" wrapText="1"/>
      <protection hidden="1"/>
    </xf>
    <xf numFmtId="0" fontId="29" fillId="0" borderId="0" xfId="9" applyFont="1" applyAlignment="1">
      <alignment vertical="center" wrapText="1"/>
    </xf>
    <xf numFmtId="0" fontId="31" fillId="0" borderId="32" xfId="9" applyFont="1" applyBorder="1" applyAlignment="1">
      <alignment horizontal="center" vertical="center"/>
    </xf>
    <xf numFmtId="0" fontId="12" fillId="12" borderId="3" xfId="9" applyFont="1" applyFill="1" applyBorder="1" applyAlignment="1">
      <alignment horizontal="center" vertical="center" wrapText="1"/>
    </xf>
    <xf numFmtId="0" fontId="12" fillId="5" borderId="1" xfId="9" applyFont="1" applyFill="1" applyBorder="1" applyAlignment="1" applyProtection="1">
      <alignment horizontal="center" vertical="center" wrapText="1"/>
      <protection locked="0"/>
    </xf>
    <xf numFmtId="0" fontId="12" fillId="14" borderId="82" xfId="0" applyFont="1" applyFill="1" applyBorder="1" applyAlignment="1" applyProtection="1">
      <alignment horizontal="center" vertical="center"/>
      <protection locked="0"/>
    </xf>
    <xf numFmtId="165" fontId="17" fillId="22" borderId="18" xfId="0" applyNumberFormat="1" applyFont="1" applyFill="1" applyBorder="1" applyAlignment="1">
      <alignment horizontal="center" vertical="center"/>
    </xf>
    <xf numFmtId="165" fontId="17" fillId="22" borderId="5" xfId="0" applyNumberFormat="1" applyFont="1" applyFill="1" applyBorder="1" applyAlignment="1">
      <alignment horizontal="center" vertical="center"/>
    </xf>
    <xf numFmtId="165" fontId="17" fillId="22" borderId="16" xfId="0" applyNumberFormat="1" applyFont="1" applyFill="1" applyBorder="1" applyAlignment="1">
      <alignment horizontal="center" vertical="center"/>
    </xf>
    <xf numFmtId="164" fontId="16" fillId="16" borderId="104" xfId="0" applyNumberFormat="1" applyFont="1" applyFill="1" applyBorder="1" applyAlignment="1">
      <alignment horizontal="center" vertical="center"/>
    </xf>
    <xf numFmtId="0" fontId="21" fillId="15" borderId="134" xfId="0" applyFont="1" applyFill="1" applyBorder="1" applyAlignment="1">
      <alignment horizontal="center" wrapText="1"/>
    </xf>
    <xf numFmtId="0" fontId="21" fillId="15" borderId="135" xfId="0" applyFont="1" applyFill="1" applyBorder="1" applyAlignment="1">
      <alignment wrapText="1"/>
    </xf>
    <xf numFmtId="0" fontId="21" fillId="15" borderId="136" xfId="0" applyFont="1" applyFill="1" applyBorder="1" applyAlignment="1">
      <alignment horizontal="center" wrapText="1"/>
    </xf>
    <xf numFmtId="0" fontId="12" fillId="0" borderId="137" xfId="0" applyFont="1" applyBorder="1" applyAlignment="1">
      <alignment horizontal="center" vertical="top" wrapText="1"/>
    </xf>
    <xf numFmtId="0" fontId="12" fillId="0" borderId="138" xfId="0" applyFont="1" applyBorder="1" applyAlignment="1">
      <alignment horizontal="center" vertical="top" wrapText="1"/>
    </xf>
    <xf numFmtId="0" fontId="12" fillId="0" borderId="139" xfId="0" applyFont="1" applyBorder="1" applyAlignment="1">
      <alignment horizontal="center" vertical="top" wrapText="1"/>
    </xf>
    <xf numFmtId="0" fontId="12" fillId="0" borderId="140" xfId="0" applyFont="1" applyBorder="1" applyAlignment="1">
      <alignment horizontal="center" vertical="top" wrapText="1"/>
    </xf>
    <xf numFmtId="0" fontId="12" fillId="0" borderId="141" xfId="0" applyFont="1" applyBorder="1" applyAlignment="1">
      <alignment horizontal="center" vertical="top" wrapText="1"/>
    </xf>
    <xf numFmtId="0" fontId="12" fillId="0" borderId="141" xfId="0" applyFont="1" applyBorder="1" applyAlignment="1">
      <alignment vertical="top" wrapText="1"/>
    </xf>
    <xf numFmtId="0" fontId="12" fillId="0" borderId="138" xfId="0" applyFont="1" applyBorder="1" applyAlignment="1">
      <alignment vertical="top" wrapText="1"/>
    </xf>
    <xf numFmtId="0" fontId="12" fillId="0" borderId="139" xfId="0" applyFont="1" applyBorder="1" applyAlignment="1">
      <alignment vertical="top" wrapText="1"/>
    </xf>
    <xf numFmtId="0" fontId="12" fillId="0" borderId="140" xfId="0" applyFont="1" applyBorder="1" applyAlignment="1">
      <alignment vertical="top" wrapText="1"/>
    </xf>
    <xf numFmtId="0" fontId="12" fillId="0" borderId="137" xfId="0" applyFont="1" applyBorder="1" applyAlignment="1">
      <alignment vertical="top" wrapText="1"/>
    </xf>
    <xf numFmtId="17" fontId="12" fillId="0" borderId="142" xfId="0" applyNumberFormat="1" applyFont="1" applyBorder="1" applyAlignment="1">
      <alignment horizontal="center" vertical="top" wrapText="1"/>
    </xf>
    <xf numFmtId="17" fontId="12" fillId="0" borderId="138" xfId="0" applyNumberFormat="1" applyFont="1" applyBorder="1" applyAlignment="1">
      <alignment horizontal="center" vertical="top" wrapText="1"/>
    </xf>
    <xf numFmtId="17" fontId="12" fillId="0" borderId="137" xfId="0" applyNumberFormat="1" applyFont="1" applyBorder="1" applyAlignment="1">
      <alignment horizontal="center" vertical="top" wrapText="1"/>
    </xf>
    <xf numFmtId="0" fontId="12" fillId="0" borderId="142" xfId="0" applyFont="1" applyBorder="1" applyAlignment="1">
      <alignment horizontal="center" vertical="top" wrapText="1"/>
    </xf>
    <xf numFmtId="0" fontId="12" fillId="0" borderId="137" xfId="0" applyFont="1" applyBorder="1" applyAlignment="1">
      <alignment horizontal="center" wrapText="1"/>
    </xf>
    <xf numFmtId="0" fontId="12" fillId="0" borderId="143" xfId="0" applyFont="1" applyBorder="1" applyAlignment="1">
      <alignment horizontal="center" vertical="top" wrapText="1"/>
    </xf>
    <xf numFmtId="0" fontId="12" fillId="0" borderId="143" xfId="0" applyFont="1" applyBorder="1" applyAlignment="1">
      <alignment vertical="top" wrapText="1"/>
    </xf>
    <xf numFmtId="0" fontId="12" fillId="0" borderId="144" xfId="0" applyFont="1" applyBorder="1" applyAlignment="1">
      <alignment horizontal="center" wrapText="1"/>
    </xf>
    <xf numFmtId="0" fontId="12" fillId="0" borderId="138" xfId="0" applyFont="1" applyBorder="1" applyAlignment="1">
      <alignment horizontal="center"/>
    </xf>
    <xf numFmtId="0" fontId="14" fillId="4" borderId="61" xfId="0" applyFont="1" applyFill="1" applyBorder="1" applyAlignment="1">
      <alignment horizontal="center" vertical="center"/>
    </xf>
    <xf numFmtId="0" fontId="12" fillId="4" borderId="61" xfId="0" applyFont="1" applyFill="1" applyBorder="1" applyAlignment="1">
      <alignment horizontal="center" vertical="center"/>
    </xf>
    <xf numFmtId="0" fontId="12" fillId="4" borderId="74" xfId="0" applyFont="1" applyFill="1" applyBorder="1" applyAlignment="1">
      <alignment horizontal="center" vertical="center"/>
    </xf>
    <xf numFmtId="0" fontId="16" fillId="16" borderId="6" xfId="0" applyFont="1" applyFill="1" applyBorder="1"/>
    <xf numFmtId="3" fontId="22" fillId="16" borderId="5" xfId="0" applyNumberFormat="1" applyFont="1" applyFill="1" applyBorder="1" applyAlignment="1">
      <alignment horizontal="center"/>
    </xf>
    <xf numFmtId="0" fontId="22" fillId="16" borderId="1" xfId="0" applyFont="1" applyFill="1" applyBorder="1" applyAlignment="1">
      <alignment horizontal="center"/>
    </xf>
    <xf numFmtId="0" fontId="16" fillId="16" borderId="44" xfId="0" applyFont="1" applyFill="1" applyBorder="1"/>
    <xf numFmtId="0" fontId="16" fillId="16" borderId="79" xfId="0" applyFont="1" applyFill="1" applyBorder="1"/>
    <xf numFmtId="0" fontId="20" fillId="16" borderId="67" xfId="0" applyFont="1" applyFill="1" applyBorder="1" applyAlignment="1">
      <alignment horizontal="center"/>
    </xf>
    <xf numFmtId="0" fontId="20" fillId="16" borderId="12" xfId="0" applyFont="1" applyFill="1" applyBorder="1" applyAlignment="1">
      <alignment horizontal="center"/>
    </xf>
    <xf numFmtId="0" fontId="20" fillId="16" borderId="3" xfId="0" applyFont="1" applyFill="1" applyBorder="1" applyAlignment="1">
      <alignment horizontal="center"/>
    </xf>
    <xf numFmtId="0" fontId="20" fillId="16" borderId="17" xfId="0" applyFont="1" applyFill="1" applyBorder="1" applyAlignment="1">
      <alignment horizontal="center"/>
    </xf>
    <xf numFmtId="0" fontId="20" fillId="16" borderId="33" xfId="0" applyFont="1" applyFill="1" applyBorder="1" applyAlignment="1">
      <alignment horizontal="center"/>
    </xf>
    <xf numFmtId="0" fontId="20" fillId="16" borderId="44" xfId="0" applyFont="1" applyFill="1" applyBorder="1" applyAlignment="1">
      <alignment horizontal="center"/>
    </xf>
    <xf numFmtId="0" fontId="20" fillId="16" borderId="15" xfId="0" applyFont="1" applyFill="1" applyBorder="1" applyAlignment="1">
      <alignment horizontal="center"/>
    </xf>
    <xf numFmtId="0" fontId="20" fillId="16" borderId="11" xfId="0" applyFont="1" applyFill="1" applyBorder="1" applyAlignment="1">
      <alignment horizontal="center"/>
    </xf>
    <xf numFmtId="0" fontId="20" fillId="16" borderId="16" xfId="0" applyFont="1" applyFill="1" applyBorder="1" applyAlignment="1">
      <alignment horizontal="center"/>
    </xf>
    <xf numFmtId="0" fontId="20" fillId="16" borderId="22" xfId="0" applyFont="1" applyFill="1" applyBorder="1" applyAlignment="1">
      <alignment horizontal="center"/>
    </xf>
    <xf numFmtId="0" fontId="20" fillId="16" borderId="84" xfId="0" applyFont="1" applyFill="1" applyBorder="1" applyAlignment="1">
      <alignment horizontal="center"/>
    </xf>
    <xf numFmtId="0" fontId="17" fillId="0" borderId="47" xfId="0" applyFont="1" applyBorder="1" applyAlignment="1">
      <alignment horizontal="center"/>
    </xf>
    <xf numFmtId="0" fontId="17" fillId="16" borderId="2" xfId="0" applyFont="1" applyFill="1" applyBorder="1" applyAlignment="1">
      <alignment horizontal="center"/>
    </xf>
    <xf numFmtId="0" fontId="17" fillId="16" borderId="25" xfId="0" applyFont="1" applyFill="1" applyBorder="1" applyAlignment="1">
      <alignment horizontal="center"/>
    </xf>
    <xf numFmtId="0" fontId="17" fillId="16" borderId="19" xfId="0" applyFont="1" applyFill="1" applyBorder="1" applyAlignment="1">
      <alignment horizontal="center"/>
    </xf>
    <xf numFmtId="0" fontId="17" fillId="0" borderId="61" xfId="0" applyFont="1" applyBorder="1"/>
    <xf numFmtId="0" fontId="17" fillId="16" borderId="20" xfId="0" applyFont="1" applyFill="1" applyBorder="1" applyAlignment="1">
      <alignment horizontal="center"/>
    </xf>
    <xf numFmtId="0" fontId="17" fillId="16" borderId="34" xfId="0" applyFont="1" applyFill="1" applyBorder="1" applyAlignment="1">
      <alignment horizontal="center"/>
    </xf>
    <xf numFmtId="0" fontId="17" fillId="16" borderId="33" xfId="0" applyFont="1" applyFill="1" applyBorder="1" applyAlignment="1">
      <alignment horizontal="center"/>
    </xf>
    <xf numFmtId="0" fontId="17" fillId="0" borderId="0" xfId="0" applyFont="1" applyAlignment="1">
      <alignment wrapText="1"/>
    </xf>
    <xf numFmtId="0" fontId="17" fillId="10" borderId="6" xfId="0" applyFont="1" applyFill="1" applyBorder="1" applyAlignment="1">
      <alignment horizontal="center" vertical="center"/>
    </xf>
    <xf numFmtId="0" fontId="17" fillId="3" borderId="14" xfId="11" applyFont="1" applyFill="1" applyBorder="1" applyAlignment="1">
      <alignment horizontal="left"/>
    </xf>
    <xf numFmtId="44" fontId="17" fillId="3" borderId="0" xfId="12" applyFont="1" applyFill="1" applyBorder="1" applyAlignment="1" applyProtection="1">
      <alignment horizontal="center"/>
    </xf>
    <xf numFmtId="44" fontId="17" fillId="10" borderId="15" xfId="12" applyFont="1" applyFill="1" applyBorder="1" applyProtection="1"/>
    <xf numFmtId="0" fontId="17" fillId="0" borderId="39" xfId="0" applyFont="1" applyBorder="1" applyAlignment="1" applyProtection="1">
      <alignment horizontal="center"/>
      <protection locked="0"/>
    </xf>
    <xf numFmtId="0" fontId="17" fillId="0" borderId="41" xfId="0" applyFont="1" applyBorder="1" applyAlignment="1" applyProtection="1">
      <alignment horizontal="center"/>
      <protection locked="0"/>
    </xf>
    <xf numFmtId="0" fontId="17" fillId="0" borderId="2" xfId="0" applyFont="1" applyBorder="1" applyAlignment="1" applyProtection="1">
      <alignment horizontal="center"/>
      <protection locked="0"/>
    </xf>
    <xf numFmtId="0" fontId="17" fillId="0" borderId="68" xfId="0" applyFont="1" applyBorder="1" applyAlignment="1" applyProtection="1">
      <alignment horizontal="center"/>
      <protection locked="0"/>
    </xf>
    <xf numFmtId="0" fontId="17" fillId="0" borderId="28" xfId="0" applyFont="1" applyBorder="1" applyAlignment="1" applyProtection="1">
      <alignment horizontal="center"/>
      <protection locked="0"/>
    </xf>
    <xf numFmtId="0" fontId="17" fillId="0" borderId="49" xfId="0" applyFont="1" applyBorder="1" applyAlignment="1" applyProtection="1">
      <alignment horizontal="center"/>
      <protection locked="0"/>
    </xf>
    <xf numFmtId="0" fontId="17" fillId="0" borderId="27" xfId="0" applyFont="1" applyBorder="1" applyProtection="1">
      <protection locked="0"/>
    </xf>
    <xf numFmtId="0" fontId="17" fillId="0" borderId="49" xfId="0" applyFont="1" applyBorder="1" applyProtection="1">
      <protection locked="0"/>
    </xf>
    <xf numFmtId="9" fontId="17" fillId="0" borderId="34" xfId="1" applyFont="1" applyBorder="1" applyAlignment="1" applyProtection="1">
      <alignment horizontal="center"/>
      <protection locked="0"/>
    </xf>
    <xf numFmtId="9" fontId="17" fillId="0" borderId="1" xfId="1" applyFont="1" applyBorder="1" applyAlignment="1" applyProtection="1">
      <alignment horizontal="center"/>
      <protection locked="0"/>
    </xf>
    <xf numFmtId="9" fontId="17" fillId="0" borderId="14" xfId="1" applyFont="1" applyBorder="1" applyAlignment="1" applyProtection="1">
      <alignment horizontal="center"/>
      <protection locked="0"/>
    </xf>
    <xf numFmtId="9" fontId="17" fillId="0" borderId="59" xfId="1" applyFont="1" applyBorder="1" applyAlignment="1" applyProtection="1">
      <alignment horizontal="center"/>
      <protection locked="0"/>
    </xf>
    <xf numFmtId="9" fontId="17" fillId="0" borderId="5" xfId="1" applyFont="1" applyBorder="1" applyAlignment="1" applyProtection="1">
      <alignment horizontal="center"/>
      <protection locked="0"/>
    </xf>
    <xf numFmtId="9" fontId="17" fillId="0" borderId="14" xfId="1" applyFont="1" applyFill="1" applyBorder="1" applyAlignment="1" applyProtection="1">
      <alignment horizontal="center"/>
      <protection locked="0"/>
    </xf>
    <xf numFmtId="9" fontId="17" fillId="0" borderId="1" xfId="1" applyFont="1" applyFill="1" applyBorder="1" applyAlignment="1" applyProtection="1">
      <alignment horizontal="center"/>
      <protection locked="0"/>
    </xf>
    <xf numFmtId="9" fontId="17" fillId="0" borderId="5" xfId="1" applyFont="1" applyFill="1" applyBorder="1" applyAlignment="1" applyProtection="1">
      <alignment horizontal="center"/>
      <protection locked="0"/>
    </xf>
    <xf numFmtId="9" fontId="17" fillId="0" borderId="6" xfId="1" applyFont="1" applyBorder="1" applyAlignment="1" applyProtection="1">
      <alignment horizontal="center"/>
      <protection locked="0"/>
    </xf>
    <xf numFmtId="9" fontId="17" fillId="0" borderId="4" xfId="1" applyFont="1" applyBorder="1" applyAlignment="1" applyProtection="1">
      <alignment horizontal="center"/>
      <protection locked="0"/>
    </xf>
    <xf numFmtId="9" fontId="17" fillId="0" borderId="6" xfId="0" applyNumberFormat="1" applyFont="1" applyBorder="1" applyAlignment="1" applyProtection="1">
      <alignment horizontal="center"/>
      <protection locked="0"/>
    </xf>
    <xf numFmtId="9" fontId="17" fillId="0" borderId="1" xfId="0" applyNumberFormat="1" applyFont="1" applyBorder="1" applyAlignment="1" applyProtection="1">
      <alignment horizontal="center"/>
      <protection locked="0"/>
    </xf>
    <xf numFmtId="9" fontId="17" fillId="0" borderId="59" xfId="0" applyNumberFormat="1" applyFont="1" applyBorder="1" applyAlignment="1" applyProtection="1">
      <alignment horizontal="center"/>
      <protection locked="0"/>
    </xf>
    <xf numFmtId="9" fontId="17" fillId="0" borderId="14" xfId="0" applyNumberFormat="1" applyFont="1" applyBorder="1" applyAlignment="1" applyProtection="1">
      <alignment horizontal="center"/>
      <protection locked="0"/>
    </xf>
    <xf numFmtId="9" fontId="17" fillId="0" borderId="5" xfId="0" applyNumberFormat="1" applyFont="1" applyBorder="1" applyAlignment="1" applyProtection="1">
      <alignment horizontal="center"/>
      <protection locked="0"/>
    </xf>
    <xf numFmtId="9" fontId="17" fillId="0" borderId="4" xfId="0" applyNumberFormat="1" applyFont="1" applyBorder="1" applyAlignment="1" applyProtection="1">
      <alignment horizontal="center"/>
      <protection locked="0"/>
    </xf>
    <xf numFmtId="9" fontId="17" fillId="0" borderId="13" xfId="0" applyNumberFormat="1" applyFont="1" applyBorder="1" applyAlignment="1" applyProtection="1">
      <alignment horizontal="center"/>
      <protection locked="0"/>
    </xf>
    <xf numFmtId="9" fontId="17" fillId="0" borderId="3" xfId="0" applyNumberFormat="1" applyFont="1" applyBorder="1" applyAlignment="1" applyProtection="1">
      <alignment horizontal="center"/>
      <protection locked="0"/>
    </xf>
    <xf numFmtId="9" fontId="17" fillId="0" borderId="58" xfId="0" applyNumberFormat="1" applyFont="1" applyBorder="1" applyAlignment="1" applyProtection="1">
      <alignment horizontal="center"/>
      <protection locked="0"/>
    </xf>
    <xf numFmtId="9" fontId="17" fillId="0" borderId="23" xfId="0" applyNumberFormat="1" applyFont="1" applyBorder="1" applyAlignment="1" applyProtection="1">
      <alignment horizontal="center"/>
      <protection locked="0"/>
    </xf>
    <xf numFmtId="9" fontId="17" fillId="0" borderId="10" xfId="0" applyNumberFormat="1" applyFont="1" applyBorder="1" applyAlignment="1" applyProtection="1">
      <alignment horizontal="center"/>
      <protection locked="0"/>
    </xf>
    <xf numFmtId="9" fontId="17" fillId="0" borderId="44" xfId="0" applyNumberFormat="1" applyFont="1" applyBorder="1" applyAlignment="1" applyProtection="1">
      <alignment horizontal="center"/>
      <protection locked="0"/>
    </xf>
    <xf numFmtId="9" fontId="17" fillId="0" borderId="15" xfId="0" applyNumberFormat="1" applyFont="1" applyBorder="1" applyAlignment="1" applyProtection="1">
      <alignment horizontal="center"/>
      <protection locked="0"/>
    </xf>
    <xf numFmtId="9" fontId="17" fillId="0" borderId="57" xfId="0" applyNumberFormat="1" applyFont="1" applyBorder="1" applyAlignment="1" applyProtection="1">
      <alignment horizontal="center"/>
      <protection locked="0"/>
    </xf>
    <xf numFmtId="9" fontId="17" fillId="0" borderId="22" xfId="0" applyNumberFormat="1" applyFont="1" applyBorder="1" applyAlignment="1" applyProtection="1">
      <alignment horizontal="center"/>
      <protection locked="0"/>
    </xf>
    <xf numFmtId="9" fontId="17" fillId="0" borderId="16" xfId="0" applyNumberFormat="1" applyFont="1" applyBorder="1" applyAlignment="1" applyProtection="1">
      <alignment horizontal="center"/>
      <protection locked="0"/>
    </xf>
    <xf numFmtId="9" fontId="17" fillId="0" borderId="11" xfId="0" applyNumberFormat="1" applyFont="1" applyBorder="1" applyAlignment="1" applyProtection="1">
      <alignment horizontal="center"/>
      <protection locked="0"/>
    </xf>
    <xf numFmtId="17" fontId="12" fillId="0" borderId="141" xfId="0" applyNumberFormat="1" applyFont="1" applyBorder="1" applyAlignment="1">
      <alignment horizontal="center" vertical="top" wrapText="1"/>
    </xf>
    <xf numFmtId="0" fontId="21" fillId="15" borderId="21" xfId="0" applyFont="1" applyFill="1" applyBorder="1"/>
    <xf numFmtId="0" fontId="21" fillId="15" borderId="31" xfId="0" applyFont="1" applyFill="1" applyBorder="1"/>
    <xf numFmtId="0" fontId="13" fillId="4" borderId="45" xfId="0" applyFont="1" applyFill="1" applyBorder="1" applyAlignment="1">
      <alignment horizontal="left" vertical="center"/>
    </xf>
    <xf numFmtId="0" fontId="13" fillId="4" borderId="37" xfId="0" applyFont="1" applyFill="1" applyBorder="1" applyAlignment="1">
      <alignment horizontal="left" vertical="center"/>
    </xf>
    <xf numFmtId="0" fontId="13" fillId="4" borderId="46" xfId="0" applyFont="1" applyFill="1" applyBorder="1" applyAlignment="1">
      <alignment horizontal="left" vertical="center"/>
    </xf>
    <xf numFmtId="0" fontId="15" fillId="4" borderId="47" xfId="0" applyFont="1" applyFill="1" applyBorder="1" applyAlignment="1">
      <alignment horizontal="left" vertical="center" wrapText="1"/>
    </xf>
    <xf numFmtId="0" fontId="15" fillId="4" borderId="87" xfId="0" applyFont="1" applyFill="1" applyBorder="1" applyAlignment="1">
      <alignment horizontal="left" vertical="center" wrapText="1"/>
    </xf>
    <xf numFmtId="0" fontId="15" fillId="4" borderId="0" xfId="0" applyFont="1" applyFill="1" applyAlignment="1">
      <alignment horizontal="left" vertical="center" wrapText="1"/>
    </xf>
    <xf numFmtId="0" fontId="15" fillId="4" borderId="78" xfId="0" applyFont="1" applyFill="1" applyBorder="1" applyAlignment="1">
      <alignment horizontal="left" vertical="center" wrapText="1"/>
    </xf>
    <xf numFmtId="0" fontId="15" fillId="4" borderId="0" xfId="0" applyFont="1" applyFill="1" applyAlignment="1">
      <alignment horizontal="left" vertical="center"/>
    </xf>
    <xf numFmtId="0" fontId="15" fillId="4" borderId="78" xfId="0" applyFont="1" applyFill="1" applyBorder="1" applyAlignment="1">
      <alignment horizontal="left" vertical="center"/>
    </xf>
    <xf numFmtId="0" fontId="15" fillId="4" borderId="65" xfId="0" applyFont="1" applyFill="1" applyBorder="1" applyAlignment="1">
      <alignment horizontal="left" vertical="center"/>
    </xf>
    <xf numFmtId="0" fontId="15" fillId="4" borderId="101" xfId="0" applyFont="1" applyFill="1" applyBorder="1" applyAlignment="1">
      <alignment horizontal="left" vertical="center"/>
    </xf>
    <xf numFmtId="0" fontId="25" fillId="0" borderId="124" xfId="9" applyFont="1" applyBorder="1" applyAlignment="1">
      <alignment horizontal="left" vertical="center"/>
    </xf>
    <xf numFmtId="0" fontId="25" fillId="0" borderId="120" xfId="9" applyFont="1" applyBorder="1" applyAlignment="1">
      <alignment horizontal="left" vertical="center"/>
    </xf>
    <xf numFmtId="0" fontId="26" fillId="0" borderId="35" xfId="9" applyFont="1" applyBorder="1" applyAlignment="1">
      <alignment horizontal="left" vertical="center" indent="1"/>
    </xf>
    <xf numFmtId="0" fontId="26" fillId="0" borderId="47" xfId="9" applyFont="1" applyBorder="1" applyAlignment="1">
      <alignment horizontal="left" vertical="center" indent="1"/>
    </xf>
    <xf numFmtId="0" fontId="26" fillId="0" borderId="27" xfId="9" applyFont="1" applyBorder="1" applyAlignment="1">
      <alignment horizontal="left" vertical="center" indent="1"/>
    </xf>
    <xf numFmtId="0" fontId="26" fillId="0" borderId="0" xfId="9" applyFont="1" applyAlignment="1">
      <alignment horizontal="left" vertical="center" indent="1"/>
    </xf>
    <xf numFmtId="0" fontId="37" fillId="15" borderId="11" xfId="9" applyFont="1" applyFill="1" applyBorder="1" applyAlignment="1">
      <alignment horizontal="center" vertical="center"/>
    </xf>
    <xf numFmtId="0" fontId="37" fillId="15" borderId="24" xfId="9" applyFont="1" applyFill="1" applyBorder="1" applyAlignment="1">
      <alignment horizontal="center" vertical="center"/>
    </xf>
    <xf numFmtId="0" fontId="37" fillId="15" borderId="22" xfId="9" applyFont="1" applyFill="1" applyBorder="1" applyAlignment="1">
      <alignment horizontal="center" vertical="center"/>
    </xf>
    <xf numFmtId="0" fontId="22" fillId="0" borderId="27" xfId="9" applyFont="1" applyBorder="1" applyAlignment="1">
      <alignment horizontal="left" vertical="center" wrapText="1"/>
    </xf>
    <xf numFmtId="0" fontId="22" fillId="0" borderId="0" xfId="9" applyFont="1" applyAlignment="1">
      <alignment horizontal="left" vertical="center" wrapText="1"/>
    </xf>
    <xf numFmtId="0" fontId="22" fillId="0" borderId="28" xfId="9" applyFont="1" applyBorder="1" applyAlignment="1">
      <alignment horizontal="left" vertical="center" wrapText="1"/>
    </xf>
    <xf numFmtId="0" fontId="38" fillId="0" borderId="50" xfId="9" applyFont="1" applyBorder="1" applyAlignment="1">
      <alignment horizontal="center" vertical="center" wrapText="1"/>
    </xf>
    <xf numFmtId="0" fontId="38" fillId="0" borderId="54" xfId="9" applyFont="1" applyBorder="1" applyAlignment="1">
      <alignment horizontal="center" vertical="center"/>
    </xf>
    <xf numFmtId="0" fontId="38" fillId="0" borderId="51" xfId="9" applyFont="1" applyBorder="1" applyAlignment="1">
      <alignment horizontal="center" vertical="center"/>
    </xf>
    <xf numFmtId="0" fontId="37" fillId="15" borderId="80" xfId="9" applyFont="1" applyFill="1" applyBorder="1" applyAlignment="1">
      <alignment horizontal="center" vertical="center" wrapText="1"/>
    </xf>
    <xf numFmtId="0" fontId="37" fillId="15" borderId="37" xfId="9" applyFont="1" applyFill="1" applyBorder="1" applyAlignment="1">
      <alignment horizontal="center" vertical="center" wrapText="1"/>
    </xf>
    <xf numFmtId="0" fontId="37" fillId="15" borderId="103" xfId="9" applyFont="1" applyFill="1" applyBorder="1" applyAlignment="1">
      <alignment horizontal="center" vertical="center" wrapText="1"/>
    </xf>
    <xf numFmtId="0" fontId="12" fillId="0" borderId="4" xfId="9" applyFont="1" applyBorder="1" applyAlignment="1">
      <alignment horizontal="left" vertical="center" wrapText="1"/>
    </xf>
    <xf numFmtId="0" fontId="12" fillId="0" borderId="14" xfId="9" applyFont="1" applyBorder="1" applyAlignment="1">
      <alignment horizontal="left" vertical="center" wrapText="1"/>
    </xf>
    <xf numFmtId="0" fontId="11" fillId="13" borderId="105" xfId="9" applyFont="1" applyFill="1" applyBorder="1" applyAlignment="1">
      <alignment horizontal="center" vertical="center" wrapText="1"/>
    </xf>
    <xf numFmtId="0" fontId="11" fillId="13" borderId="65" xfId="9" applyFont="1" applyFill="1" applyBorder="1" applyAlignment="1">
      <alignment horizontal="center" vertical="center" wrapText="1"/>
    </xf>
    <xf numFmtId="0" fontId="11" fillId="13" borderId="106" xfId="9" applyFont="1" applyFill="1" applyBorder="1" applyAlignment="1">
      <alignment horizontal="center" vertical="center" wrapText="1"/>
    </xf>
    <xf numFmtId="0" fontId="23" fillId="0" borderId="1" xfId="9" applyFont="1" applyBorder="1" applyAlignment="1">
      <alignment horizontal="left" vertical="center" wrapText="1"/>
    </xf>
    <xf numFmtId="0" fontId="21" fillId="20" borderId="80" xfId="9" applyFont="1" applyFill="1" applyBorder="1" applyAlignment="1">
      <alignment horizontal="center" vertical="center" wrapText="1"/>
    </xf>
    <xf numFmtId="0" fontId="21" fillId="20" borderId="37" xfId="9" applyFont="1" applyFill="1" applyBorder="1" applyAlignment="1">
      <alignment horizontal="center" vertical="center" wrapText="1"/>
    </xf>
    <xf numFmtId="0" fontId="21" fillId="20" borderId="103" xfId="9" applyFont="1" applyFill="1" applyBorder="1" applyAlignment="1">
      <alignment horizontal="center" vertical="center" wrapText="1"/>
    </xf>
    <xf numFmtId="0" fontId="22" fillId="0" borderId="27" xfId="9" applyFont="1" applyBorder="1" applyAlignment="1">
      <alignment horizontal="center" vertical="center" wrapText="1"/>
    </xf>
    <xf numFmtId="0" fontId="22" fillId="0" borderId="0" xfId="9" applyFont="1" applyAlignment="1">
      <alignment horizontal="center" vertical="center" wrapText="1"/>
    </xf>
    <xf numFmtId="0" fontId="22" fillId="0" borderId="28" xfId="9" applyFont="1" applyBorder="1" applyAlignment="1">
      <alignment horizontal="center" vertical="center" wrapText="1"/>
    </xf>
    <xf numFmtId="0" fontId="30" fillId="0" borderId="12" xfId="9" applyFont="1" applyBorder="1" applyAlignment="1">
      <alignment horizontal="center" vertical="center"/>
    </xf>
    <xf numFmtId="0" fontId="30" fillId="0" borderId="81" xfId="9" applyFont="1" applyBorder="1" applyAlignment="1">
      <alignment horizontal="center" vertical="center"/>
    </xf>
    <xf numFmtId="0" fontId="30" fillId="0" borderId="23" xfId="9" applyFont="1" applyBorder="1" applyAlignment="1">
      <alignment horizontal="center" vertical="center"/>
    </xf>
    <xf numFmtId="0" fontId="12" fillId="12" borderId="12" xfId="9" applyFont="1" applyFill="1" applyBorder="1" applyAlignment="1">
      <alignment horizontal="left" vertical="center" wrapText="1"/>
    </xf>
    <xf numFmtId="0" fontId="12" fillId="12" borderId="81" xfId="9" applyFont="1" applyFill="1" applyBorder="1" applyAlignment="1">
      <alignment horizontal="left" vertical="center" wrapText="1"/>
    </xf>
    <xf numFmtId="0" fontId="12" fillId="12" borderId="23" xfId="9" applyFont="1" applyFill="1" applyBorder="1" applyAlignment="1">
      <alignment horizontal="left" vertical="center" wrapText="1"/>
    </xf>
    <xf numFmtId="0" fontId="16" fillId="12" borderId="91" xfId="9" applyFont="1" applyFill="1" applyBorder="1" applyAlignment="1">
      <alignment horizontal="left" vertical="center" wrapText="1"/>
    </xf>
    <xf numFmtId="0" fontId="16" fillId="12" borderId="92" xfId="9" applyFont="1" applyFill="1" applyBorder="1" applyAlignment="1">
      <alignment horizontal="left" vertical="center" wrapText="1"/>
    </xf>
    <xf numFmtId="0" fontId="16" fillId="12" borderId="116" xfId="9" applyFont="1" applyFill="1" applyBorder="1" applyAlignment="1">
      <alignment horizontal="left" vertical="center" wrapText="1"/>
    </xf>
    <xf numFmtId="0" fontId="22" fillId="14" borderId="94" xfId="9" applyFont="1" applyFill="1" applyBorder="1" applyAlignment="1" applyProtection="1">
      <alignment horizontal="left" vertical="center" wrapText="1"/>
      <protection locked="0"/>
    </xf>
    <xf numFmtId="0" fontId="22" fillId="14" borderId="0" xfId="9" applyFont="1" applyFill="1" applyAlignment="1" applyProtection="1">
      <alignment horizontal="left" vertical="center" wrapText="1"/>
      <protection locked="0"/>
    </xf>
    <xf numFmtId="0" fontId="22" fillId="14" borderId="28" xfId="9" applyFont="1" applyFill="1" applyBorder="1" applyAlignment="1" applyProtection="1">
      <alignment horizontal="left" vertical="center" wrapText="1"/>
      <protection locked="0"/>
    </xf>
    <xf numFmtId="1" fontId="22" fillId="14" borderId="91" xfId="9" applyNumberFormat="1" applyFont="1" applyFill="1" applyBorder="1" applyAlignment="1" applyProtection="1">
      <alignment horizontal="left" vertical="center"/>
      <protection locked="0" hidden="1"/>
    </xf>
    <xf numFmtId="1" fontId="22" fillId="14" borderId="92" xfId="9" applyNumberFormat="1" applyFont="1" applyFill="1" applyBorder="1" applyAlignment="1" applyProtection="1">
      <alignment horizontal="left" vertical="center"/>
      <protection locked="0" hidden="1"/>
    </xf>
    <xf numFmtId="1" fontId="22" fillId="14" borderId="116" xfId="9" applyNumberFormat="1" applyFont="1" applyFill="1" applyBorder="1" applyAlignment="1" applyProtection="1">
      <alignment horizontal="left" vertical="center"/>
      <protection locked="0" hidden="1"/>
    </xf>
    <xf numFmtId="0" fontId="22" fillId="0" borderId="115" xfId="9" applyFont="1" applyBorder="1" applyAlignment="1">
      <alignment horizontal="left" vertical="center" wrapText="1"/>
    </xf>
    <xf numFmtId="0" fontId="22" fillId="0" borderId="93" xfId="9" applyFont="1" applyBorder="1" applyAlignment="1">
      <alignment horizontal="left" vertical="center" wrapText="1"/>
    </xf>
    <xf numFmtId="0" fontId="22" fillId="0" borderId="12" xfId="9" applyFont="1" applyBorder="1" applyAlignment="1">
      <alignment horizontal="left" vertical="center" wrapText="1"/>
    </xf>
    <xf numFmtId="0" fontId="22" fillId="0" borderId="81" xfId="9" applyFont="1" applyBorder="1" applyAlignment="1">
      <alignment horizontal="left" vertical="center" wrapText="1"/>
    </xf>
    <xf numFmtId="0" fontId="22" fillId="0" borderId="23" xfId="9" applyFont="1" applyBorder="1" applyAlignment="1">
      <alignment horizontal="left" vertical="center" wrapText="1"/>
    </xf>
    <xf numFmtId="0" fontId="22" fillId="0" borderId="25" xfId="9" applyFont="1" applyBorder="1" applyAlignment="1">
      <alignment horizontal="left" vertical="center" wrapText="1"/>
    </xf>
    <xf numFmtId="0" fontId="22" fillId="0" borderId="26" xfId="9" applyFont="1" applyBorder="1" applyAlignment="1">
      <alignment horizontal="left" vertical="center" wrapText="1"/>
    </xf>
    <xf numFmtId="0" fontId="12" fillId="5" borderId="2" xfId="9" applyFont="1" applyFill="1" applyBorder="1" applyAlignment="1" applyProtection="1">
      <alignment horizontal="center" vertical="center" wrapText="1"/>
      <protection locked="0"/>
    </xf>
    <xf numFmtId="0" fontId="12" fillId="5" borderId="41" xfId="9" applyFont="1" applyFill="1" applyBorder="1" applyAlignment="1" applyProtection="1">
      <alignment horizontal="center" vertical="center" wrapText="1"/>
      <protection locked="0"/>
    </xf>
    <xf numFmtId="0" fontId="23" fillId="0" borderId="2" xfId="9" applyFont="1" applyBorder="1" applyAlignment="1">
      <alignment horizontal="left" vertical="center" wrapText="1"/>
    </xf>
    <xf numFmtId="0" fontId="23" fillId="12" borderId="89" xfId="9" applyFont="1" applyFill="1" applyBorder="1" applyAlignment="1">
      <alignment horizontal="left" vertical="center" wrapText="1"/>
    </xf>
    <xf numFmtId="0" fontId="23" fillId="12" borderId="128" xfId="9" applyFont="1" applyFill="1" applyBorder="1" applyAlignment="1">
      <alignment horizontal="left" vertical="center" wrapText="1"/>
    </xf>
    <xf numFmtId="0" fontId="22" fillId="0" borderId="127" xfId="9" applyFont="1" applyBorder="1" applyAlignment="1">
      <alignment horizontal="left" vertical="center" wrapText="1"/>
    </xf>
    <xf numFmtId="0" fontId="22" fillId="0" borderId="89" xfId="9" applyFont="1" applyBorder="1" applyAlignment="1">
      <alignment horizontal="left" vertical="center" wrapText="1"/>
    </xf>
    <xf numFmtId="0" fontId="22" fillId="5" borderId="89" xfId="9" applyFont="1" applyFill="1" applyBorder="1" applyAlignment="1" applyProtection="1">
      <alignment horizontal="center" vertical="center"/>
      <protection locked="0"/>
    </xf>
    <xf numFmtId="0" fontId="12" fillId="12" borderId="89" xfId="9" applyFont="1" applyFill="1" applyBorder="1" applyAlignment="1">
      <alignment horizontal="left" vertical="center" wrapText="1"/>
    </xf>
    <xf numFmtId="0" fontId="37" fillId="15" borderId="11" xfId="9" applyFont="1" applyFill="1" applyBorder="1" applyAlignment="1">
      <alignment horizontal="center" vertical="center" wrapText="1"/>
    </xf>
    <xf numFmtId="0" fontId="37" fillId="15" borderId="24" xfId="9" applyFont="1" applyFill="1" applyBorder="1" applyAlignment="1">
      <alignment horizontal="center" vertical="center" wrapText="1"/>
    </xf>
    <xf numFmtId="0" fontId="37" fillId="15" borderId="22" xfId="9" applyFont="1" applyFill="1" applyBorder="1" applyAlignment="1">
      <alignment horizontal="center" vertical="center" wrapText="1"/>
    </xf>
    <xf numFmtId="0" fontId="22" fillId="14" borderId="129" xfId="9" applyFont="1" applyFill="1" applyBorder="1" applyAlignment="1" applyProtection="1">
      <alignment horizontal="center" vertical="center" wrapText="1"/>
      <protection locked="0"/>
    </xf>
    <xf numFmtId="0" fontId="22" fillId="14" borderId="88" xfId="9" applyFont="1" applyFill="1" applyBorder="1" applyAlignment="1" applyProtection="1">
      <alignment horizontal="center" vertical="center" wrapText="1"/>
      <protection locked="0"/>
    </xf>
    <xf numFmtId="0" fontId="28" fillId="14" borderId="129" xfId="9" applyFont="1" applyFill="1" applyBorder="1" applyAlignment="1" applyProtection="1">
      <alignment horizontal="center" vertical="center"/>
      <protection locked="0"/>
    </xf>
    <xf numFmtId="0" fontId="28" fillId="14" borderId="88" xfId="9" applyFont="1" applyFill="1" applyBorder="1" applyAlignment="1" applyProtection="1">
      <alignment horizontal="center" vertical="center"/>
      <protection locked="0"/>
    </xf>
    <xf numFmtId="0" fontId="29" fillId="0" borderId="27" xfId="9" applyFont="1" applyBorder="1" applyAlignment="1">
      <alignment horizontal="center" vertical="center" wrapText="1"/>
    </xf>
    <xf numFmtId="0" fontId="29" fillId="0" borderId="0" xfId="9" applyFont="1" applyAlignment="1">
      <alignment horizontal="center" vertical="center" wrapText="1"/>
    </xf>
    <xf numFmtId="0" fontId="29" fillId="0" borderId="133" xfId="9" applyFont="1" applyBorder="1" applyAlignment="1">
      <alignment horizontal="center" vertical="center" wrapText="1"/>
    </xf>
    <xf numFmtId="0" fontId="29" fillId="0" borderId="95" xfId="9" applyFont="1" applyBorder="1" applyAlignment="1">
      <alignment horizontal="center" vertical="center" wrapText="1"/>
    </xf>
    <xf numFmtId="172" fontId="28" fillId="14" borderId="88" xfId="9" applyNumberFormat="1" applyFont="1" applyFill="1" applyBorder="1" applyAlignment="1" applyProtection="1">
      <alignment horizontal="center" vertical="center"/>
      <protection locked="0"/>
    </xf>
    <xf numFmtId="172" fontId="28" fillId="14" borderId="132" xfId="9" applyNumberFormat="1" applyFont="1" applyFill="1" applyBorder="1" applyAlignment="1" applyProtection="1">
      <alignment horizontal="center" vertical="center"/>
      <protection locked="0"/>
    </xf>
    <xf numFmtId="0" fontId="22" fillId="14" borderId="132" xfId="9" applyFont="1" applyFill="1" applyBorder="1" applyAlignment="1" applyProtection="1">
      <alignment horizontal="center" vertical="center" wrapText="1"/>
      <protection locked="0"/>
    </xf>
    <xf numFmtId="0" fontId="29" fillId="0" borderId="28" xfId="9" applyFont="1" applyBorder="1" applyAlignment="1">
      <alignment horizontal="center" vertical="center" wrapText="1"/>
    </xf>
    <xf numFmtId="0" fontId="12" fillId="0" borderId="90" xfId="9" applyFont="1" applyBorder="1" applyAlignment="1">
      <alignment horizontal="left" vertical="center" wrapText="1"/>
    </xf>
    <xf numFmtId="0" fontId="12" fillId="0" borderId="89" xfId="9" applyFont="1" applyBorder="1" applyAlignment="1">
      <alignment horizontal="left" vertical="center" wrapText="1"/>
    </xf>
    <xf numFmtId="0" fontId="22" fillId="0" borderId="122" xfId="9" applyFont="1" applyBorder="1" applyAlignment="1">
      <alignment horizontal="left" vertical="center" wrapText="1"/>
    </xf>
    <xf numFmtId="0" fontId="22" fillId="0" borderId="123" xfId="9" applyFont="1" applyBorder="1" applyAlignment="1">
      <alignment horizontal="left" vertical="center" wrapText="1"/>
    </xf>
    <xf numFmtId="0" fontId="22" fillId="12" borderId="90" xfId="9" applyFont="1" applyFill="1" applyBorder="1" applyAlignment="1">
      <alignment horizontal="left" vertical="center" wrapText="1"/>
    </xf>
    <xf numFmtId="0" fontId="22" fillId="5" borderId="89" xfId="9" applyFont="1" applyFill="1" applyBorder="1" applyAlignment="1" applyProtection="1">
      <alignment horizontal="left" vertical="center"/>
      <protection locked="0"/>
    </xf>
    <xf numFmtId="0" fontId="22" fillId="14" borderId="97" xfId="9" applyFont="1" applyFill="1" applyBorder="1" applyAlignment="1" applyProtection="1">
      <alignment horizontal="left" vertical="center" wrapText="1"/>
      <protection locked="0"/>
    </xf>
    <xf numFmtId="0" fontId="22" fillId="14" borderId="47" xfId="9" applyFont="1" applyFill="1" applyBorder="1" applyAlignment="1" applyProtection="1">
      <alignment horizontal="left" vertical="center" wrapText="1"/>
      <protection locked="0"/>
    </xf>
    <xf numFmtId="0" fontId="12" fillId="5" borderId="80"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103" xfId="0" applyFont="1" applyFill="1" applyBorder="1" applyAlignment="1">
      <alignment horizontal="center" vertical="center" wrapText="1"/>
    </xf>
    <xf numFmtId="0" fontId="36" fillId="15" borderId="60" xfId="0" applyFont="1" applyFill="1" applyBorder="1" applyAlignment="1">
      <alignment horizontal="center" vertical="center" wrapText="1"/>
    </xf>
    <xf numFmtId="0" fontId="36" fillId="15" borderId="69" xfId="0" applyFont="1" applyFill="1" applyBorder="1" applyAlignment="1">
      <alignment horizontal="center" vertical="center" wrapText="1"/>
    </xf>
    <xf numFmtId="0" fontId="36" fillId="15" borderId="64" xfId="0" applyFont="1" applyFill="1" applyBorder="1" applyAlignment="1">
      <alignment horizontal="center" vertical="center" wrapText="1"/>
    </xf>
    <xf numFmtId="44" fontId="12" fillId="21" borderId="1" xfId="10" applyFont="1" applyFill="1" applyBorder="1" applyAlignment="1" applyProtection="1">
      <alignment horizontal="right" vertical="center"/>
    </xf>
    <xf numFmtId="44" fontId="12" fillId="21" borderId="5" xfId="10" applyFont="1" applyFill="1" applyBorder="1" applyAlignment="1" applyProtection="1">
      <alignment horizontal="right" vertical="center"/>
    </xf>
    <xf numFmtId="44" fontId="12" fillId="21" borderId="17" xfId="10" applyFont="1" applyFill="1" applyBorder="1" applyAlignment="1" applyProtection="1">
      <alignment horizontal="right" vertical="center"/>
    </xf>
    <xf numFmtId="44" fontId="12" fillId="21" borderId="18" xfId="10" applyFont="1" applyFill="1" applyBorder="1" applyAlignment="1" applyProtection="1">
      <alignment horizontal="right" vertical="center"/>
    </xf>
    <xf numFmtId="0" fontId="21" fillId="15" borderId="80" xfId="0" applyFont="1" applyFill="1" applyBorder="1" applyAlignment="1">
      <alignment horizontal="center" vertical="center"/>
    </xf>
    <xf numFmtId="0" fontId="21" fillId="15" borderId="37" xfId="0" applyFont="1" applyFill="1" applyBorder="1" applyAlignment="1">
      <alignment horizontal="center" vertical="center"/>
    </xf>
    <xf numFmtId="0" fontId="21" fillId="15" borderId="46" xfId="0" applyFont="1" applyFill="1" applyBorder="1" applyAlignment="1">
      <alignment horizontal="center" vertical="center"/>
    </xf>
    <xf numFmtId="44" fontId="12" fillId="21" borderId="6" xfId="10" applyFont="1" applyFill="1" applyBorder="1" applyAlignment="1" applyProtection="1">
      <alignment horizontal="center" vertical="center"/>
    </xf>
    <xf numFmtId="44" fontId="12" fillId="21" borderId="1" xfId="10" applyFont="1" applyFill="1" applyBorder="1" applyAlignment="1" applyProtection="1">
      <alignment horizontal="center" vertical="center"/>
    </xf>
    <xf numFmtId="0" fontId="12" fillId="0" borderId="6" xfId="0" applyFont="1" applyBorder="1" applyAlignment="1">
      <alignment horizontal="left" vertical="center"/>
    </xf>
    <xf numFmtId="0" fontId="12" fillId="0" borderId="1" xfId="0" applyFont="1" applyBorder="1" applyAlignment="1">
      <alignment horizontal="left" vertical="center"/>
    </xf>
    <xf numFmtId="44" fontId="12" fillId="0" borderId="1" xfId="10" applyFont="1" applyFill="1" applyBorder="1" applyAlignment="1" applyProtection="1">
      <alignment horizontal="left" vertical="center"/>
    </xf>
    <xf numFmtId="44" fontId="12" fillId="21" borderId="5" xfId="10" applyFont="1" applyFill="1" applyBorder="1" applyAlignment="1" applyProtection="1">
      <alignment horizontal="center" vertical="center"/>
    </xf>
    <xf numFmtId="44" fontId="12" fillId="0" borderId="1" xfId="10" applyFont="1" applyFill="1" applyBorder="1" applyAlignment="1" applyProtection="1">
      <alignment horizontal="center" vertical="center"/>
    </xf>
    <xf numFmtId="44" fontId="16" fillId="21" borderId="44" xfId="10" applyFont="1" applyFill="1" applyBorder="1" applyAlignment="1" applyProtection="1">
      <alignment horizontal="center" vertical="center"/>
    </xf>
    <xf numFmtId="44" fontId="16" fillId="21" borderId="15" xfId="10" applyFont="1" applyFill="1" applyBorder="1" applyAlignment="1" applyProtection="1">
      <alignment horizontal="center" vertical="center"/>
    </xf>
    <xf numFmtId="44" fontId="16" fillId="21" borderId="16" xfId="10" applyFont="1" applyFill="1" applyBorder="1" applyAlignment="1" applyProtection="1">
      <alignment horizontal="center" vertical="center"/>
    </xf>
    <xf numFmtId="44" fontId="12" fillId="2" borderId="1" xfId="10" applyFont="1" applyFill="1" applyBorder="1" applyAlignment="1" applyProtection="1">
      <alignment horizontal="center" vertical="center"/>
    </xf>
    <xf numFmtId="44" fontId="12" fillId="2" borderId="5" xfId="10" applyFont="1" applyFill="1" applyBorder="1" applyAlignment="1" applyProtection="1">
      <alignment horizontal="center" vertical="center"/>
    </xf>
    <xf numFmtId="44" fontId="12" fillId="21" borderId="6" xfId="10" applyFont="1" applyFill="1" applyBorder="1" applyAlignment="1" applyProtection="1">
      <alignment horizontal="right" vertical="center"/>
    </xf>
    <xf numFmtId="0" fontId="16" fillId="16" borderId="54" xfId="0" applyFont="1" applyFill="1" applyBorder="1" applyAlignment="1">
      <alignment horizontal="center" vertical="center"/>
    </xf>
    <xf numFmtId="0" fontId="16" fillId="16" borderId="51" xfId="0" applyFont="1" applyFill="1" applyBorder="1" applyAlignment="1">
      <alignment horizontal="center" vertical="center"/>
    </xf>
    <xf numFmtId="0" fontId="12" fillId="16" borderId="4" xfId="0" applyFont="1" applyFill="1" applyBorder="1" applyAlignment="1">
      <alignment horizontal="left" vertical="center"/>
    </xf>
    <xf numFmtId="0" fontId="12" fillId="16" borderId="7" xfId="0" applyFont="1" applyFill="1" applyBorder="1" applyAlignment="1">
      <alignment horizontal="left" vertical="center"/>
    </xf>
    <xf numFmtId="0" fontId="12" fillId="16" borderId="14" xfId="0" applyFont="1" applyFill="1" applyBorder="1" applyAlignment="1">
      <alignment horizontal="left" vertical="center"/>
    </xf>
    <xf numFmtId="0" fontId="12" fillId="12" borderId="6" xfId="0" applyFont="1" applyFill="1" applyBorder="1" applyAlignment="1">
      <alignment horizontal="left" vertical="center"/>
    </xf>
    <xf numFmtId="0" fontId="12" fillId="12" borderId="1" xfId="0" applyFont="1" applyFill="1" applyBorder="1" applyAlignment="1">
      <alignment horizontal="left" vertical="center"/>
    </xf>
    <xf numFmtId="0" fontId="12" fillId="16" borderId="41" xfId="0" applyFont="1" applyFill="1" applyBorder="1" applyAlignment="1">
      <alignment horizontal="center" vertical="center"/>
    </xf>
    <xf numFmtId="0" fontId="12" fillId="16" borderId="42" xfId="0" applyFont="1" applyFill="1" applyBorder="1" applyAlignment="1">
      <alignment horizontal="center" vertical="center"/>
    </xf>
    <xf numFmtId="0" fontId="12" fillId="16" borderId="109" xfId="0" applyFont="1" applyFill="1" applyBorder="1" applyAlignment="1">
      <alignment horizontal="left" vertical="center"/>
    </xf>
    <xf numFmtId="0" fontId="12" fillId="16" borderId="110" xfId="0" applyFont="1" applyFill="1" applyBorder="1" applyAlignment="1">
      <alignment horizontal="left" vertical="center"/>
    </xf>
    <xf numFmtId="0" fontId="12" fillId="16" borderId="111" xfId="0" applyFont="1" applyFill="1" applyBorder="1" applyAlignment="1">
      <alignment horizontal="left" vertical="center"/>
    </xf>
    <xf numFmtId="0" fontId="16" fillId="16" borderId="43" xfId="0" applyFont="1" applyFill="1" applyBorder="1" applyAlignment="1">
      <alignment horizontal="center" vertical="center"/>
    </xf>
    <xf numFmtId="0" fontId="16" fillId="16" borderId="17" xfId="0" applyFont="1" applyFill="1" applyBorder="1" applyAlignment="1">
      <alignment horizontal="center" vertical="center"/>
    </xf>
    <xf numFmtId="0" fontId="16" fillId="16" borderId="75" xfId="0" applyFont="1" applyFill="1" applyBorder="1" applyAlignment="1">
      <alignment horizontal="center" vertical="center" wrapText="1"/>
    </xf>
    <xf numFmtId="0" fontId="16" fillId="16" borderId="41" xfId="0" applyFont="1" applyFill="1" applyBorder="1" applyAlignment="1">
      <alignment horizontal="center" vertical="center" wrapText="1"/>
    </xf>
    <xf numFmtId="0" fontId="16" fillId="16" borderId="42" xfId="0" applyFont="1" applyFill="1" applyBorder="1" applyAlignment="1">
      <alignment horizontal="center" vertical="center" wrapText="1"/>
    </xf>
    <xf numFmtId="0" fontId="12" fillId="16" borderId="34" xfId="0" applyFont="1" applyFill="1" applyBorder="1" applyAlignment="1">
      <alignment horizontal="center" vertical="center"/>
    </xf>
    <xf numFmtId="0" fontId="12" fillId="16" borderId="7" xfId="0" applyFont="1" applyFill="1" applyBorder="1" applyAlignment="1">
      <alignment horizontal="center" vertical="center"/>
    </xf>
    <xf numFmtId="0" fontId="12" fillId="16" borderId="2" xfId="0" applyFont="1" applyFill="1" applyBorder="1" applyAlignment="1">
      <alignment horizontal="center" vertical="center"/>
    </xf>
    <xf numFmtId="0" fontId="12" fillId="16" borderId="11" xfId="0" applyFont="1" applyFill="1" applyBorder="1" applyAlignment="1">
      <alignment vertical="center"/>
    </xf>
    <xf numFmtId="0" fontId="12" fillId="16" borderId="24" xfId="0" applyFont="1" applyFill="1" applyBorder="1" applyAlignment="1">
      <alignment vertical="center"/>
    </xf>
    <xf numFmtId="0" fontId="12" fillId="16" borderId="22" xfId="0" applyFont="1" applyFill="1" applyBorder="1" applyAlignment="1">
      <alignment vertical="center"/>
    </xf>
    <xf numFmtId="0" fontId="12" fillId="16" borderId="1" xfId="0" applyFont="1" applyFill="1" applyBorder="1" applyAlignment="1">
      <alignment horizontal="left" vertical="center"/>
    </xf>
    <xf numFmtId="0" fontId="12" fillId="16" borderId="5" xfId="0" applyFont="1" applyFill="1" applyBorder="1" applyAlignment="1">
      <alignment horizontal="left" vertical="center"/>
    </xf>
    <xf numFmtId="0" fontId="16" fillId="16" borderId="6" xfId="0" applyFont="1" applyFill="1" applyBorder="1" applyAlignment="1">
      <alignment horizontal="right" vertical="center"/>
    </xf>
    <xf numFmtId="0" fontId="16" fillId="16" borderId="1" xfId="0" applyFont="1" applyFill="1" applyBorder="1" applyAlignment="1">
      <alignment horizontal="right" vertical="center"/>
    </xf>
    <xf numFmtId="3" fontId="12" fillId="16" borderId="1" xfId="0" applyNumberFormat="1" applyFont="1" applyFill="1" applyBorder="1" applyAlignment="1">
      <alignment horizontal="center" vertical="center"/>
    </xf>
    <xf numFmtId="3" fontId="12" fillId="16" borderId="5" xfId="0" applyNumberFormat="1" applyFont="1" applyFill="1" applyBorder="1" applyAlignment="1">
      <alignment horizontal="center" vertical="center"/>
    </xf>
    <xf numFmtId="0" fontId="12" fillId="16" borderId="1" xfId="0" applyFont="1" applyFill="1" applyBorder="1" applyAlignment="1">
      <alignment horizontal="center" vertical="center" wrapText="1"/>
    </xf>
    <xf numFmtId="0" fontId="12" fillId="16" borderId="5" xfId="0" applyFont="1" applyFill="1" applyBorder="1" applyAlignment="1">
      <alignment horizontal="center" vertical="center" wrapText="1"/>
    </xf>
    <xf numFmtId="0" fontId="21" fillId="15" borderId="45" xfId="0" applyFont="1" applyFill="1" applyBorder="1" applyAlignment="1">
      <alignment horizontal="center" vertical="center"/>
    </xf>
    <xf numFmtId="0" fontId="16" fillId="16" borderId="82" xfId="0" applyFont="1" applyFill="1" applyBorder="1" applyAlignment="1">
      <alignment horizontal="center" vertical="center"/>
    </xf>
    <xf numFmtId="0" fontId="12" fillId="5" borderId="30" xfId="0" applyFont="1" applyFill="1" applyBorder="1" applyAlignment="1" applyProtection="1">
      <alignment horizontal="center" vertical="center" wrapText="1"/>
      <protection locked="0"/>
    </xf>
    <xf numFmtId="0" fontId="12" fillId="5" borderId="21" xfId="0" applyFont="1" applyFill="1" applyBorder="1" applyAlignment="1" applyProtection="1">
      <alignment horizontal="center" vertical="center" wrapText="1"/>
      <protection locked="0"/>
    </xf>
    <xf numFmtId="0" fontId="12" fillId="5" borderId="29"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2" fillId="5" borderId="14" xfId="0" applyFont="1" applyFill="1" applyBorder="1" applyAlignment="1" applyProtection="1">
      <alignment horizontal="center" vertical="center" wrapText="1"/>
      <protection locked="0"/>
    </xf>
    <xf numFmtId="0" fontId="12" fillId="16" borderId="12" xfId="0" applyFont="1" applyFill="1" applyBorder="1" applyAlignment="1">
      <alignment vertical="center"/>
    </xf>
    <xf numFmtId="0" fontId="12" fillId="16" borderId="81" xfId="0" applyFont="1" applyFill="1" applyBorder="1" applyAlignment="1">
      <alignment vertical="center"/>
    </xf>
    <xf numFmtId="0" fontId="12" fillId="16" borderId="23" xfId="0" applyFont="1" applyFill="1" applyBorder="1" applyAlignment="1">
      <alignment vertical="center"/>
    </xf>
    <xf numFmtId="0" fontId="12" fillId="16" borderId="40" xfId="0" applyFont="1" applyFill="1" applyBorder="1" applyAlignment="1">
      <alignment horizontal="center" vertical="center" wrapText="1"/>
    </xf>
    <xf numFmtId="0" fontId="12" fillId="16" borderId="41"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16" fillId="16" borderId="20" xfId="0" applyFont="1" applyFill="1" applyBorder="1" applyAlignment="1">
      <alignment horizontal="center" vertical="center"/>
    </xf>
    <xf numFmtId="0" fontId="16" fillId="16" borderId="21" xfId="0" applyFont="1" applyFill="1" applyBorder="1" applyAlignment="1">
      <alignment horizontal="center" vertical="center"/>
    </xf>
    <xf numFmtId="0" fontId="16" fillId="16" borderId="29" xfId="0" applyFont="1" applyFill="1" applyBorder="1" applyAlignment="1">
      <alignment horizontal="center" vertical="center"/>
    </xf>
    <xf numFmtId="164" fontId="12" fillId="16" borderId="49" xfId="0" applyNumberFormat="1" applyFont="1" applyFill="1" applyBorder="1" applyAlignment="1">
      <alignment horizontal="center" vertical="center"/>
    </xf>
    <xf numFmtId="164" fontId="12" fillId="16" borderId="48" xfId="0" applyNumberFormat="1" applyFont="1" applyFill="1" applyBorder="1" applyAlignment="1">
      <alignment horizontal="center" vertical="center"/>
    </xf>
    <xf numFmtId="0" fontId="21" fillId="15" borderId="30" xfId="0" applyFont="1" applyFill="1" applyBorder="1" applyAlignment="1">
      <alignment horizontal="center" vertical="center"/>
    </xf>
    <xf numFmtId="0" fontId="21" fillId="15" borderId="31" xfId="0" applyFont="1" applyFill="1" applyBorder="1" applyAlignment="1">
      <alignment horizontal="center" vertical="center"/>
    </xf>
    <xf numFmtId="0" fontId="21" fillId="15" borderId="20" xfId="0" applyFont="1" applyFill="1" applyBorder="1" applyAlignment="1">
      <alignment horizontal="center" vertical="center"/>
    </xf>
    <xf numFmtId="0" fontId="21" fillId="15" borderId="21" xfId="0" applyFont="1" applyFill="1" applyBorder="1" applyAlignment="1">
      <alignment horizontal="center" vertical="center"/>
    </xf>
    <xf numFmtId="0" fontId="21" fillId="15" borderId="29" xfId="0" applyFont="1" applyFill="1" applyBorder="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2" fillId="16" borderId="1" xfId="0" applyFont="1" applyFill="1" applyBorder="1" applyAlignment="1">
      <alignment vertical="center"/>
    </xf>
    <xf numFmtId="0" fontId="16" fillId="16" borderId="76" xfId="0" applyFont="1" applyFill="1" applyBorder="1" applyAlignment="1">
      <alignment horizontal="center" vertical="center"/>
    </xf>
    <xf numFmtId="0" fontId="16" fillId="16" borderId="39" xfId="0" applyFont="1" applyFill="1" applyBorder="1" applyAlignment="1">
      <alignment horizontal="center" vertical="center"/>
    </xf>
    <xf numFmtId="0" fontId="16" fillId="16" borderId="66" xfId="0" applyFont="1" applyFill="1" applyBorder="1" applyAlignment="1">
      <alignment horizontal="center" vertical="center"/>
    </xf>
    <xf numFmtId="0" fontId="12" fillId="14" borderId="4" xfId="0" applyFont="1" applyFill="1" applyBorder="1" applyAlignment="1" applyProtection="1">
      <alignment horizontal="center" vertical="center" wrapText="1"/>
      <protection locked="0"/>
    </xf>
    <xf numFmtId="0" fontId="12" fillId="14" borderId="7" xfId="0" applyFont="1" applyFill="1" applyBorder="1" applyAlignment="1" applyProtection="1">
      <alignment horizontal="center" vertical="center" wrapText="1"/>
      <protection locked="0"/>
    </xf>
    <xf numFmtId="0" fontId="12" fillId="14" borderId="14" xfId="0" applyFont="1" applyFill="1" applyBorder="1" applyAlignment="1" applyProtection="1">
      <alignment horizontal="center" vertical="center" wrapText="1"/>
      <protection locked="0"/>
    </xf>
    <xf numFmtId="0" fontId="12" fillId="14" borderId="11" xfId="0" applyFont="1" applyFill="1" applyBorder="1" applyAlignment="1" applyProtection="1">
      <alignment horizontal="center" vertical="center" wrapText="1"/>
      <protection locked="0"/>
    </xf>
    <xf numFmtId="0" fontId="12" fillId="14" borderId="24" xfId="0" applyFont="1" applyFill="1" applyBorder="1" applyAlignment="1" applyProtection="1">
      <alignment horizontal="center" vertical="center" wrapText="1"/>
      <protection locked="0"/>
    </xf>
    <xf numFmtId="0" fontId="12" fillId="14" borderId="22" xfId="0" applyFont="1" applyFill="1" applyBorder="1" applyAlignment="1" applyProtection="1">
      <alignment horizontal="center" vertical="center" wrapText="1"/>
      <protection locked="0"/>
    </xf>
    <xf numFmtId="0" fontId="16" fillId="16" borderId="38" xfId="0" applyFont="1" applyFill="1" applyBorder="1" applyAlignment="1">
      <alignment horizontal="center" vertical="center"/>
    </xf>
    <xf numFmtId="0" fontId="16" fillId="16" borderId="40" xfId="0" applyFont="1" applyFill="1" applyBorder="1" applyAlignment="1">
      <alignment horizontal="center" vertical="center" wrapText="1"/>
    </xf>
    <xf numFmtId="0" fontId="12" fillId="16" borderId="113" xfId="0" applyFont="1" applyFill="1" applyBorder="1" applyAlignment="1">
      <alignment horizontal="left" vertical="center"/>
    </xf>
    <xf numFmtId="0" fontId="12" fillId="16" borderId="114" xfId="0" applyFont="1" applyFill="1" applyBorder="1" applyAlignment="1">
      <alignment horizontal="left" vertical="center"/>
    </xf>
    <xf numFmtId="0" fontId="12" fillId="16" borderId="92" xfId="0" applyFont="1" applyFill="1" applyBorder="1" applyAlignment="1">
      <alignment horizontal="left" vertical="center"/>
    </xf>
    <xf numFmtId="0" fontId="12" fillId="16" borderId="116" xfId="0" applyFont="1" applyFill="1" applyBorder="1" applyAlignment="1">
      <alignment horizontal="left" vertical="center"/>
    </xf>
    <xf numFmtId="0" fontId="12" fillId="16" borderId="118" xfId="0" applyFont="1" applyFill="1" applyBorder="1" applyAlignment="1">
      <alignment horizontal="left" vertical="center"/>
    </xf>
    <xf numFmtId="0" fontId="12" fillId="16" borderId="119" xfId="0" applyFont="1" applyFill="1" applyBorder="1" applyAlignment="1">
      <alignment horizontal="left" vertical="center"/>
    </xf>
    <xf numFmtId="0" fontId="16" fillId="16" borderId="108" xfId="0" applyFont="1" applyFill="1" applyBorder="1" applyAlignment="1">
      <alignment horizontal="right" vertical="center"/>
    </xf>
    <xf numFmtId="0" fontId="16" fillId="16" borderId="72" xfId="0" applyFont="1" applyFill="1" applyBorder="1" applyAlignment="1">
      <alignment horizontal="right" vertical="center"/>
    </xf>
    <xf numFmtId="169" fontId="12" fillId="16" borderId="72" xfId="0" applyNumberFormat="1" applyFont="1" applyFill="1" applyBorder="1" applyAlignment="1">
      <alignment horizontal="left" vertical="center"/>
    </xf>
    <xf numFmtId="169" fontId="12" fillId="16" borderId="71" xfId="0" applyNumberFormat="1" applyFont="1" applyFill="1" applyBorder="1" applyAlignment="1">
      <alignment horizontal="left" vertical="center"/>
    </xf>
    <xf numFmtId="0" fontId="16" fillId="16" borderId="42" xfId="0" applyFont="1" applyFill="1" applyBorder="1" applyAlignment="1">
      <alignment horizontal="center" vertical="center"/>
    </xf>
    <xf numFmtId="0" fontId="16" fillId="16" borderId="48" xfId="0" applyFont="1" applyFill="1" applyBorder="1" applyAlignment="1">
      <alignment horizontal="center" vertical="center"/>
    </xf>
    <xf numFmtId="0" fontId="16" fillId="16" borderId="45" xfId="0" applyFont="1" applyFill="1" applyBorder="1" applyAlignment="1">
      <alignment horizontal="center" vertical="center"/>
    </xf>
    <xf numFmtId="0" fontId="16" fillId="16" borderId="37" xfId="0" applyFont="1" applyFill="1" applyBorder="1" applyAlignment="1">
      <alignment horizontal="center" vertical="center"/>
    </xf>
    <xf numFmtId="0" fontId="12" fillId="16" borderId="3" xfId="0" applyFont="1" applyFill="1" applyBorder="1" applyAlignment="1">
      <alignment vertical="center"/>
    </xf>
    <xf numFmtId="0" fontId="12" fillId="16" borderId="11" xfId="0" applyFont="1" applyFill="1" applyBorder="1" applyAlignment="1">
      <alignment horizontal="left" vertical="center"/>
    </xf>
    <xf numFmtId="0" fontId="12" fillId="16" borderId="22" xfId="0" applyFont="1" applyFill="1" applyBorder="1" applyAlignment="1">
      <alignment horizontal="left" vertical="center"/>
    </xf>
    <xf numFmtId="0" fontId="12" fillId="21" borderId="6" xfId="0" applyFont="1" applyFill="1" applyBorder="1" applyAlignment="1">
      <alignment vertical="center"/>
    </xf>
    <xf numFmtId="0" fontId="12" fillId="21" borderId="4" xfId="0" applyFont="1" applyFill="1" applyBorder="1" applyAlignment="1">
      <alignment vertical="center"/>
    </xf>
    <xf numFmtId="0" fontId="16" fillId="16" borderId="44" xfId="0" applyFont="1" applyFill="1" applyBorder="1" applyAlignment="1">
      <alignment horizontal="center" vertical="center"/>
    </xf>
    <xf numFmtId="0" fontId="16" fillId="16" borderId="15" xfId="0" applyFont="1" applyFill="1" applyBorder="1" applyAlignment="1">
      <alignment horizontal="center" vertical="center"/>
    </xf>
    <xf numFmtId="0" fontId="21" fillId="15" borderId="45" xfId="0" applyFont="1" applyFill="1" applyBorder="1" applyAlignment="1">
      <alignment vertical="center"/>
    </xf>
    <xf numFmtId="0" fontId="21" fillId="15" borderId="103" xfId="0" applyFont="1" applyFill="1" applyBorder="1" applyAlignment="1">
      <alignment vertical="center"/>
    </xf>
    <xf numFmtId="0" fontId="16" fillId="21" borderId="44" xfId="0" applyFont="1" applyFill="1" applyBorder="1" applyAlignment="1">
      <alignment vertical="center"/>
    </xf>
    <xf numFmtId="0" fontId="16" fillId="21" borderId="11" xfId="0" applyFont="1" applyFill="1" applyBorder="1" applyAlignment="1">
      <alignment vertical="center"/>
    </xf>
    <xf numFmtId="0" fontId="12" fillId="21" borderId="6" xfId="0" applyFont="1" applyFill="1" applyBorder="1" applyAlignment="1">
      <alignment horizontal="left" vertical="center"/>
    </xf>
    <xf numFmtId="0" fontId="12" fillId="21" borderId="4" xfId="0" applyFont="1" applyFill="1" applyBorder="1" applyAlignment="1">
      <alignment horizontal="left" vertical="center"/>
    </xf>
    <xf numFmtId="0" fontId="12" fillId="21" borderId="43" xfId="0" applyFont="1" applyFill="1" applyBorder="1" applyAlignment="1">
      <alignment vertical="center"/>
    </xf>
    <xf numFmtId="0" fontId="12" fillId="21" borderId="30" xfId="0" applyFont="1" applyFill="1" applyBorder="1" applyAlignment="1">
      <alignment vertical="center"/>
    </xf>
    <xf numFmtId="0" fontId="18" fillId="15" borderId="45" xfId="0" applyFont="1" applyFill="1" applyBorder="1" applyAlignment="1">
      <alignment horizontal="center" vertical="center"/>
    </xf>
    <xf numFmtId="0" fontId="18" fillId="15" borderId="37" xfId="0" applyFont="1" applyFill="1" applyBorder="1" applyAlignment="1">
      <alignment horizontal="center" vertical="center"/>
    </xf>
    <xf numFmtId="0" fontId="18" fillId="15" borderId="46" xfId="0" applyFont="1" applyFill="1" applyBorder="1" applyAlignment="1">
      <alignment horizontal="center" vertical="center"/>
    </xf>
    <xf numFmtId="0" fontId="12" fillId="0" borderId="44" xfId="0" applyFont="1" applyBorder="1" applyAlignment="1">
      <alignment horizontal="left" vertical="center"/>
    </xf>
    <xf numFmtId="0" fontId="12" fillId="0" borderId="15" xfId="0" applyFont="1" applyBorder="1" applyAlignment="1">
      <alignment horizontal="left" vertical="center"/>
    </xf>
    <xf numFmtId="44" fontId="12" fillId="16" borderId="104" xfId="10" applyFont="1" applyFill="1" applyBorder="1" applyAlignment="1" applyProtection="1">
      <alignment horizontal="center" vertical="center"/>
    </xf>
    <xf numFmtId="44" fontId="12" fillId="16" borderId="49" xfId="10" applyFont="1" applyFill="1" applyBorder="1" applyAlignment="1" applyProtection="1">
      <alignment horizontal="center" vertical="center"/>
    </xf>
    <xf numFmtId="44" fontId="12" fillId="16" borderId="48" xfId="10" applyFont="1" applyFill="1" applyBorder="1" applyAlignment="1" applyProtection="1">
      <alignment horizontal="center" vertical="center"/>
    </xf>
    <xf numFmtId="0" fontId="12" fillId="16" borderId="105" xfId="0" applyFont="1" applyFill="1" applyBorder="1" applyAlignment="1">
      <alignment horizontal="center" vertical="center" wrapText="1"/>
    </xf>
    <xf numFmtId="0" fontId="12" fillId="16" borderId="106" xfId="0" applyFont="1" applyFill="1" applyBorder="1" applyAlignment="1">
      <alignment horizontal="center" vertical="center" wrapText="1"/>
    </xf>
    <xf numFmtId="0" fontId="12" fillId="16" borderId="27" xfId="0" applyFont="1" applyFill="1" applyBorder="1" applyAlignment="1">
      <alignment horizontal="center" vertical="center" wrapText="1"/>
    </xf>
    <xf numFmtId="0" fontId="12" fillId="16" borderId="28" xfId="0" applyFont="1" applyFill="1" applyBorder="1" applyAlignment="1">
      <alignment horizontal="center" vertical="center" wrapText="1"/>
    </xf>
    <xf numFmtId="0" fontId="12" fillId="16" borderId="35" xfId="0" applyFont="1" applyFill="1" applyBorder="1" applyAlignment="1">
      <alignment horizontal="center" vertical="center" wrapText="1"/>
    </xf>
    <xf numFmtId="0" fontId="12" fillId="16" borderId="36" xfId="0" applyFont="1" applyFill="1" applyBorder="1" applyAlignment="1">
      <alignment horizontal="center" vertical="center" wrapText="1"/>
    </xf>
    <xf numFmtId="0" fontId="16" fillId="16" borderId="45" xfId="0" applyFont="1" applyFill="1" applyBorder="1" applyAlignment="1">
      <alignment horizontal="right" vertical="center"/>
    </xf>
    <xf numFmtId="0" fontId="16" fillId="16" borderId="37" xfId="0" applyFont="1" applyFill="1" applyBorder="1" applyAlignment="1">
      <alignment horizontal="right" vertical="center"/>
    </xf>
    <xf numFmtId="0" fontId="16" fillId="16" borderId="103" xfId="0" applyFont="1" applyFill="1" applyBorder="1" applyAlignment="1">
      <alignment horizontal="right" vertical="center"/>
    </xf>
    <xf numFmtId="0" fontId="12" fillId="16" borderId="33" xfId="0" applyFont="1" applyFill="1" applyBorder="1" applyAlignment="1">
      <alignment horizontal="center" vertical="center"/>
    </xf>
    <xf numFmtId="0" fontId="12" fillId="16" borderId="24" xfId="0" applyFont="1" applyFill="1" applyBorder="1" applyAlignment="1">
      <alignment horizontal="center" vertical="center"/>
    </xf>
    <xf numFmtId="44" fontId="12" fillId="21" borderId="43" xfId="10" applyFont="1" applyFill="1" applyBorder="1" applyAlignment="1" applyProtection="1">
      <alignment horizontal="center" vertical="center"/>
    </xf>
    <xf numFmtId="44" fontId="12" fillId="21" borderId="17" xfId="10" applyFont="1" applyFill="1" applyBorder="1" applyAlignment="1" applyProtection="1">
      <alignment horizontal="center" vertical="center"/>
    </xf>
    <xf numFmtId="0" fontId="21" fillId="15" borderId="103" xfId="0" applyFont="1" applyFill="1" applyBorder="1" applyAlignment="1">
      <alignment horizontal="center" vertical="center"/>
    </xf>
    <xf numFmtId="0" fontId="36" fillId="15" borderId="99" xfId="0" applyFont="1" applyFill="1" applyBorder="1" applyAlignment="1">
      <alignment horizontal="center" vertical="center" wrapText="1"/>
    </xf>
    <xf numFmtId="0" fontId="36" fillId="15" borderId="100" xfId="0" applyFont="1" applyFill="1" applyBorder="1" applyAlignment="1">
      <alignment horizontal="center" vertical="center" wrapText="1"/>
    </xf>
    <xf numFmtId="0" fontId="36" fillId="15" borderId="84" xfId="0" applyFont="1" applyFill="1" applyBorder="1" applyAlignment="1">
      <alignment horizontal="center" vertical="center" wrapText="1"/>
    </xf>
    <xf numFmtId="0" fontId="17" fillId="16" borderId="11" xfId="0" applyFont="1" applyFill="1" applyBorder="1" applyAlignment="1">
      <alignment horizontal="center" vertical="center"/>
    </xf>
    <xf numFmtId="0" fontId="17" fillId="16" borderId="22" xfId="0" applyFont="1" applyFill="1" applyBorder="1" applyAlignment="1">
      <alignment horizontal="center" vertical="center"/>
    </xf>
    <xf numFmtId="0" fontId="17" fillId="16" borderId="30" xfId="0" applyFont="1" applyFill="1" applyBorder="1" applyAlignment="1">
      <alignment horizontal="center" vertical="center"/>
    </xf>
    <xf numFmtId="0" fontId="17" fillId="16" borderId="29" xfId="0" applyFont="1" applyFill="1" applyBorder="1" applyAlignment="1">
      <alignment horizontal="center" vertical="center"/>
    </xf>
    <xf numFmtId="165" fontId="17" fillId="16" borderId="11" xfId="0" applyNumberFormat="1" applyFont="1" applyFill="1" applyBorder="1" applyAlignment="1">
      <alignment horizontal="center" vertical="center"/>
    </xf>
    <xf numFmtId="165" fontId="17" fillId="16" borderId="22" xfId="0" applyNumberFormat="1" applyFont="1" applyFill="1" applyBorder="1" applyAlignment="1">
      <alignment horizontal="center" vertical="center"/>
    </xf>
    <xf numFmtId="165" fontId="17" fillId="16" borderId="30" xfId="0" applyNumberFormat="1" applyFont="1" applyFill="1" applyBorder="1" applyAlignment="1">
      <alignment horizontal="center" vertical="center"/>
    </xf>
    <xf numFmtId="165" fontId="17" fillId="16" borderId="29" xfId="0" applyNumberFormat="1" applyFont="1" applyFill="1" applyBorder="1" applyAlignment="1">
      <alignment horizontal="center" vertical="center"/>
    </xf>
    <xf numFmtId="165" fontId="36" fillId="15" borderId="80" xfId="0" applyNumberFormat="1" applyFont="1" applyFill="1" applyBorder="1" applyAlignment="1">
      <alignment horizontal="center" vertical="center" wrapText="1"/>
    </xf>
    <xf numFmtId="165" fontId="36" fillId="15" borderId="103" xfId="0" applyNumberFormat="1" applyFont="1" applyFill="1" applyBorder="1" applyAlignment="1">
      <alignment horizontal="center" vertical="center" wrapText="1"/>
    </xf>
    <xf numFmtId="0" fontId="12" fillId="16" borderId="4" xfId="0" applyFont="1" applyFill="1" applyBorder="1" applyAlignment="1">
      <alignment vertical="center"/>
    </xf>
    <xf numFmtId="0" fontId="12" fillId="16" borderId="14" xfId="0" applyFont="1" applyFill="1" applyBorder="1" applyAlignment="1">
      <alignment vertical="center"/>
    </xf>
    <xf numFmtId="0" fontId="16" fillId="16" borderId="50" xfId="0" applyFont="1" applyFill="1" applyBorder="1" applyAlignment="1">
      <alignment horizontal="center" vertical="center"/>
    </xf>
    <xf numFmtId="0" fontId="12" fillId="16" borderId="50" xfId="0" applyFont="1" applyFill="1" applyBorder="1" applyAlignment="1">
      <alignment horizontal="center" vertical="center"/>
    </xf>
    <xf numFmtId="0" fontId="12" fillId="16" borderId="83" xfId="0" applyFont="1" applyFill="1" applyBorder="1" applyAlignment="1">
      <alignment horizontal="center" vertical="center"/>
    </xf>
    <xf numFmtId="0" fontId="12" fillId="0" borderId="43" xfId="0" applyFont="1" applyBorder="1" applyAlignment="1">
      <alignment horizontal="left" vertical="center"/>
    </xf>
    <xf numFmtId="0" fontId="12" fillId="0" borderId="17" xfId="0" applyFont="1" applyBorder="1" applyAlignment="1">
      <alignment horizontal="left" vertical="center"/>
    </xf>
    <xf numFmtId="0" fontId="21" fillId="15" borderId="62" xfId="0" applyFont="1" applyFill="1" applyBorder="1" applyAlignment="1">
      <alignment horizontal="center" vertical="center"/>
    </xf>
    <xf numFmtId="0" fontId="21" fillId="15" borderId="63" xfId="0" applyFont="1" applyFill="1" applyBorder="1" applyAlignment="1">
      <alignment horizontal="center" vertical="center"/>
    </xf>
    <xf numFmtId="0" fontId="21" fillId="15" borderId="9" xfId="0" applyFont="1" applyFill="1" applyBorder="1" applyAlignment="1">
      <alignment horizontal="center" vertical="center"/>
    </xf>
    <xf numFmtId="0" fontId="12" fillId="5" borderId="105" xfId="0" applyFont="1" applyFill="1" applyBorder="1" applyAlignment="1">
      <alignment horizontal="left" vertical="center" wrapText="1"/>
    </xf>
    <xf numFmtId="0" fontId="12" fillId="5" borderId="65" xfId="0" applyFont="1" applyFill="1" applyBorder="1" applyAlignment="1">
      <alignment horizontal="left" vertical="center" wrapText="1"/>
    </xf>
    <xf numFmtId="0" fontId="12" fillId="5" borderId="101"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12" fillId="5" borderId="81" xfId="0" applyFont="1" applyFill="1" applyBorder="1" applyAlignment="1">
      <alignment horizontal="left" vertical="center" wrapText="1"/>
    </xf>
    <xf numFmtId="0" fontId="12" fillId="5" borderId="102" xfId="0" applyFont="1" applyFill="1" applyBorder="1" applyAlignment="1">
      <alignment horizontal="left" vertical="center" wrapText="1"/>
    </xf>
    <xf numFmtId="0" fontId="16" fillId="5" borderId="38" xfId="0" applyFont="1" applyFill="1" applyBorder="1" applyAlignment="1">
      <alignment horizontal="center" vertical="center"/>
    </xf>
    <xf numFmtId="0" fontId="16" fillId="5" borderId="13" xfId="0" applyFont="1" applyFill="1" applyBorder="1" applyAlignment="1">
      <alignment horizontal="center" vertical="center"/>
    </xf>
    <xf numFmtId="0" fontId="12" fillId="5" borderId="25" xfId="0" applyFont="1" applyFill="1" applyBorder="1" applyAlignment="1">
      <alignment horizontal="left" vertical="center" wrapText="1"/>
    </xf>
    <xf numFmtId="0" fontId="12" fillId="5" borderId="32" xfId="0" applyFont="1" applyFill="1" applyBorder="1" applyAlignment="1">
      <alignment horizontal="left" vertical="center" wrapText="1"/>
    </xf>
    <xf numFmtId="0" fontId="12" fillId="5" borderId="121" xfId="0" applyFont="1" applyFill="1" applyBorder="1" applyAlignment="1">
      <alignment horizontal="left" vertical="center" wrapText="1"/>
    </xf>
    <xf numFmtId="0" fontId="16" fillId="5" borderId="8" xfId="0" applyFont="1" applyFill="1" applyBorder="1" applyAlignment="1">
      <alignment horizontal="center" vertical="center"/>
    </xf>
    <xf numFmtId="44" fontId="12" fillId="21" borderId="18" xfId="10" applyFont="1" applyFill="1" applyBorder="1" applyAlignment="1" applyProtection="1">
      <alignment horizontal="center" vertical="center"/>
    </xf>
    <xf numFmtId="0" fontId="16" fillId="21" borderId="63" xfId="0" applyFont="1" applyFill="1" applyBorder="1" applyAlignment="1">
      <alignment horizontal="center" vertical="center"/>
    </xf>
    <xf numFmtId="0" fontId="16" fillId="21" borderId="9" xfId="0" applyFont="1" applyFill="1" applyBorder="1" applyAlignment="1">
      <alignment horizontal="center" vertical="center"/>
    </xf>
    <xf numFmtId="44" fontId="12" fillId="0" borderId="17" xfId="10" applyFont="1" applyFill="1" applyBorder="1" applyAlignment="1" applyProtection="1">
      <alignment horizontal="center" vertical="center"/>
    </xf>
    <xf numFmtId="0" fontId="16" fillId="16" borderId="63" xfId="0" applyFont="1" applyFill="1" applyBorder="1" applyAlignment="1">
      <alignment horizontal="center" vertical="center"/>
    </xf>
    <xf numFmtId="0" fontId="16" fillId="16" borderId="62" xfId="0" applyFont="1" applyFill="1" applyBorder="1" applyAlignment="1">
      <alignment horizontal="left" vertical="center"/>
    </xf>
    <xf numFmtId="0" fontId="16" fillId="16" borderId="63" xfId="0" applyFont="1" applyFill="1" applyBorder="1" applyAlignment="1">
      <alignment horizontal="left" vertical="center"/>
    </xf>
    <xf numFmtId="2" fontId="17" fillId="16" borderId="1" xfId="0" applyNumberFormat="1" applyFont="1" applyFill="1" applyBorder="1" applyAlignment="1">
      <alignment horizontal="center" vertical="center"/>
    </xf>
    <xf numFmtId="2" fontId="17" fillId="16" borderId="17" xfId="0" applyNumberFormat="1" applyFont="1" applyFill="1" applyBorder="1" applyAlignment="1">
      <alignment horizontal="center" vertical="center"/>
    </xf>
    <xf numFmtId="0" fontId="36" fillId="15" borderId="63" xfId="0" applyFont="1" applyFill="1" applyBorder="1" applyAlignment="1">
      <alignment horizontal="center" vertical="center" wrapText="1"/>
    </xf>
    <xf numFmtId="165" fontId="17" fillId="16" borderId="15" xfId="0" applyNumberFormat="1" applyFont="1" applyFill="1" applyBorder="1" applyAlignment="1">
      <alignment horizontal="center" vertical="center"/>
    </xf>
    <xf numFmtId="165" fontId="17" fillId="16" borderId="1" xfId="0" applyNumberFormat="1" applyFont="1" applyFill="1" applyBorder="1" applyAlignment="1">
      <alignment horizontal="center" vertical="center"/>
    </xf>
    <xf numFmtId="165" fontId="17" fillId="16" borderId="17" xfId="10" applyNumberFormat="1" applyFont="1" applyFill="1" applyBorder="1" applyAlignment="1" applyProtection="1">
      <alignment horizontal="center" vertical="center"/>
    </xf>
    <xf numFmtId="165" fontId="17" fillId="16" borderId="17" xfId="0" applyNumberFormat="1" applyFont="1" applyFill="1" applyBorder="1" applyAlignment="1">
      <alignment horizontal="center" vertical="center"/>
    </xf>
    <xf numFmtId="165" fontId="19" fillId="15" borderId="63" xfId="0" applyNumberFormat="1" applyFont="1" applyFill="1" applyBorder="1" applyAlignment="1">
      <alignment horizontal="center" vertical="center" wrapText="1"/>
    </xf>
    <xf numFmtId="165" fontId="36" fillId="15" borderId="63" xfId="0" applyNumberFormat="1" applyFont="1" applyFill="1" applyBorder="1" applyAlignment="1">
      <alignment horizontal="center" vertical="center" wrapText="1"/>
    </xf>
    <xf numFmtId="0" fontId="36" fillId="15" borderId="43" xfId="0" applyFont="1" applyFill="1" applyBorder="1" applyAlignment="1">
      <alignment horizontal="center" vertical="center" wrapText="1"/>
    </xf>
    <xf numFmtId="0" fontId="36" fillId="15" borderId="18" xfId="0" applyFont="1" applyFill="1" applyBorder="1" applyAlignment="1">
      <alignment horizontal="center" vertical="center" wrapText="1"/>
    </xf>
    <xf numFmtId="0" fontId="36" fillId="15" borderId="6" xfId="0" applyFont="1" applyFill="1" applyBorder="1" applyAlignment="1">
      <alignment horizontal="center" vertical="center" wrapText="1"/>
    </xf>
    <xf numFmtId="0" fontId="36" fillId="15" borderId="5" xfId="0" applyFont="1" applyFill="1" applyBorder="1" applyAlignment="1">
      <alignment horizontal="center" vertical="center" wrapText="1"/>
    </xf>
    <xf numFmtId="0" fontId="36" fillId="15" borderId="44" xfId="0" applyFont="1" applyFill="1" applyBorder="1" applyAlignment="1">
      <alignment horizontal="center" vertical="center" wrapText="1"/>
    </xf>
    <xf numFmtId="0" fontId="36" fillId="15" borderId="16" xfId="0" applyFont="1" applyFill="1" applyBorder="1" applyAlignment="1">
      <alignment horizontal="center" vertical="center" wrapText="1"/>
    </xf>
    <xf numFmtId="2" fontId="17" fillId="16" borderId="15" xfId="0" applyNumberFormat="1" applyFont="1" applyFill="1" applyBorder="1" applyAlignment="1">
      <alignment horizontal="center" vertical="center"/>
    </xf>
    <xf numFmtId="0" fontId="17" fillId="16" borderId="15" xfId="0" applyFont="1" applyFill="1" applyBorder="1" applyAlignment="1">
      <alignment horizontal="center" vertical="center"/>
    </xf>
    <xf numFmtId="0" fontId="17" fillId="16" borderId="17" xfId="0" applyFont="1" applyFill="1" applyBorder="1" applyAlignment="1">
      <alignment horizontal="center" vertical="center"/>
    </xf>
    <xf numFmtId="0" fontId="36" fillId="15" borderId="63" xfId="0" applyFont="1" applyFill="1" applyBorder="1" applyAlignment="1">
      <alignment horizontal="center" vertical="center"/>
    </xf>
    <xf numFmtId="0" fontId="12" fillId="16" borderId="30" xfId="0" applyFont="1" applyFill="1" applyBorder="1" applyAlignment="1">
      <alignment horizontal="left" vertical="center"/>
    </xf>
    <xf numFmtId="0" fontId="12" fillId="16" borderId="21" xfId="0" applyFont="1" applyFill="1" applyBorder="1" applyAlignment="1">
      <alignment horizontal="left" vertical="center"/>
    </xf>
    <xf numFmtId="0" fontId="12" fillId="16" borderId="29" xfId="0" applyFont="1" applyFill="1" applyBorder="1" applyAlignment="1">
      <alignment horizontal="left" vertical="center"/>
    </xf>
    <xf numFmtId="0" fontId="20" fillId="16" borderId="6" xfId="0" applyFont="1" applyFill="1" applyBorder="1" applyAlignment="1">
      <alignment horizontal="center" vertical="center"/>
    </xf>
    <xf numFmtId="0" fontId="20" fillId="16" borderId="44" xfId="0" applyFont="1" applyFill="1" applyBorder="1" applyAlignment="1">
      <alignment horizontal="center" vertical="center"/>
    </xf>
    <xf numFmtId="0" fontId="20" fillId="16" borderId="43" xfId="0" applyFont="1" applyFill="1" applyBorder="1" applyAlignment="1">
      <alignment horizontal="center" vertical="center"/>
    </xf>
    <xf numFmtId="0" fontId="17" fillId="16" borderId="1" xfId="0" applyFont="1" applyFill="1" applyBorder="1" applyAlignment="1">
      <alignment horizontal="center" vertical="center"/>
    </xf>
    <xf numFmtId="3" fontId="12" fillId="16" borderId="72" xfId="0" applyNumberFormat="1" applyFont="1" applyFill="1" applyBorder="1" applyAlignment="1">
      <alignment horizontal="center" vertical="center"/>
    </xf>
    <xf numFmtId="3" fontId="12" fillId="16" borderId="71" xfId="0" applyNumberFormat="1" applyFont="1" applyFill="1" applyBorder="1" applyAlignment="1">
      <alignment horizontal="center" vertical="center"/>
    </xf>
    <xf numFmtId="2" fontId="17" fillId="16" borderId="11" xfId="0" applyNumberFormat="1" applyFont="1" applyFill="1" applyBorder="1" applyAlignment="1">
      <alignment horizontal="center" vertical="center"/>
    </xf>
    <xf numFmtId="2" fontId="17" fillId="16" borderId="22" xfId="0" applyNumberFormat="1" applyFont="1" applyFill="1" applyBorder="1" applyAlignment="1">
      <alignment horizontal="center" vertical="center"/>
    </xf>
    <xf numFmtId="2" fontId="17" fillId="16" borderId="30" xfId="0" applyNumberFormat="1" applyFont="1" applyFill="1" applyBorder="1" applyAlignment="1">
      <alignment horizontal="center" vertical="center"/>
    </xf>
    <xf numFmtId="2" fontId="17" fillId="16" borderId="29" xfId="0" applyNumberFormat="1" applyFont="1" applyFill="1" applyBorder="1" applyAlignment="1">
      <alignment horizontal="center" vertical="center"/>
    </xf>
    <xf numFmtId="0" fontId="36" fillId="15" borderId="62" xfId="0" applyFont="1" applyFill="1" applyBorder="1" applyAlignment="1">
      <alignment horizontal="center" vertical="center" wrapText="1"/>
    </xf>
    <xf numFmtId="0" fontId="36" fillId="15" borderId="9" xfId="0" applyFont="1" applyFill="1" applyBorder="1" applyAlignment="1">
      <alignment horizontal="center" vertical="center" wrapText="1"/>
    </xf>
    <xf numFmtId="165" fontId="17" fillId="16" borderId="24" xfId="0" applyNumberFormat="1" applyFont="1" applyFill="1" applyBorder="1" applyAlignment="1">
      <alignment horizontal="center" vertical="center"/>
    </xf>
    <xf numFmtId="165" fontId="17" fillId="16" borderId="107" xfId="0" applyNumberFormat="1" applyFont="1" applyFill="1" applyBorder="1" applyAlignment="1">
      <alignment horizontal="center" vertical="center"/>
    </xf>
    <xf numFmtId="165" fontId="17" fillId="16" borderId="21" xfId="0" applyNumberFormat="1" applyFont="1" applyFill="1" applyBorder="1" applyAlignment="1">
      <alignment horizontal="center" vertical="center"/>
    </xf>
    <xf numFmtId="165" fontId="17" fillId="16" borderId="31" xfId="0" applyNumberFormat="1" applyFont="1" applyFill="1" applyBorder="1" applyAlignment="1">
      <alignment horizontal="center" vertical="center"/>
    </xf>
    <xf numFmtId="0" fontId="36" fillId="15" borderId="80" xfId="0" applyFont="1" applyFill="1" applyBorder="1" applyAlignment="1">
      <alignment horizontal="center" vertical="center"/>
    </xf>
    <xf numFmtId="0" fontId="36" fillId="15" borderId="37" xfId="0" applyFont="1" applyFill="1" applyBorder="1" applyAlignment="1">
      <alignment horizontal="center" vertical="center"/>
    </xf>
    <xf numFmtId="0" fontId="36" fillId="15" borderId="46" xfId="0" applyFont="1" applyFill="1" applyBorder="1" applyAlignment="1">
      <alignment horizontal="center" vertical="center"/>
    </xf>
    <xf numFmtId="0" fontId="36" fillId="15" borderId="55" xfId="0" applyFont="1" applyFill="1" applyBorder="1" applyAlignment="1">
      <alignment horizontal="center" vertical="center" wrapText="1"/>
    </xf>
    <xf numFmtId="0" fontId="36" fillId="15" borderId="101" xfId="0" applyFont="1" applyFill="1" applyBorder="1" applyAlignment="1">
      <alignment horizontal="center" vertical="center" wrapText="1"/>
    </xf>
    <xf numFmtId="0" fontId="36" fillId="15" borderId="74" xfId="0" applyFont="1" applyFill="1" applyBorder="1" applyAlignment="1">
      <alignment horizontal="center" vertical="center" wrapText="1"/>
    </xf>
    <xf numFmtId="0" fontId="36" fillId="15" borderId="87" xfId="0" applyFont="1" applyFill="1" applyBorder="1" applyAlignment="1">
      <alignment horizontal="center" vertical="center" wrapText="1"/>
    </xf>
    <xf numFmtId="165" fontId="17" fillId="22" borderId="33" xfId="0" applyNumberFormat="1" applyFont="1" applyFill="1" applyBorder="1" applyAlignment="1">
      <alignment horizontal="center" vertical="center"/>
    </xf>
    <xf numFmtId="165" fontId="17" fillId="22" borderId="107" xfId="0" applyNumberFormat="1" applyFont="1" applyFill="1" applyBorder="1" applyAlignment="1">
      <alignment horizontal="center" vertical="center"/>
    </xf>
    <xf numFmtId="165" fontId="36" fillId="15" borderId="20" xfId="0" applyNumberFormat="1" applyFont="1" applyFill="1" applyBorder="1" applyAlignment="1">
      <alignment horizontal="center" vertical="center" wrapText="1"/>
    </xf>
    <xf numFmtId="165" fontId="36" fillId="15" borderId="31" xfId="0" applyNumberFormat="1" applyFont="1" applyFill="1" applyBorder="1" applyAlignment="1">
      <alignment horizontal="center" vertical="center" wrapText="1"/>
    </xf>
    <xf numFmtId="165" fontId="20" fillId="16" borderId="37" xfId="0" applyNumberFormat="1" applyFont="1" applyFill="1" applyBorder="1" applyAlignment="1">
      <alignment horizontal="center" vertical="center"/>
    </xf>
    <xf numFmtId="165" fontId="20" fillId="16" borderId="46" xfId="0" applyNumberFormat="1" applyFont="1" applyFill="1" applyBorder="1" applyAlignment="1">
      <alignment horizontal="center" vertical="center"/>
    </xf>
    <xf numFmtId="9" fontId="17" fillId="16" borderId="11" xfId="1" applyFont="1" applyFill="1" applyBorder="1" applyAlignment="1" applyProtection="1">
      <alignment horizontal="center" vertical="center"/>
    </xf>
    <xf numFmtId="9" fontId="17" fillId="16" borderId="24" xfId="1" applyFont="1" applyFill="1" applyBorder="1" applyAlignment="1" applyProtection="1">
      <alignment horizontal="center" vertical="center"/>
    </xf>
    <xf numFmtId="9" fontId="17" fillId="16" borderId="107" xfId="1" applyFont="1" applyFill="1" applyBorder="1" applyAlignment="1" applyProtection="1">
      <alignment horizontal="center" vertical="center"/>
    </xf>
    <xf numFmtId="9" fontId="17" fillId="16" borderId="30" xfId="1" applyFont="1" applyFill="1" applyBorder="1" applyAlignment="1" applyProtection="1">
      <alignment horizontal="center" vertical="center"/>
    </xf>
    <xf numFmtId="9" fontId="17" fillId="16" borderId="21" xfId="1" applyFont="1" applyFill="1" applyBorder="1" applyAlignment="1" applyProtection="1">
      <alignment horizontal="center" vertical="center"/>
    </xf>
    <xf numFmtId="9" fontId="17" fillId="16" borderId="31" xfId="1" applyFont="1" applyFill="1" applyBorder="1" applyAlignment="1" applyProtection="1">
      <alignment horizontal="center" vertical="center"/>
    </xf>
    <xf numFmtId="44" fontId="12" fillId="21" borderId="15" xfId="10" applyFont="1" applyFill="1" applyBorder="1" applyAlignment="1" applyProtection="1">
      <alignment horizontal="center" vertical="center"/>
    </xf>
    <xf numFmtId="44" fontId="12" fillId="21" borderId="16" xfId="10" applyFont="1" applyFill="1" applyBorder="1" applyAlignment="1" applyProtection="1">
      <alignment horizontal="center" vertical="center"/>
    </xf>
    <xf numFmtId="44" fontId="12" fillId="0" borderId="15" xfId="10" applyFont="1" applyFill="1" applyBorder="1" applyAlignment="1" applyProtection="1">
      <alignment horizontal="center" vertical="center"/>
    </xf>
    <xf numFmtId="44" fontId="12" fillId="12" borderId="1" xfId="10" applyFont="1" applyFill="1" applyBorder="1" applyAlignment="1" applyProtection="1">
      <alignment horizontal="center" vertical="center"/>
    </xf>
    <xf numFmtId="0" fontId="12" fillId="0" borderId="46" xfId="0" applyFont="1" applyBorder="1" applyAlignment="1">
      <alignment horizontal="center"/>
    </xf>
    <xf numFmtId="0" fontId="12" fillId="0" borderId="79" xfId="0" applyFont="1" applyBorder="1" applyAlignment="1">
      <alignment horizontal="center"/>
    </xf>
    <xf numFmtId="0" fontId="12" fillId="0" borderId="45" xfId="0" applyFont="1" applyBorder="1" applyAlignment="1">
      <alignment horizontal="center"/>
    </xf>
    <xf numFmtId="0" fontId="16" fillId="16" borderId="1" xfId="0" applyFont="1" applyFill="1" applyBorder="1" applyAlignment="1">
      <alignment horizontal="left"/>
    </xf>
    <xf numFmtId="0" fontId="16" fillId="16" borderId="1" xfId="0" applyFont="1" applyFill="1" applyBorder="1" applyAlignment="1">
      <alignment horizontal="center"/>
    </xf>
    <xf numFmtId="14" fontId="22" fillId="16" borderId="7" xfId="0" applyNumberFormat="1" applyFont="1" applyFill="1" applyBorder="1" applyAlignment="1">
      <alignment horizontal="center"/>
    </xf>
    <xf numFmtId="14" fontId="22" fillId="16" borderId="14" xfId="0" applyNumberFormat="1" applyFont="1" applyFill="1" applyBorder="1" applyAlignment="1">
      <alignment horizontal="center"/>
    </xf>
    <xf numFmtId="0" fontId="12" fillId="0" borderId="17" xfId="0" applyFont="1" applyBorder="1" applyAlignment="1">
      <alignment horizontal="center"/>
    </xf>
    <xf numFmtId="0" fontId="12" fillId="0" borderId="30" xfId="0" applyFont="1" applyBorder="1" applyAlignment="1">
      <alignment horizontal="center"/>
    </xf>
    <xf numFmtId="0" fontId="12" fillId="0" borderId="21" xfId="0" applyFont="1" applyBorder="1" applyAlignment="1">
      <alignment horizontal="center"/>
    </xf>
    <xf numFmtId="0" fontId="12" fillId="0" borderId="29" xfId="0" applyFont="1" applyBorder="1" applyAlignment="1">
      <alignment horizontal="center"/>
    </xf>
    <xf numFmtId="0" fontId="12" fillId="0" borderId="43" xfId="0" applyFont="1" applyBorder="1" applyAlignment="1">
      <alignment horizontal="center"/>
    </xf>
    <xf numFmtId="0" fontId="22" fillId="16" borderId="1" xfId="0" applyFont="1" applyFill="1" applyBorder="1" applyAlignment="1">
      <alignment horizontal="center"/>
    </xf>
    <xf numFmtId="0" fontId="22" fillId="16" borderId="5" xfId="0" applyFont="1" applyFill="1" applyBorder="1" applyAlignment="1">
      <alignment horizontal="center"/>
    </xf>
    <xf numFmtId="0" fontId="21" fillId="15" borderId="20" xfId="0" applyFont="1" applyFill="1" applyBorder="1" applyAlignment="1">
      <alignment horizontal="center"/>
    </xf>
    <xf numFmtId="0" fontId="21" fillId="15" borderId="21" xfId="0" applyFont="1" applyFill="1" applyBorder="1" applyAlignment="1">
      <alignment horizontal="center"/>
    </xf>
    <xf numFmtId="0" fontId="20" fillId="16" borderId="43" xfId="0" applyFont="1" applyFill="1" applyBorder="1" applyAlignment="1">
      <alignment horizontal="center"/>
    </xf>
    <xf numFmtId="0" fontId="20" fillId="16" borderId="17" xfId="0" applyFont="1" applyFill="1" applyBorder="1" applyAlignment="1">
      <alignment horizontal="center"/>
    </xf>
    <xf numFmtId="0" fontId="20" fillId="16" borderId="3" xfId="0" applyFont="1" applyFill="1" applyBorder="1" applyAlignment="1">
      <alignment horizontal="center"/>
    </xf>
    <xf numFmtId="0" fontId="20" fillId="16" borderId="10" xfId="0" applyFont="1" applyFill="1" applyBorder="1" applyAlignment="1">
      <alignment horizontal="center"/>
    </xf>
    <xf numFmtId="0" fontId="20" fillId="16" borderId="23" xfId="0" applyFont="1" applyFill="1" applyBorder="1" applyAlignment="1">
      <alignment horizontal="center"/>
    </xf>
    <xf numFmtId="0" fontId="16" fillId="16" borderId="79" xfId="0" applyFont="1" applyFill="1" applyBorder="1" applyAlignment="1">
      <alignment horizontal="center"/>
    </xf>
    <xf numFmtId="0" fontId="20" fillId="16" borderId="12" xfId="0" applyFont="1" applyFill="1" applyBorder="1" applyAlignment="1">
      <alignment horizontal="center"/>
    </xf>
    <xf numFmtId="10" fontId="17" fillId="0" borderId="0" xfId="0" applyNumberFormat="1" applyFont="1" applyAlignment="1">
      <alignment horizontal="center"/>
    </xf>
    <xf numFmtId="0" fontId="17" fillId="16" borderId="60" xfId="0" applyFont="1" applyFill="1" applyBorder="1" applyAlignment="1">
      <alignment horizontal="center"/>
    </xf>
    <xf numFmtId="0" fontId="17" fillId="16" borderId="69" xfId="0" applyFont="1" applyFill="1" applyBorder="1" applyAlignment="1">
      <alignment horizontal="center"/>
    </xf>
    <xf numFmtId="0" fontId="17" fillId="16" borderId="64" xfId="0" applyFont="1" applyFill="1" applyBorder="1" applyAlignment="1">
      <alignment horizontal="center"/>
    </xf>
    <xf numFmtId="0" fontId="17" fillId="16" borderId="45" xfId="0" applyFont="1" applyFill="1" applyBorder="1" applyAlignment="1">
      <alignment horizontal="center"/>
    </xf>
    <xf numFmtId="0" fontId="17" fillId="16" borderId="37" xfId="0" applyFont="1" applyFill="1" applyBorder="1" applyAlignment="1">
      <alignment horizontal="center"/>
    </xf>
    <xf numFmtId="0" fontId="17" fillId="16" borderId="46" xfId="0" applyFont="1" applyFill="1" applyBorder="1" applyAlignment="1">
      <alignment horizontal="center"/>
    </xf>
    <xf numFmtId="0" fontId="17" fillId="16" borderId="43" xfId="0" applyFont="1" applyFill="1" applyBorder="1" applyAlignment="1">
      <alignment horizontal="center"/>
    </xf>
    <xf numFmtId="0" fontId="17" fillId="16" borderId="8" xfId="0" applyFont="1" applyFill="1" applyBorder="1" applyAlignment="1">
      <alignment horizontal="center"/>
    </xf>
    <xf numFmtId="0" fontId="17" fillId="16" borderId="17" xfId="0" applyFont="1" applyFill="1" applyBorder="1" applyAlignment="1">
      <alignment horizontal="center"/>
    </xf>
    <xf numFmtId="0" fontId="17" fillId="16" borderId="2" xfId="0" applyFont="1" applyFill="1" applyBorder="1" applyAlignment="1">
      <alignment horizontal="center"/>
    </xf>
    <xf numFmtId="0" fontId="17" fillId="16" borderId="40" xfId="0" applyFont="1" applyFill="1" applyBorder="1" applyAlignment="1">
      <alignment horizontal="center"/>
    </xf>
    <xf numFmtId="0" fontId="17" fillId="16" borderId="41" xfId="0" applyFont="1" applyFill="1" applyBorder="1" applyAlignment="1">
      <alignment horizontal="center"/>
    </xf>
    <xf numFmtId="0" fontId="17" fillId="16" borderId="30" xfId="0" applyFont="1" applyFill="1" applyBorder="1" applyAlignment="1">
      <alignment horizontal="center"/>
    </xf>
    <xf numFmtId="0" fontId="17" fillId="16" borderId="31" xfId="0" applyFont="1" applyFill="1" applyBorder="1" applyAlignment="1">
      <alignment horizontal="center"/>
    </xf>
    <xf numFmtId="1" fontId="40" fillId="16" borderId="26" xfId="0" applyNumberFormat="1" applyFont="1" applyFill="1" applyBorder="1" applyAlignment="1">
      <alignment horizontal="center"/>
    </xf>
    <xf numFmtId="0" fontId="40" fillId="16" borderId="2" xfId="0" applyFont="1" applyFill="1" applyBorder="1" applyAlignment="1">
      <alignment horizontal="center"/>
    </xf>
    <xf numFmtId="0" fontId="16" fillId="16" borderId="2" xfId="0" applyFont="1" applyFill="1" applyBorder="1" applyAlignment="1">
      <alignment horizontal="center"/>
    </xf>
    <xf numFmtId="0" fontId="22" fillId="16" borderId="2" xfId="0" applyFont="1" applyFill="1" applyBorder="1" applyAlignment="1">
      <alignment horizontal="center"/>
    </xf>
    <xf numFmtId="0" fontId="20" fillId="16" borderId="13" xfId="0" applyFont="1" applyFill="1" applyBorder="1" applyAlignment="1">
      <alignment horizontal="center"/>
    </xf>
    <xf numFmtId="0" fontId="22" fillId="16" borderId="19" xfId="0" applyFont="1" applyFill="1" applyBorder="1" applyAlignment="1">
      <alignment horizontal="center"/>
    </xf>
    <xf numFmtId="0" fontId="12" fillId="0" borderId="85" xfId="0" applyFont="1" applyBorder="1" applyAlignment="1">
      <alignment horizontal="center"/>
    </xf>
    <xf numFmtId="0" fontId="20" fillId="16" borderId="18" xfId="0" applyFont="1" applyFill="1" applyBorder="1" applyAlignment="1">
      <alignment horizontal="center"/>
    </xf>
    <xf numFmtId="0" fontId="20" fillId="16" borderId="30" xfId="0" applyFont="1" applyFill="1" applyBorder="1" applyAlignment="1">
      <alignment horizontal="center"/>
    </xf>
    <xf numFmtId="0" fontId="20" fillId="16" borderId="29" xfId="0" applyFont="1" applyFill="1" applyBorder="1" applyAlignment="1">
      <alignment horizontal="center"/>
    </xf>
    <xf numFmtId="0" fontId="40" fillId="16" borderId="26" xfId="0" applyFont="1" applyFill="1" applyBorder="1" applyAlignment="1">
      <alignment horizontal="center"/>
    </xf>
    <xf numFmtId="0" fontId="21" fillId="15" borderId="31" xfId="0" applyFont="1" applyFill="1" applyBorder="1" applyAlignment="1">
      <alignment horizontal="center"/>
    </xf>
    <xf numFmtId="0" fontId="40" fillId="16" borderId="4" xfId="0" applyFont="1" applyFill="1" applyBorder="1" applyAlignment="1">
      <alignment horizontal="center"/>
    </xf>
    <xf numFmtId="0" fontId="40" fillId="16" borderId="7" xfId="0" applyFont="1" applyFill="1" applyBorder="1" applyAlignment="1">
      <alignment horizontal="center"/>
    </xf>
    <xf numFmtId="0" fontId="40" fillId="16" borderId="14" xfId="0" applyFont="1" applyFill="1" applyBorder="1" applyAlignment="1">
      <alignment horizontal="center"/>
    </xf>
    <xf numFmtId="173" fontId="22" fillId="16" borderId="7" xfId="0" applyNumberFormat="1" applyFont="1" applyFill="1" applyBorder="1" applyAlignment="1">
      <alignment horizontal="center"/>
    </xf>
    <xf numFmtId="173" fontId="22" fillId="16" borderId="14" xfId="0" applyNumberFormat="1" applyFont="1" applyFill="1" applyBorder="1" applyAlignment="1">
      <alignment horizontal="center"/>
    </xf>
    <xf numFmtId="0" fontId="22" fillId="16" borderId="7" xfId="0" applyFont="1" applyFill="1" applyBorder="1" applyAlignment="1">
      <alignment horizontal="center"/>
    </xf>
    <xf numFmtId="0" fontId="22" fillId="16" borderId="14" xfId="0" applyFont="1" applyFill="1" applyBorder="1" applyAlignment="1">
      <alignment horizontal="center"/>
    </xf>
    <xf numFmtId="0" fontId="16" fillId="16" borderId="1" xfId="0" applyFont="1" applyFill="1" applyBorder="1"/>
    <xf numFmtId="0" fontId="12" fillId="0" borderId="20" xfId="0" applyFont="1" applyBorder="1" applyAlignment="1">
      <alignment horizontal="center"/>
    </xf>
    <xf numFmtId="0" fontId="12" fillId="0" borderId="31" xfId="0" applyFont="1" applyBorder="1" applyAlignment="1">
      <alignment horizontal="center"/>
    </xf>
    <xf numFmtId="0" fontId="16" fillId="16" borderId="4" xfId="0" applyFont="1" applyFill="1" applyBorder="1" applyAlignment="1">
      <alignment horizontal="left"/>
    </xf>
    <xf numFmtId="0" fontId="16" fillId="16" borderId="7" xfId="0" applyFont="1" applyFill="1" applyBorder="1" applyAlignment="1">
      <alignment horizontal="left"/>
    </xf>
    <xf numFmtId="0" fontId="16" fillId="16" borderId="14" xfId="0" applyFont="1" applyFill="1" applyBorder="1" applyAlignment="1">
      <alignment horizontal="left"/>
    </xf>
    <xf numFmtId="0" fontId="22" fillId="16" borderId="4" xfId="0" applyFont="1" applyFill="1" applyBorder="1" applyAlignment="1">
      <alignment horizontal="center"/>
    </xf>
    <xf numFmtId="0" fontId="40" fillId="16" borderId="4" xfId="0" applyFont="1" applyFill="1" applyBorder="1" applyAlignment="1">
      <alignment horizontal="left"/>
    </xf>
    <xf numFmtId="0" fontId="40" fillId="16" borderId="7" xfId="0" applyFont="1" applyFill="1" applyBorder="1" applyAlignment="1">
      <alignment horizontal="left"/>
    </xf>
    <xf numFmtId="0" fontId="12" fillId="16" borderId="4" xfId="0" applyFont="1" applyFill="1" applyBorder="1" applyAlignment="1">
      <alignment horizontal="center"/>
    </xf>
    <xf numFmtId="0" fontId="12" fillId="16" borderId="7" xfId="0" applyFont="1" applyFill="1" applyBorder="1" applyAlignment="1">
      <alignment horizontal="center"/>
    </xf>
    <xf numFmtId="0" fontId="12" fillId="16" borderId="14" xfId="0" applyFont="1" applyFill="1" applyBorder="1" applyAlignment="1">
      <alignment horizontal="center"/>
    </xf>
    <xf numFmtId="0" fontId="17" fillId="3" borderId="6" xfId="4" applyFont="1" applyFill="1" applyBorder="1" applyAlignment="1">
      <alignment horizontal="left" vertical="center"/>
    </xf>
    <xf numFmtId="0" fontId="20" fillId="8" borderId="62" xfId="0" applyFont="1" applyFill="1" applyBorder="1" applyAlignment="1">
      <alignment horizontal="center"/>
    </xf>
    <xf numFmtId="0" fontId="20" fillId="8" borderId="63" xfId="0" applyFont="1" applyFill="1" applyBorder="1" applyAlignment="1">
      <alignment horizontal="center"/>
    </xf>
    <xf numFmtId="0" fontId="20" fillId="8" borderId="9" xfId="0" applyFont="1" applyFill="1" applyBorder="1" applyAlignment="1">
      <alignment horizontal="center"/>
    </xf>
    <xf numFmtId="0" fontId="34" fillId="3" borderId="62" xfId="4" applyFont="1" applyFill="1" applyBorder="1" applyAlignment="1">
      <alignment horizontal="center"/>
    </xf>
    <xf numFmtId="0" fontId="34" fillId="3" borderId="63" xfId="4" applyFont="1" applyFill="1" applyBorder="1" applyAlignment="1">
      <alignment horizontal="center"/>
    </xf>
    <xf numFmtId="0" fontId="34" fillId="3" borderId="9" xfId="4" applyFont="1" applyFill="1" applyBorder="1" applyAlignment="1">
      <alignment horizontal="center"/>
    </xf>
    <xf numFmtId="0" fontId="17" fillId="0" borderId="63" xfId="0" applyFont="1" applyBorder="1" applyAlignment="1">
      <alignment horizontal="center" vertical="center"/>
    </xf>
    <xf numFmtId="0" fontId="17" fillId="0" borderId="9" xfId="0" applyFont="1" applyBorder="1" applyAlignment="1">
      <alignment horizontal="center" vertical="center"/>
    </xf>
    <xf numFmtId="0" fontId="19" fillId="15" borderId="43" xfId="0" applyFont="1" applyFill="1" applyBorder="1" applyAlignment="1">
      <alignment horizontal="center" vertical="center" wrapText="1"/>
    </xf>
    <xf numFmtId="0" fontId="19" fillId="15" borderId="6" xfId="0" applyFont="1" applyFill="1" applyBorder="1" applyAlignment="1">
      <alignment horizontal="center" vertical="center" wrapText="1"/>
    </xf>
    <xf numFmtId="0" fontId="19" fillId="15" borderId="44" xfId="0" applyFont="1" applyFill="1" applyBorder="1" applyAlignment="1">
      <alignment horizontal="center" vertical="center" wrapText="1"/>
    </xf>
    <xf numFmtId="10" fontId="19" fillId="15" borderId="43" xfId="0" applyNumberFormat="1" applyFont="1" applyFill="1" applyBorder="1" applyAlignment="1">
      <alignment horizontal="center" vertical="center" wrapText="1"/>
    </xf>
    <xf numFmtId="10" fontId="19" fillId="15" borderId="6" xfId="0" applyNumberFormat="1" applyFont="1" applyFill="1" applyBorder="1" applyAlignment="1">
      <alignment horizontal="center" vertical="center" wrapText="1"/>
    </xf>
    <xf numFmtId="10" fontId="19" fillId="15" borderId="44" xfId="0" applyNumberFormat="1" applyFont="1" applyFill="1" applyBorder="1" applyAlignment="1">
      <alignment horizontal="center" vertical="center" wrapText="1"/>
    </xf>
    <xf numFmtId="0" fontId="17" fillId="11" borderId="43" xfId="0" applyFont="1" applyFill="1" applyBorder="1" applyAlignment="1">
      <alignment horizontal="center" vertical="center"/>
    </xf>
    <xf numFmtId="0" fontId="17" fillId="11" borderId="6" xfId="0" applyFont="1" applyFill="1" applyBorder="1" applyAlignment="1">
      <alignment horizontal="center" vertical="center"/>
    </xf>
    <xf numFmtId="0" fontId="20" fillId="11" borderId="62" xfId="0" applyFont="1" applyFill="1" applyBorder="1" applyAlignment="1">
      <alignment horizontal="center"/>
    </xf>
    <xf numFmtId="0" fontId="20" fillId="11" borderId="63" xfId="0" applyFont="1" applyFill="1" applyBorder="1" applyAlignment="1">
      <alignment horizontal="center"/>
    </xf>
    <xf numFmtId="0" fontId="20" fillId="11" borderId="9" xfId="0" applyFont="1" applyFill="1" applyBorder="1" applyAlignment="1">
      <alignment horizontal="center"/>
    </xf>
    <xf numFmtId="0" fontId="17" fillId="10" borderId="43" xfId="0" applyFont="1" applyFill="1" applyBorder="1" applyAlignment="1">
      <alignment horizontal="center" vertical="center"/>
    </xf>
    <xf numFmtId="0" fontId="17" fillId="10" borderId="6" xfId="0" applyFont="1" applyFill="1" applyBorder="1" applyAlignment="1">
      <alignment horizontal="center" vertical="center"/>
    </xf>
    <xf numFmtId="0" fontId="17" fillId="8" borderId="43" xfId="0" applyFont="1" applyFill="1" applyBorder="1" applyAlignment="1">
      <alignment horizontal="center" vertical="center"/>
    </xf>
    <xf numFmtId="0" fontId="17" fillId="8" borderId="6" xfId="0" applyFont="1" applyFill="1" applyBorder="1" applyAlignment="1">
      <alignment horizontal="center" vertical="center"/>
    </xf>
    <xf numFmtId="0" fontId="17" fillId="9" borderId="43" xfId="0" applyFont="1" applyFill="1" applyBorder="1" applyAlignment="1">
      <alignment horizontal="center" vertical="center"/>
    </xf>
    <xf numFmtId="0" fontId="17" fillId="9" borderId="6" xfId="0" applyFont="1" applyFill="1" applyBorder="1" applyAlignment="1">
      <alignment horizontal="center" vertical="center"/>
    </xf>
    <xf numFmtId="0" fontId="20" fillId="9" borderId="62" xfId="0" applyFont="1" applyFill="1" applyBorder="1" applyAlignment="1">
      <alignment horizontal="center"/>
    </xf>
    <xf numFmtId="0" fontId="20" fillId="9" borderId="63" xfId="0" applyFont="1" applyFill="1" applyBorder="1" applyAlignment="1">
      <alignment horizontal="center"/>
    </xf>
    <xf numFmtId="0" fontId="20" fillId="9" borderId="9" xfId="0" applyFont="1" applyFill="1" applyBorder="1" applyAlignment="1">
      <alignment horizontal="center"/>
    </xf>
    <xf numFmtId="0" fontId="20" fillId="10" borderId="62" xfId="0" applyFont="1" applyFill="1" applyBorder="1" applyAlignment="1">
      <alignment horizontal="center"/>
    </xf>
    <xf numFmtId="0" fontId="20" fillId="10" borderId="63" xfId="0" applyFont="1" applyFill="1" applyBorder="1" applyAlignment="1">
      <alignment horizontal="center"/>
    </xf>
    <xf numFmtId="0" fontId="20" fillId="10" borderId="9" xfId="0" applyFont="1" applyFill="1" applyBorder="1" applyAlignment="1">
      <alignment horizont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7" fillId="0" borderId="1" xfId="0" applyFont="1" applyBorder="1" applyAlignment="1">
      <alignment horizontal="left" vertical="center"/>
    </xf>
    <xf numFmtId="0" fontId="17" fillId="0" borderId="5" xfId="0" applyFont="1" applyBorder="1" applyAlignment="1">
      <alignment horizontal="left"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xf>
    <xf numFmtId="0" fontId="17" fillId="0" borderId="5" xfId="0" applyFont="1" applyBorder="1" applyAlignment="1">
      <alignment horizontal="center"/>
    </xf>
    <xf numFmtId="0" fontId="17" fillId="0" borderId="17" xfId="0" applyFont="1" applyBorder="1" applyAlignment="1">
      <alignment horizontal="center"/>
    </xf>
    <xf numFmtId="0" fontId="17" fillId="0" borderId="18" xfId="0" applyFont="1" applyBorder="1" applyAlignment="1">
      <alignment horizontal="center"/>
    </xf>
    <xf numFmtId="0" fontId="19" fillId="15" borderId="6" xfId="0" applyFont="1" applyFill="1" applyBorder="1" applyAlignment="1">
      <alignment horizontal="center" vertical="center"/>
    </xf>
    <xf numFmtId="0" fontId="19" fillId="15" borderId="44" xfId="0" applyFont="1" applyFill="1" applyBorder="1" applyAlignment="1">
      <alignment horizontal="center" vertical="center"/>
    </xf>
    <xf numFmtId="0" fontId="17" fillId="0" borderId="15" xfId="0" applyFont="1" applyBorder="1" applyAlignment="1">
      <alignment horizontal="center"/>
    </xf>
    <xf numFmtId="0" fontId="17" fillId="0" borderId="16" xfId="0" applyFont="1" applyBorder="1" applyAlignment="1">
      <alignment horizontal="center"/>
    </xf>
    <xf numFmtId="0" fontId="17" fillId="0" borderId="15" xfId="0" applyFont="1" applyBorder="1" applyAlignment="1">
      <alignment horizontal="center" wrapText="1"/>
    </xf>
    <xf numFmtId="0" fontId="17" fillId="0" borderId="16" xfId="0" applyFont="1" applyBorder="1" applyAlignment="1">
      <alignment horizontal="center" wrapText="1"/>
    </xf>
    <xf numFmtId="0" fontId="17" fillId="0" borderId="17" xfId="0" applyFont="1" applyBorder="1" applyAlignment="1">
      <alignment horizontal="center" wrapText="1"/>
    </xf>
    <xf numFmtId="0" fontId="17" fillId="0" borderId="18" xfId="0" applyFont="1" applyBorder="1" applyAlignment="1">
      <alignment horizontal="center" wrapText="1"/>
    </xf>
    <xf numFmtId="0" fontId="19" fillId="15" borderId="45" xfId="9" applyFont="1" applyFill="1" applyBorder="1" applyAlignment="1">
      <alignment horizontal="center"/>
    </xf>
    <xf numFmtId="0" fontId="19" fillId="15" borderId="46" xfId="9" applyFont="1" applyFill="1" applyBorder="1" applyAlignment="1">
      <alignment horizontal="center"/>
    </xf>
    <xf numFmtId="0" fontId="19" fillId="15" borderId="62" xfId="0" applyFont="1" applyFill="1" applyBorder="1" applyAlignment="1">
      <alignment horizontal="center"/>
    </xf>
    <xf numFmtId="0" fontId="19" fillId="15" borderId="63" xfId="0" applyFont="1" applyFill="1" applyBorder="1" applyAlignment="1">
      <alignment horizontal="center"/>
    </xf>
    <xf numFmtId="0" fontId="19" fillId="15" borderId="9" xfId="0" applyFont="1" applyFill="1" applyBorder="1" applyAlignment="1">
      <alignment horizontal="center"/>
    </xf>
    <xf numFmtId="164" fontId="17" fillId="0" borderId="33" xfId="0" applyNumberFormat="1" applyFont="1" applyBorder="1" applyAlignment="1">
      <alignment horizontal="center" vertical="center"/>
    </xf>
    <xf numFmtId="164" fontId="17" fillId="0" borderId="107" xfId="0" applyNumberFormat="1" applyFont="1" applyBorder="1" applyAlignment="1">
      <alignment horizontal="center" vertical="center"/>
    </xf>
    <xf numFmtId="0" fontId="17" fillId="0" borderId="20" xfId="0" applyFont="1" applyBorder="1" applyAlignment="1">
      <alignment horizontal="center"/>
    </xf>
    <xf numFmtId="0" fontId="17" fillId="0" borderId="31" xfId="0" applyFont="1" applyBorder="1" applyAlignment="1">
      <alignment horizontal="center"/>
    </xf>
    <xf numFmtId="0" fontId="17" fillId="3" borderId="6" xfId="11" applyFont="1" applyFill="1" applyBorder="1" applyAlignment="1">
      <alignment horizontal="left" vertical="center"/>
    </xf>
    <xf numFmtId="0" fontId="34" fillId="3" borderId="62" xfId="11" applyFont="1" applyFill="1" applyBorder="1" applyAlignment="1">
      <alignment horizontal="center"/>
    </xf>
    <xf numFmtId="0" fontId="34" fillId="3" borderId="63" xfId="11" applyFont="1" applyFill="1" applyBorder="1" applyAlignment="1">
      <alignment horizontal="center"/>
    </xf>
    <xf numFmtId="0" fontId="34" fillId="3" borderId="9" xfId="11" applyFont="1" applyFill="1" applyBorder="1" applyAlignment="1">
      <alignment horizontal="center"/>
    </xf>
    <xf numFmtId="0" fontId="17" fillId="11" borderId="43" xfId="2" applyFont="1" applyFill="1" applyBorder="1" applyAlignment="1">
      <alignment horizontal="center" vertical="center"/>
    </xf>
    <xf numFmtId="0" fontId="17" fillId="11" borderId="6" xfId="2" applyFont="1" applyFill="1" applyBorder="1" applyAlignment="1">
      <alignment horizontal="center" vertical="center"/>
    </xf>
    <xf numFmtId="0" fontId="20" fillId="11" borderId="62" xfId="2" applyFont="1" applyFill="1" applyBorder="1" applyAlignment="1">
      <alignment horizontal="center"/>
    </xf>
    <xf numFmtId="0" fontId="20" fillId="11" borderId="63" xfId="2" applyFont="1" applyFill="1" applyBorder="1" applyAlignment="1">
      <alignment horizontal="center"/>
    </xf>
    <xf numFmtId="0" fontId="20" fillId="11" borderId="9" xfId="2" applyFont="1" applyFill="1" applyBorder="1" applyAlignment="1">
      <alignment horizontal="center"/>
    </xf>
    <xf numFmtId="0" fontId="17" fillId="10" borderId="6" xfId="2" applyFont="1" applyFill="1" applyBorder="1" applyAlignment="1">
      <alignment horizontal="center" vertical="center"/>
    </xf>
    <xf numFmtId="0" fontId="20" fillId="9" borderId="62" xfId="2" applyFont="1" applyFill="1" applyBorder="1" applyAlignment="1">
      <alignment horizontal="center"/>
    </xf>
    <xf numFmtId="0" fontId="20" fillId="9" borderId="63" xfId="2" applyFont="1" applyFill="1" applyBorder="1" applyAlignment="1">
      <alignment horizontal="center"/>
    </xf>
    <xf numFmtId="0" fontId="20" fillId="9" borderId="9" xfId="2" applyFont="1" applyFill="1" applyBorder="1" applyAlignment="1">
      <alignment horizontal="center"/>
    </xf>
    <xf numFmtId="0" fontId="17" fillId="9" borderId="43" xfId="2" applyFont="1" applyFill="1" applyBorder="1" applyAlignment="1">
      <alignment horizontal="center" vertical="center"/>
    </xf>
    <xf numFmtId="0" fontId="17" fillId="9" borderId="6" xfId="2" applyFont="1" applyFill="1" applyBorder="1" applyAlignment="1">
      <alignment horizontal="center" vertical="center"/>
    </xf>
    <xf numFmtId="0" fontId="17" fillId="8" borderId="43" xfId="2" applyFont="1" applyFill="1" applyBorder="1" applyAlignment="1">
      <alignment horizontal="center" vertical="center"/>
    </xf>
    <xf numFmtId="0" fontId="17" fillId="8" borderId="6" xfId="2" applyFont="1" applyFill="1" applyBorder="1" applyAlignment="1">
      <alignment horizontal="center" vertical="center"/>
    </xf>
    <xf numFmtId="0" fontId="20" fillId="10" borderId="62" xfId="2" applyFont="1" applyFill="1" applyBorder="1" applyAlignment="1">
      <alignment horizontal="center"/>
    </xf>
    <xf numFmtId="0" fontId="20" fillId="10" borderId="63" xfId="2" applyFont="1" applyFill="1" applyBorder="1" applyAlignment="1">
      <alignment horizontal="center"/>
    </xf>
    <xf numFmtId="0" fontId="20" fillId="10" borderId="9" xfId="2" applyFont="1" applyFill="1" applyBorder="1" applyAlignment="1">
      <alignment horizontal="center"/>
    </xf>
    <xf numFmtId="0" fontId="17" fillId="10" borderId="43" xfId="2" applyFont="1" applyFill="1" applyBorder="1" applyAlignment="1">
      <alignment horizontal="center" vertical="center"/>
    </xf>
    <xf numFmtId="0" fontId="20" fillId="8" borderId="62" xfId="2" applyFont="1" applyFill="1" applyBorder="1" applyAlignment="1">
      <alignment horizontal="center"/>
    </xf>
    <xf numFmtId="0" fontId="20" fillId="8" borderId="63" xfId="2" applyFont="1" applyFill="1" applyBorder="1" applyAlignment="1">
      <alignment horizontal="center"/>
    </xf>
    <xf numFmtId="0" fontId="20" fillId="8" borderId="9" xfId="2" applyFont="1" applyFill="1" applyBorder="1" applyAlignment="1">
      <alignment horizontal="center"/>
    </xf>
    <xf numFmtId="0" fontId="36" fillId="18" borderId="47" xfId="2" applyFont="1" applyFill="1" applyBorder="1" applyAlignment="1">
      <alignment horizontal="center"/>
    </xf>
    <xf numFmtId="0" fontId="36" fillId="17" borderId="47" xfId="2" applyFont="1" applyFill="1" applyBorder="1" applyAlignment="1">
      <alignment horizontal="center"/>
    </xf>
    <xf numFmtId="0" fontId="34" fillId="3" borderId="1" xfId="11" applyFont="1" applyFill="1" applyBorder="1" applyAlignment="1">
      <alignment horizontal="center"/>
    </xf>
    <xf numFmtId="0" fontId="17" fillId="3" borderId="2" xfId="11" applyFont="1" applyFill="1" applyBorder="1" applyAlignment="1">
      <alignment horizontal="left" vertical="center"/>
    </xf>
    <xf numFmtId="0" fontId="17" fillId="3" borderId="41" xfId="11" applyFont="1" applyFill="1" applyBorder="1" applyAlignment="1">
      <alignment horizontal="left" vertical="center"/>
    </xf>
    <xf numFmtId="0" fontId="17" fillId="3" borderId="3" xfId="11" applyFont="1" applyFill="1" applyBorder="1" applyAlignment="1">
      <alignment horizontal="left" vertical="center"/>
    </xf>
    <xf numFmtId="0" fontId="20" fillId="8" borderId="4" xfId="0" applyFont="1" applyFill="1" applyBorder="1" applyAlignment="1">
      <alignment horizontal="center"/>
    </xf>
    <xf numFmtId="0" fontId="20" fillId="8" borderId="7" xfId="0" applyFont="1" applyFill="1" applyBorder="1" applyAlignment="1">
      <alignment horizontal="center"/>
    </xf>
    <xf numFmtId="0" fontId="20" fillId="8" borderId="14" xfId="0" applyFont="1" applyFill="1" applyBorder="1" applyAlignment="1">
      <alignment horizontal="center"/>
    </xf>
    <xf numFmtId="0" fontId="17" fillId="8" borderId="2" xfId="0" applyFont="1" applyFill="1" applyBorder="1" applyAlignment="1">
      <alignment horizontal="center" vertical="center"/>
    </xf>
    <xf numFmtId="0" fontId="17" fillId="8" borderId="41" xfId="0" applyFont="1" applyFill="1" applyBorder="1" applyAlignment="1">
      <alignment horizontal="center" vertical="center"/>
    </xf>
    <xf numFmtId="0" fontId="17" fillId="8" borderId="3" xfId="0" applyFont="1" applyFill="1" applyBorder="1" applyAlignment="1">
      <alignment horizontal="center" vertical="center"/>
    </xf>
    <xf numFmtId="0" fontId="20" fillId="10" borderId="4" xfId="0" applyFont="1" applyFill="1" applyBorder="1" applyAlignment="1">
      <alignment horizontal="center"/>
    </xf>
    <xf numFmtId="0" fontId="20" fillId="10" borderId="7" xfId="0" applyFont="1" applyFill="1" applyBorder="1" applyAlignment="1">
      <alignment horizontal="center"/>
    </xf>
    <xf numFmtId="0" fontId="20" fillId="10" borderId="14" xfId="0" applyFont="1" applyFill="1" applyBorder="1" applyAlignment="1">
      <alignment horizontal="center"/>
    </xf>
    <xf numFmtId="0" fontId="17" fillId="10" borderId="1" xfId="0" applyFont="1" applyFill="1" applyBorder="1" applyAlignment="1">
      <alignment horizontal="center" vertical="center"/>
    </xf>
    <xf numFmtId="0" fontId="20" fillId="11" borderId="1" xfId="0" applyFont="1" applyFill="1" applyBorder="1" applyAlignment="1">
      <alignment horizontal="center"/>
    </xf>
    <xf numFmtId="0" fontId="17" fillId="11" borderId="2" xfId="0" applyFont="1" applyFill="1" applyBorder="1" applyAlignment="1">
      <alignment horizontal="center" vertical="center"/>
    </xf>
    <xf numFmtId="0" fontId="17" fillId="11" borderId="41" xfId="0" applyFont="1" applyFill="1" applyBorder="1" applyAlignment="1">
      <alignment horizontal="center" vertical="center"/>
    </xf>
    <xf numFmtId="0" fontId="20" fillId="9" borderId="1" xfId="0" applyFont="1" applyFill="1" applyBorder="1" applyAlignment="1">
      <alignment horizontal="center"/>
    </xf>
    <xf numFmtId="0" fontId="17" fillId="9" borderId="2" xfId="0" applyFont="1" applyFill="1" applyBorder="1" applyAlignment="1">
      <alignment horizontal="center" vertical="center"/>
    </xf>
    <xf numFmtId="0" fontId="17" fillId="9" borderId="41" xfId="0" applyFont="1" applyFill="1" applyBorder="1" applyAlignment="1">
      <alignment horizontal="center" vertical="center"/>
    </xf>
    <xf numFmtId="0" fontId="17" fillId="9" borderId="3" xfId="0" applyFont="1" applyFill="1" applyBorder="1" applyAlignment="1">
      <alignment horizontal="center" vertical="center"/>
    </xf>
    <xf numFmtId="0" fontId="36" fillId="19" borderId="47" xfId="2" applyFont="1" applyFill="1" applyBorder="1" applyAlignment="1">
      <alignment horizontal="center"/>
    </xf>
    <xf numFmtId="0" fontId="36" fillId="7" borderId="47" xfId="2" applyFont="1" applyFill="1" applyBorder="1" applyAlignment="1">
      <alignment horizontal="center"/>
    </xf>
  </cellXfs>
  <cellStyles count="13">
    <cellStyle name="Currency" xfId="10" builtinId="4"/>
    <cellStyle name="Currency 2" xfId="5" xr:uid="{00000000-0005-0000-0000-000000000000}"/>
    <cellStyle name="Currency 2 2" xfId="7" xr:uid="{00000000-0005-0000-0000-000001000000}"/>
    <cellStyle name="Currency 3" xfId="12" xr:uid="{AF018C9B-DE5D-4077-8903-D521D30D2056}"/>
    <cellStyle name="Normal" xfId="0" builtinId="0"/>
    <cellStyle name="Normal 2" xfId="2" xr:uid="{00000000-0005-0000-0000-000003000000}"/>
    <cellStyle name="Normal 3" xfId="4" xr:uid="{00000000-0005-0000-0000-000004000000}"/>
    <cellStyle name="Normal 3 2" xfId="6" xr:uid="{00000000-0005-0000-0000-000005000000}"/>
    <cellStyle name="Normal 3 3" xfId="11" xr:uid="{C295BF24-1E6D-4488-AB71-881C9E9F9E5E}"/>
    <cellStyle name="Normal 4" xfId="8" xr:uid="{352A5872-82B6-4A56-952B-F40C61BB88D5}"/>
    <cellStyle name="Normal 5" xfId="9" xr:uid="{40A0A279-DDE0-45D7-BD40-3FE947D6B3CF}"/>
    <cellStyle name="Percent" xfId="1" builtinId="5"/>
    <cellStyle name="Percent 2" xfId="3" xr:uid="{00000000-0005-0000-0000-000007000000}"/>
  </cellStyles>
  <dxfs count="2">
    <dxf>
      <font>
        <color theme="0"/>
      </font>
      <fill>
        <patternFill>
          <bgColor rgb="FFFF0000"/>
        </patternFill>
      </fill>
    </dxf>
    <dxf>
      <font>
        <color theme="0"/>
      </font>
      <fill>
        <patternFill>
          <bgColor rgb="FF00B050"/>
        </patternFill>
      </fill>
    </dxf>
  </dxfs>
  <tableStyles count="0" defaultTableStyle="TableStyleMedium9" defaultPivotStyle="PivotStyleLight16"/>
  <colors>
    <mruColors>
      <color rgb="FFBFBFBF"/>
      <color rgb="FFF2F2F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38100</xdr:colOff>
      <xdr:row>6</xdr:row>
      <xdr:rowOff>19050</xdr:rowOff>
    </xdr:from>
    <xdr:to>
      <xdr:col>1</xdr:col>
      <xdr:colOff>238125</xdr:colOff>
      <xdr:row>6</xdr:row>
      <xdr:rowOff>219075</xdr:rowOff>
    </xdr:to>
    <xdr:sp macro="" textlink="">
      <xdr:nvSpPr>
        <xdr:cNvPr id="2" name="Rectangle 1">
          <a:extLst>
            <a:ext uri="{FF2B5EF4-FFF2-40B4-BE49-F238E27FC236}">
              <a16:creationId xmlns:a16="http://schemas.microsoft.com/office/drawing/2014/main" id="{70BB81A2-DEAA-481D-A017-D43A6B2A24DB}"/>
            </a:ext>
          </a:extLst>
        </xdr:cNvPr>
        <xdr:cNvSpPr/>
      </xdr:nvSpPr>
      <xdr:spPr>
        <a:xfrm>
          <a:off x="38100" y="2171700"/>
          <a:ext cx="200025" cy="200025"/>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38100</xdr:colOff>
      <xdr:row>7</xdr:row>
      <xdr:rowOff>19050</xdr:rowOff>
    </xdr:from>
    <xdr:to>
      <xdr:col>1</xdr:col>
      <xdr:colOff>238125</xdr:colOff>
      <xdr:row>7</xdr:row>
      <xdr:rowOff>219075</xdr:rowOff>
    </xdr:to>
    <xdr:sp macro="" textlink="">
      <xdr:nvSpPr>
        <xdr:cNvPr id="3" name="Rectangle 2">
          <a:extLst>
            <a:ext uri="{FF2B5EF4-FFF2-40B4-BE49-F238E27FC236}">
              <a16:creationId xmlns:a16="http://schemas.microsoft.com/office/drawing/2014/main" id="{4A9E0B21-B7EB-414B-88E5-F665783D1E8E}"/>
            </a:ext>
          </a:extLst>
        </xdr:cNvPr>
        <xdr:cNvSpPr/>
      </xdr:nvSpPr>
      <xdr:spPr>
        <a:xfrm>
          <a:off x="38100" y="2400300"/>
          <a:ext cx="200025" cy="200025"/>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38100</xdr:colOff>
      <xdr:row>8</xdr:row>
      <xdr:rowOff>9525</xdr:rowOff>
    </xdr:from>
    <xdr:to>
      <xdr:col>1</xdr:col>
      <xdr:colOff>238125</xdr:colOff>
      <xdr:row>8</xdr:row>
      <xdr:rowOff>209550</xdr:rowOff>
    </xdr:to>
    <xdr:sp macro="" textlink="">
      <xdr:nvSpPr>
        <xdr:cNvPr id="4" name="Rectangle 3">
          <a:extLst>
            <a:ext uri="{FF2B5EF4-FFF2-40B4-BE49-F238E27FC236}">
              <a16:creationId xmlns:a16="http://schemas.microsoft.com/office/drawing/2014/main" id="{61262078-6253-43DD-B1BF-80AD7D9B4E6B}"/>
            </a:ext>
          </a:extLst>
        </xdr:cNvPr>
        <xdr:cNvSpPr/>
      </xdr:nvSpPr>
      <xdr:spPr>
        <a:xfrm>
          <a:off x="38100" y="2619375"/>
          <a:ext cx="200025" cy="200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theme="3" tint="0.39997558519241921"/>
  </sheetPr>
  <dimension ref="B1:P13"/>
  <sheetViews>
    <sheetView showGridLines="0" workbookViewId="0"/>
  </sheetViews>
  <sheetFormatPr defaultColWidth="9.140625" defaultRowHeight="13.5" x14ac:dyDescent="0.25"/>
  <cols>
    <col min="1" max="1" width="1.5703125" style="1" customWidth="1"/>
    <col min="2" max="2" width="7" style="1" customWidth="1"/>
    <col min="3" max="3" width="4" style="1" customWidth="1"/>
    <col min="4" max="16384" width="9.140625" style="1"/>
  </cols>
  <sheetData>
    <row r="1" spans="2:16" ht="8.25" customHeight="1" thickBot="1" x14ac:dyDescent="0.3"/>
    <row r="2" spans="2:16" s="2" customFormat="1" ht="20.100000000000001" customHeight="1" thickBot="1" x14ac:dyDescent="0.25">
      <c r="B2" s="593" t="s">
        <v>74</v>
      </c>
      <c r="C2" s="594"/>
      <c r="D2" s="594"/>
      <c r="E2" s="594"/>
      <c r="F2" s="594"/>
      <c r="G2" s="594"/>
      <c r="H2" s="594"/>
      <c r="I2" s="594"/>
      <c r="J2" s="594"/>
      <c r="K2" s="594"/>
      <c r="L2" s="594"/>
      <c r="M2" s="594"/>
      <c r="N2" s="594"/>
      <c r="O2" s="594"/>
      <c r="P2" s="595"/>
    </row>
    <row r="3" spans="2:16" s="2" customFormat="1" ht="20.100000000000001" customHeight="1" x14ac:dyDescent="0.2">
      <c r="B3" s="523">
        <v>1</v>
      </c>
      <c r="C3" s="602" t="s">
        <v>362</v>
      </c>
      <c r="D3" s="602"/>
      <c r="E3" s="602"/>
      <c r="F3" s="602"/>
      <c r="G3" s="602"/>
      <c r="H3" s="602"/>
      <c r="I3" s="602"/>
      <c r="J3" s="602"/>
      <c r="K3" s="602"/>
      <c r="L3" s="602"/>
      <c r="M3" s="602"/>
      <c r="N3" s="602"/>
      <c r="O3" s="602"/>
      <c r="P3" s="603"/>
    </row>
    <row r="4" spans="2:16" s="2" customFormat="1" ht="20.100000000000001" customHeight="1" x14ac:dyDescent="0.2">
      <c r="B4" s="523"/>
      <c r="C4" s="3">
        <v>1.1000000000000001</v>
      </c>
      <c r="D4" s="600" t="s">
        <v>544</v>
      </c>
      <c r="E4" s="600"/>
      <c r="F4" s="600"/>
      <c r="G4" s="600"/>
      <c r="H4" s="600"/>
      <c r="I4" s="600"/>
      <c r="J4" s="600"/>
      <c r="K4" s="600"/>
      <c r="L4" s="600"/>
      <c r="M4" s="600"/>
      <c r="N4" s="600"/>
      <c r="O4" s="600"/>
      <c r="P4" s="601"/>
    </row>
    <row r="5" spans="2:16" s="2" customFormat="1" ht="20.100000000000001" customHeight="1" x14ac:dyDescent="0.2">
      <c r="B5" s="523">
        <v>2</v>
      </c>
      <c r="C5" s="600" t="s">
        <v>252</v>
      </c>
      <c r="D5" s="600"/>
      <c r="E5" s="600"/>
      <c r="F5" s="600"/>
      <c r="G5" s="600"/>
      <c r="H5" s="600"/>
      <c r="I5" s="600"/>
      <c r="J5" s="600"/>
      <c r="K5" s="600"/>
      <c r="L5" s="600"/>
      <c r="M5" s="600"/>
      <c r="N5" s="600"/>
      <c r="O5" s="600"/>
      <c r="P5" s="601"/>
    </row>
    <row r="6" spans="2:16" s="2" customFormat="1" ht="20.100000000000001" customHeight="1" x14ac:dyDescent="0.2">
      <c r="B6" s="523"/>
      <c r="C6" s="3">
        <v>2.1</v>
      </c>
      <c r="D6" s="598" t="s">
        <v>80</v>
      </c>
      <c r="E6" s="598"/>
      <c r="F6" s="598"/>
      <c r="G6" s="598"/>
      <c r="H6" s="598"/>
      <c r="I6" s="598"/>
      <c r="J6" s="598"/>
      <c r="K6" s="598"/>
      <c r="L6" s="598"/>
      <c r="M6" s="598"/>
      <c r="N6" s="598"/>
      <c r="O6" s="598"/>
      <c r="P6" s="599"/>
    </row>
    <row r="7" spans="2:16" s="2" customFormat="1" ht="20.100000000000001" customHeight="1" x14ac:dyDescent="0.2">
      <c r="B7" s="523">
        <v>3</v>
      </c>
      <c r="C7" s="600" t="s">
        <v>118</v>
      </c>
      <c r="D7" s="600"/>
      <c r="E7" s="600"/>
      <c r="F7" s="600"/>
      <c r="G7" s="600"/>
      <c r="H7" s="600"/>
      <c r="I7" s="600"/>
      <c r="J7" s="600"/>
      <c r="K7" s="600"/>
      <c r="L7" s="600"/>
      <c r="M7" s="600"/>
      <c r="N7" s="600"/>
      <c r="O7" s="600"/>
      <c r="P7" s="601"/>
    </row>
    <row r="8" spans="2:16" s="2" customFormat="1" ht="20.100000000000001" customHeight="1" x14ac:dyDescent="0.2">
      <c r="B8" s="523">
        <v>4</v>
      </c>
      <c r="C8" s="600" t="s">
        <v>93</v>
      </c>
      <c r="D8" s="600"/>
      <c r="E8" s="600"/>
      <c r="F8" s="600"/>
      <c r="G8" s="600"/>
      <c r="H8" s="600"/>
      <c r="I8" s="600"/>
      <c r="J8" s="600"/>
      <c r="K8" s="600"/>
      <c r="L8" s="600"/>
      <c r="M8" s="600"/>
      <c r="N8" s="600"/>
      <c r="O8" s="600"/>
      <c r="P8" s="601"/>
    </row>
    <row r="9" spans="2:16" s="2" customFormat="1" ht="20.100000000000001" customHeight="1" x14ac:dyDescent="0.2">
      <c r="B9" s="523">
        <v>5</v>
      </c>
      <c r="C9" s="600" t="s">
        <v>121</v>
      </c>
      <c r="D9" s="600"/>
      <c r="E9" s="600"/>
      <c r="F9" s="600"/>
      <c r="G9" s="600"/>
      <c r="H9" s="600"/>
      <c r="I9" s="600"/>
      <c r="J9" s="600"/>
      <c r="K9" s="600"/>
      <c r="L9" s="600"/>
      <c r="M9" s="600"/>
      <c r="N9" s="600"/>
      <c r="O9" s="600"/>
      <c r="P9" s="601"/>
    </row>
    <row r="10" spans="2:16" s="2" customFormat="1" ht="20.100000000000001" customHeight="1" x14ac:dyDescent="0.2">
      <c r="B10" s="523">
        <v>6</v>
      </c>
      <c r="C10" s="600" t="s">
        <v>374</v>
      </c>
      <c r="D10" s="600"/>
      <c r="E10" s="600"/>
      <c r="F10" s="600"/>
      <c r="G10" s="600"/>
      <c r="H10" s="600"/>
      <c r="I10" s="600"/>
      <c r="J10" s="600"/>
      <c r="K10" s="600"/>
      <c r="L10" s="600"/>
      <c r="M10" s="600"/>
      <c r="N10" s="600"/>
      <c r="O10" s="600"/>
      <c r="P10" s="601"/>
    </row>
    <row r="11" spans="2:16" s="2" customFormat="1" ht="39.950000000000003" customHeight="1" x14ac:dyDescent="0.2">
      <c r="B11" s="524"/>
      <c r="C11" s="3">
        <v>6.1</v>
      </c>
      <c r="D11" s="598" t="s">
        <v>371</v>
      </c>
      <c r="E11" s="598"/>
      <c r="F11" s="598"/>
      <c r="G11" s="598"/>
      <c r="H11" s="598"/>
      <c r="I11" s="598"/>
      <c r="J11" s="598"/>
      <c r="K11" s="598"/>
      <c r="L11" s="598"/>
      <c r="M11" s="598"/>
      <c r="N11" s="598"/>
      <c r="O11" s="598"/>
      <c r="P11" s="599"/>
    </row>
    <row r="12" spans="2:16" s="2" customFormat="1" ht="39.950000000000003" customHeight="1" x14ac:dyDescent="0.2">
      <c r="B12" s="524"/>
      <c r="C12" s="3">
        <v>6.2</v>
      </c>
      <c r="D12" s="598" t="s">
        <v>372</v>
      </c>
      <c r="E12" s="598"/>
      <c r="F12" s="598"/>
      <c r="G12" s="598"/>
      <c r="H12" s="598"/>
      <c r="I12" s="598"/>
      <c r="J12" s="598"/>
      <c r="K12" s="598"/>
      <c r="L12" s="598"/>
      <c r="M12" s="598"/>
      <c r="N12" s="598"/>
      <c r="O12" s="598"/>
      <c r="P12" s="599"/>
    </row>
    <row r="13" spans="2:16" s="2" customFormat="1" ht="52.5" customHeight="1" thickBot="1" x14ac:dyDescent="0.25">
      <c r="B13" s="525"/>
      <c r="C13" s="4">
        <v>6.3</v>
      </c>
      <c r="D13" s="596" t="s">
        <v>373</v>
      </c>
      <c r="E13" s="596"/>
      <c r="F13" s="596"/>
      <c r="G13" s="596"/>
      <c r="H13" s="596"/>
      <c r="I13" s="596"/>
      <c r="J13" s="596"/>
      <c r="K13" s="596"/>
      <c r="L13" s="596"/>
      <c r="M13" s="596"/>
      <c r="N13" s="596"/>
      <c r="O13" s="596"/>
      <c r="P13" s="597"/>
    </row>
  </sheetData>
  <sheetProtection algorithmName="SHA-512" hashValue="Ev192f++hC1b69wvK3U+EsysK/YjlQtIuHb14UvsDlx4BAyH1r+ZIxHAFLXw07xA3pQ/LEtaIQ5WUcQAX3Xh3g==" saltValue="KhsShnHHbWkEBp5D8OKPlg==" spinCount="100000" sheet="1" objects="1" scenarios="1"/>
  <mergeCells count="12">
    <mergeCell ref="B2:P2"/>
    <mergeCell ref="D13:P13"/>
    <mergeCell ref="D12:P12"/>
    <mergeCell ref="D11:P11"/>
    <mergeCell ref="C10:P10"/>
    <mergeCell ref="C9:P9"/>
    <mergeCell ref="C8:P8"/>
    <mergeCell ref="C7:P7"/>
    <mergeCell ref="D6:P6"/>
    <mergeCell ref="C5:P5"/>
    <mergeCell ref="D4:P4"/>
    <mergeCell ref="C3:P3"/>
  </mergeCells>
  <pageMargins left="0.70866141732283472" right="0.70866141732283472" top="0.74803149606299213" bottom="0.74803149606299213" header="0.31496062992125984" footer="0.31496062992125984"/>
  <pageSetup paperSize="9" orientation="portrait" r:id="rId1"/>
  <headerFooter>
    <oddHeader>&amp;C&amp;"Calibri,Regular"&amp;12&amp;K000000 OFFICIAL&amp;1# (
&amp;R&amp;8MRWA V01-2025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E1986-5E4C-4957-B710-18C5B49CEE97}">
  <sheetPr codeName="Sheet5">
    <tabColor theme="0" tint="-0.249977111117893"/>
  </sheetPr>
  <dimension ref="A1:D19"/>
  <sheetViews>
    <sheetView showGridLines="0" zoomScale="115" zoomScaleNormal="115" workbookViewId="0"/>
  </sheetViews>
  <sheetFormatPr defaultColWidth="9.140625" defaultRowHeight="15" customHeight="1" x14ac:dyDescent="0.25"/>
  <cols>
    <col min="1" max="1" width="5.140625" style="126" customWidth="1"/>
    <col min="2" max="2" width="6.5703125" style="126" customWidth="1"/>
    <col min="3" max="3" width="6.42578125" style="126" customWidth="1"/>
    <col min="4" max="4" width="89.42578125" style="1" customWidth="1"/>
    <col min="5" max="5" width="10.28515625" style="1" bestFit="1" customWidth="1"/>
    <col min="6" max="16384" width="9.140625" style="1"/>
  </cols>
  <sheetData>
    <row r="1" spans="1:4" ht="30" customHeight="1" thickBot="1" x14ac:dyDescent="0.3">
      <c r="A1" s="501" t="s">
        <v>527</v>
      </c>
      <c r="B1" s="503" t="s">
        <v>528</v>
      </c>
      <c r="C1" s="503" t="s">
        <v>529</v>
      </c>
      <c r="D1" s="502" t="s">
        <v>281</v>
      </c>
    </row>
    <row r="2" spans="1:4" ht="27" x14ac:dyDescent="0.25">
      <c r="A2" s="517">
        <v>1</v>
      </c>
      <c r="B2" s="514">
        <v>44593</v>
      </c>
      <c r="C2" s="508">
        <v>1.1000000000000001</v>
      </c>
      <c r="D2" s="509" t="s">
        <v>530</v>
      </c>
    </row>
    <row r="3" spans="1:4" ht="14.25" thickBot="1" x14ac:dyDescent="0.3">
      <c r="A3" s="505"/>
      <c r="B3" s="515"/>
      <c r="C3" s="505">
        <v>1.2</v>
      </c>
      <c r="D3" s="510" t="s">
        <v>531</v>
      </c>
    </row>
    <row r="4" spans="1:4" ht="27" x14ac:dyDescent="0.25">
      <c r="A4" s="517">
        <v>2</v>
      </c>
      <c r="B4" s="514">
        <v>44958</v>
      </c>
      <c r="C4" s="508">
        <v>2.1</v>
      </c>
      <c r="D4" s="509" t="s">
        <v>532</v>
      </c>
    </row>
    <row r="5" spans="1:4" ht="13.5" x14ac:dyDescent="0.25">
      <c r="A5" s="504"/>
      <c r="B5" s="516"/>
      <c r="C5" s="506">
        <v>2.2000000000000002</v>
      </c>
      <c r="D5" s="511" t="s">
        <v>533</v>
      </c>
    </row>
    <row r="6" spans="1:4" ht="13.5" x14ac:dyDescent="0.25">
      <c r="A6" s="504"/>
      <c r="B6" s="516"/>
      <c r="C6" s="506">
        <v>2.2999999999999998</v>
      </c>
      <c r="D6" s="511" t="s">
        <v>534</v>
      </c>
    </row>
    <row r="7" spans="1:4" ht="13.5" x14ac:dyDescent="0.25">
      <c r="A7" s="504"/>
      <c r="B7" s="516"/>
      <c r="C7" s="506">
        <v>2.4</v>
      </c>
      <c r="D7" s="511" t="s">
        <v>535</v>
      </c>
    </row>
    <row r="8" spans="1:4" ht="13.5" x14ac:dyDescent="0.25">
      <c r="A8" s="504"/>
      <c r="B8" s="516"/>
      <c r="C8" s="506">
        <v>2.5</v>
      </c>
      <c r="D8" s="511" t="s">
        <v>536</v>
      </c>
    </row>
    <row r="9" spans="1:4" ht="14.25" thickBot="1" x14ac:dyDescent="0.3">
      <c r="A9" s="505"/>
      <c r="B9" s="515"/>
      <c r="C9" s="505">
        <v>2.6</v>
      </c>
      <c r="D9" s="510" t="s">
        <v>537</v>
      </c>
    </row>
    <row r="10" spans="1:4" ht="27" x14ac:dyDescent="0.25">
      <c r="A10" s="504">
        <v>3</v>
      </c>
      <c r="B10" s="516">
        <v>45323</v>
      </c>
      <c r="C10" s="507">
        <v>3.1</v>
      </c>
      <c r="D10" s="512" t="s">
        <v>538</v>
      </c>
    </row>
    <row r="11" spans="1:4" ht="27" x14ac:dyDescent="0.25">
      <c r="A11" s="504"/>
      <c r="B11" s="516"/>
      <c r="C11" s="506">
        <v>3.2</v>
      </c>
      <c r="D11" s="511" t="s">
        <v>539</v>
      </c>
    </row>
    <row r="12" spans="1:4" ht="27" x14ac:dyDescent="0.25">
      <c r="A12" s="504"/>
      <c r="B12" s="516"/>
      <c r="C12" s="506">
        <v>3.3</v>
      </c>
      <c r="D12" s="511" t="s">
        <v>540</v>
      </c>
    </row>
    <row r="13" spans="1:4" ht="14.25" thickBot="1" x14ac:dyDescent="0.3">
      <c r="A13" s="504"/>
      <c r="B13" s="516"/>
      <c r="C13" s="504">
        <v>3.4</v>
      </c>
      <c r="D13" s="513" t="s">
        <v>541</v>
      </c>
    </row>
    <row r="14" spans="1:4" ht="27" x14ac:dyDescent="0.25">
      <c r="A14" s="517">
        <v>4</v>
      </c>
      <c r="B14" s="514">
        <v>45689</v>
      </c>
      <c r="C14" s="508">
        <v>4.0999999999999996</v>
      </c>
      <c r="D14" s="509" t="s">
        <v>549</v>
      </c>
    </row>
    <row r="15" spans="1:4" ht="27" x14ac:dyDescent="0.25">
      <c r="A15" s="504"/>
      <c r="B15" s="516"/>
      <c r="C15" s="506">
        <v>4.2</v>
      </c>
      <c r="D15" s="511" t="s">
        <v>542</v>
      </c>
    </row>
    <row r="16" spans="1:4" s="141" customFormat="1" ht="27" x14ac:dyDescent="0.25">
      <c r="A16" s="521"/>
      <c r="B16" s="518"/>
      <c r="C16" s="506">
        <v>4.3</v>
      </c>
      <c r="D16" s="511" t="s">
        <v>543</v>
      </c>
    </row>
    <row r="17" spans="1:4" ht="15" customHeight="1" thickBot="1" x14ac:dyDescent="0.3">
      <c r="A17" s="522"/>
      <c r="B17" s="522"/>
      <c r="C17" s="519">
        <v>4.4000000000000004</v>
      </c>
      <c r="D17" s="520" t="s">
        <v>545</v>
      </c>
    </row>
    <row r="18" spans="1:4" ht="40.5" customHeight="1" x14ac:dyDescent="0.25">
      <c r="A18" s="508">
        <v>5</v>
      </c>
      <c r="B18" s="590">
        <v>46054</v>
      </c>
      <c r="C18" s="508">
        <v>5.0999999999999996</v>
      </c>
      <c r="D18" s="509" t="s">
        <v>551</v>
      </c>
    </row>
    <row r="19" spans="1:4" ht="15" customHeight="1" thickBot="1" x14ac:dyDescent="0.3">
      <c r="A19" s="505"/>
      <c r="B19" s="515"/>
      <c r="C19" s="505">
        <v>5.2</v>
      </c>
      <c r="D19" s="510" t="s">
        <v>552</v>
      </c>
    </row>
  </sheetData>
  <sheetProtection algorithmName="SHA-512" hashValue="0emiSQ9jcisExlTw6lSegVZrobjog9JEtV4wI/TNgeoqKhnifCSM7WPFhGtO1/hYacxLouW3pFAbQYzS2fO12g==" saltValue="XjzG77q3UUyE7L6c3HeuXg==" spinCount="100000" sheet="1" objects="1" scenarios="1"/>
  <pageMargins left="0.70866141732283472" right="0.70866141732283472" top="0.74803149606299213" bottom="0.74803149606299213" header="0.31496062992125984" footer="0.31496062992125984"/>
  <pageSetup paperSize="9" orientation="portrait" r:id="rId1"/>
  <headerFooter>
    <oddHeader>&amp;C&amp;"Calibri,Regular"&amp;12&amp;K000000 OFFICIAL&amp;1# (
&amp;R&amp;8MRWA V01-2025</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2FA8A-8647-4DB8-B3D2-79EB715ADED8}">
  <sheetPr codeName="Sheet1">
    <tabColor rgb="FFFF0000"/>
  </sheetPr>
  <dimension ref="B1:T47"/>
  <sheetViews>
    <sheetView showGridLines="0" tabSelected="1" zoomScaleNormal="100" zoomScaleSheetLayoutView="115" workbookViewId="0">
      <selection activeCell="D16" sqref="D16:I16"/>
    </sheetView>
  </sheetViews>
  <sheetFormatPr defaultColWidth="7.140625" defaultRowHeight="15" x14ac:dyDescent="0.2"/>
  <cols>
    <col min="1" max="1" width="1.85546875" style="175" customWidth="1"/>
    <col min="2" max="2" width="18.85546875" style="175" customWidth="1"/>
    <col min="3" max="3" width="8.42578125" style="175" customWidth="1"/>
    <col min="4" max="4" width="13.7109375" style="175" customWidth="1"/>
    <col min="5" max="5" width="9.7109375" style="175" customWidth="1"/>
    <col min="6" max="6" width="8.5703125" style="175" customWidth="1"/>
    <col min="7" max="7" width="7.5703125" style="175" customWidth="1"/>
    <col min="8" max="8" width="24.28515625" style="175" customWidth="1"/>
    <col min="9" max="9" width="9.5703125" style="175" customWidth="1"/>
    <col min="10" max="10" width="2" style="175" customWidth="1"/>
    <col min="11" max="16384" width="7.140625" style="175"/>
  </cols>
  <sheetData>
    <row r="1" spans="2:20" ht="8.25" customHeight="1" x14ac:dyDescent="0.2"/>
    <row r="2" spans="2:20" ht="16.5" thickBot="1" x14ac:dyDescent="0.25">
      <c r="B2" s="610" t="s">
        <v>351</v>
      </c>
      <c r="C2" s="611"/>
      <c r="D2" s="611"/>
      <c r="E2" s="611"/>
      <c r="F2" s="611"/>
      <c r="G2" s="611"/>
      <c r="H2" s="611"/>
      <c r="I2" s="612"/>
    </row>
    <row r="3" spans="2:20" ht="8.25" customHeight="1" x14ac:dyDescent="0.2">
      <c r="B3" s="464"/>
      <c r="C3" s="465"/>
      <c r="D3" s="465"/>
      <c r="E3" s="465"/>
      <c r="F3" s="465"/>
      <c r="G3" s="465"/>
      <c r="H3" s="465"/>
      <c r="I3" s="466"/>
    </row>
    <row r="4" spans="2:20" ht="86.25" customHeight="1" thickBot="1" x14ac:dyDescent="0.25">
      <c r="B4" s="613" t="s">
        <v>363</v>
      </c>
      <c r="C4" s="614"/>
      <c r="D4" s="614"/>
      <c r="E4" s="614"/>
      <c r="F4" s="614"/>
      <c r="G4" s="614"/>
      <c r="H4" s="614"/>
      <c r="I4" s="615"/>
    </row>
    <row r="5" spans="2:20" ht="43.5" customHeight="1" thickTop="1" thickBot="1" x14ac:dyDescent="0.25">
      <c r="B5" s="616" t="s">
        <v>550</v>
      </c>
      <c r="C5" s="617"/>
      <c r="D5" s="617"/>
      <c r="E5" s="617"/>
      <c r="F5" s="617"/>
      <c r="G5" s="617"/>
      <c r="H5" s="617"/>
      <c r="I5" s="618"/>
    </row>
    <row r="6" spans="2:20" ht="14.25" customHeight="1" thickTop="1" x14ac:dyDescent="0.2">
      <c r="B6" s="604" t="s">
        <v>286</v>
      </c>
      <c r="C6" s="605"/>
      <c r="D6" s="605"/>
      <c r="E6" s="467"/>
      <c r="F6" s="467"/>
      <c r="G6" s="467"/>
      <c r="H6" s="467"/>
      <c r="I6" s="468"/>
    </row>
    <row r="7" spans="2:20" ht="18" customHeight="1" x14ac:dyDescent="0.2">
      <c r="B7" s="608" t="s">
        <v>287</v>
      </c>
      <c r="C7" s="609"/>
      <c r="D7" s="609"/>
      <c r="E7" s="467"/>
      <c r="F7" s="467"/>
      <c r="G7" s="467"/>
      <c r="H7" s="467"/>
      <c r="I7" s="468"/>
    </row>
    <row r="8" spans="2:20" ht="18" customHeight="1" x14ac:dyDescent="0.2">
      <c r="B8" s="608" t="s">
        <v>288</v>
      </c>
      <c r="C8" s="609"/>
      <c r="D8" s="609"/>
      <c r="E8" s="467"/>
      <c r="F8" s="467"/>
      <c r="G8" s="467"/>
      <c r="H8" s="467"/>
      <c r="I8" s="468"/>
    </row>
    <row r="9" spans="2:20" ht="20.25" customHeight="1" thickBot="1" x14ac:dyDescent="0.25">
      <c r="B9" s="606" t="s">
        <v>353</v>
      </c>
      <c r="C9" s="607"/>
      <c r="D9" s="607"/>
      <c r="E9" s="469"/>
      <c r="F9" s="469"/>
      <c r="G9" s="469"/>
      <c r="H9" s="469"/>
      <c r="I9" s="470"/>
      <c r="T9" s="184"/>
    </row>
    <row r="10" spans="2:20" ht="16.5" customHeight="1" thickBot="1" x14ac:dyDescent="0.25">
      <c r="B10" s="619" t="s">
        <v>361</v>
      </c>
      <c r="C10" s="620"/>
      <c r="D10" s="620"/>
      <c r="E10" s="620"/>
      <c r="F10" s="620"/>
      <c r="G10" s="620"/>
      <c r="H10" s="620"/>
      <c r="I10" s="621"/>
    </row>
    <row r="11" spans="2:20" ht="15" customHeight="1" x14ac:dyDescent="0.2">
      <c r="B11" s="471" t="s">
        <v>285</v>
      </c>
      <c r="C11" s="684" t="s">
        <v>332</v>
      </c>
      <c r="D11" s="684"/>
      <c r="E11" s="684"/>
      <c r="F11" s="684"/>
      <c r="G11" s="680" t="s">
        <v>21</v>
      </c>
      <c r="H11" s="680"/>
      <c r="I11" s="472"/>
    </row>
    <row r="12" spans="2:20" ht="15" customHeight="1" x14ac:dyDescent="0.2">
      <c r="B12" s="473" t="s">
        <v>333</v>
      </c>
      <c r="C12" s="685"/>
      <c r="D12" s="685"/>
      <c r="E12" s="685"/>
      <c r="F12" s="685"/>
      <c r="G12" s="681" t="s">
        <v>284</v>
      </c>
      <c r="H12" s="681"/>
      <c r="I12" s="474" t="e">
        <f>VLOOKUP('Summary Table and Check List'!C12,Data!A1:B31,2,FALSE)</f>
        <v>#N/A</v>
      </c>
      <c r="J12" s="156"/>
    </row>
    <row r="13" spans="2:20" ht="18" customHeight="1" thickBot="1" x14ac:dyDescent="0.25">
      <c r="B13" s="475" t="s">
        <v>289</v>
      </c>
      <c r="C13" s="686"/>
      <c r="D13" s="687"/>
      <c r="E13" s="687"/>
      <c r="F13" s="687"/>
      <c r="G13" s="682" t="s">
        <v>341</v>
      </c>
      <c r="H13" s="683"/>
      <c r="I13" s="476"/>
    </row>
    <row r="14" spans="2:20" ht="12.75" customHeight="1" x14ac:dyDescent="0.2">
      <c r="B14" s="624" t="s">
        <v>343</v>
      </c>
      <c r="C14" s="625"/>
      <c r="D14" s="625"/>
      <c r="E14" s="625"/>
      <c r="F14" s="625"/>
      <c r="G14" s="625"/>
      <c r="H14" s="625"/>
      <c r="I14" s="626"/>
    </row>
    <row r="15" spans="2:20" ht="18" customHeight="1" x14ac:dyDescent="0.2">
      <c r="B15" s="477" t="s">
        <v>355</v>
      </c>
      <c r="C15" s="157" t="s">
        <v>334</v>
      </c>
      <c r="D15" s="640" t="s">
        <v>335</v>
      </c>
      <c r="E15" s="641"/>
      <c r="F15" s="641"/>
      <c r="G15" s="641"/>
      <c r="H15" s="641"/>
      <c r="I15" s="642"/>
    </row>
    <row r="16" spans="2:20" ht="18" customHeight="1" x14ac:dyDescent="0.2">
      <c r="B16" s="471" t="s">
        <v>356</v>
      </c>
      <c r="C16" s="158"/>
      <c r="D16" s="646"/>
      <c r="E16" s="647"/>
      <c r="F16" s="647"/>
      <c r="G16" s="647"/>
      <c r="H16" s="647"/>
      <c r="I16" s="648"/>
    </row>
    <row r="17" spans="2:19" ht="18" customHeight="1" x14ac:dyDescent="0.2">
      <c r="B17" s="478" t="s">
        <v>357</v>
      </c>
      <c r="C17" s="159"/>
      <c r="D17" s="643"/>
      <c r="E17" s="644"/>
      <c r="F17" s="644"/>
      <c r="G17" s="644"/>
      <c r="H17" s="644"/>
      <c r="I17" s="645"/>
      <c r="S17" s="184"/>
    </row>
    <row r="18" spans="2:19" ht="30.75" customHeight="1" x14ac:dyDescent="0.2">
      <c r="B18" s="661" t="s">
        <v>453</v>
      </c>
      <c r="C18" s="662"/>
      <c r="D18" s="659" t="str">
        <f>CONCATENATE(C13," - ",D16," (Slk ",C16,") to ",D17," (Slk ",C17,")")</f>
        <v xml:space="preserve"> -  (Slk ) to  (Slk )</v>
      </c>
      <c r="E18" s="659"/>
      <c r="F18" s="659"/>
      <c r="G18" s="659"/>
      <c r="H18" s="659"/>
      <c r="I18" s="660"/>
    </row>
    <row r="19" spans="2:19" ht="24.95" customHeight="1" x14ac:dyDescent="0.2">
      <c r="B19" s="473" t="s">
        <v>555</v>
      </c>
      <c r="C19" s="160">
        <f>ABS((C17*1000)-(C16*1000))</f>
        <v>0</v>
      </c>
      <c r="D19" s="161" t="s">
        <v>556</v>
      </c>
      <c r="E19" s="162"/>
      <c r="F19" s="161" t="s">
        <v>115</v>
      </c>
      <c r="G19" s="163"/>
      <c r="H19" s="161" t="s">
        <v>336</v>
      </c>
      <c r="I19" s="479">
        <f>ROUND(SUM(C19*E19)+G19,0)</f>
        <v>0</v>
      </c>
      <c r="S19" s="184"/>
    </row>
    <row r="20" spans="2:19" ht="24.95" customHeight="1" x14ac:dyDescent="0.2">
      <c r="B20" s="480" t="s">
        <v>450</v>
      </c>
      <c r="C20" s="663"/>
      <c r="D20" s="663"/>
      <c r="E20" s="664" t="s">
        <v>452</v>
      </c>
      <c r="F20" s="664"/>
      <c r="G20" s="164"/>
      <c r="H20" s="165" t="s">
        <v>114</v>
      </c>
      <c r="I20" s="481"/>
    </row>
    <row r="21" spans="2:19" ht="24.95" customHeight="1" x14ac:dyDescent="0.2">
      <c r="B21" s="482" t="s">
        <v>480</v>
      </c>
      <c r="C21" s="166"/>
      <c r="D21" s="167" t="s">
        <v>359</v>
      </c>
      <c r="E21" s="168"/>
      <c r="F21" s="461" t="s">
        <v>16</v>
      </c>
      <c r="G21" s="162"/>
      <c r="H21" s="165" t="s">
        <v>456</v>
      </c>
      <c r="I21" s="483"/>
    </row>
    <row r="22" spans="2:19" ht="27.75" customHeight="1" x14ac:dyDescent="0.2">
      <c r="B22" s="473" t="s">
        <v>451</v>
      </c>
      <c r="C22" s="169"/>
      <c r="D22" s="161" t="s">
        <v>116</v>
      </c>
      <c r="E22" s="166"/>
      <c r="F22" s="161" t="s">
        <v>360</v>
      </c>
      <c r="G22" s="163"/>
      <c r="H22" s="161" t="s">
        <v>342</v>
      </c>
      <c r="I22" s="484"/>
    </row>
    <row r="23" spans="2:19" ht="18" customHeight="1" x14ac:dyDescent="0.2">
      <c r="B23" s="485"/>
      <c r="C23" s="170"/>
      <c r="D23" s="170"/>
      <c r="E23" s="171"/>
      <c r="F23" s="172"/>
      <c r="G23" s="172"/>
      <c r="H23" s="173"/>
      <c r="I23" s="486"/>
    </row>
    <row r="24" spans="2:19" ht="18" customHeight="1" x14ac:dyDescent="0.2">
      <c r="B24" s="649" t="s">
        <v>340</v>
      </c>
      <c r="C24" s="650"/>
      <c r="D24" s="174" t="e">
        <f>'Score and summary sheet'!N36</f>
        <v>#DIV/0!</v>
      </c>
      <c r="F24" s="487"/>
      <c r="G24" s="176"/>
      <c r="H24" s="177" t="s">
        <v>290</v>
      </c>
      <c r="I24" s="488" t="e">
        <f>'Score and summary sheet'!N34</f>
        <v>#DIV/0!</v>
      </c>
    </row>
    <row r="25" spans="2:19" ht="24.95" customHeight="1" x14ac:dyDescent="0.2">
      <c r="B25" s="473" t="s">
        <v>337</v>
      </c>
      <c r="C25" s="178" t="s">
        <v>338</v>
      </c>
      <c r="D25" s="179" t="e">
        <f>IF(D24=0,"",D24/3*2)</f>
        <v>#DIV/0!</v>
      </c>
      <c r="E25" s="180"/>
      <c r="G25" s="489"/>
      <c r="H25" s="181"/>
      <c r="I25" s="490"/>
    </row>
    <row r="26" spans="2:19" ht="24.95" customHeight="1" thickBot="1" x14ac:dyDescent="0.25">
      <c r="B26" s="478" t="s">
        <v>455</v>
      </c>
      <c r="C26" s="182" t="s">
        <v>339</v>
      </c>
      <c r="D26" s="183" t="e">
        <f>IF(D24=0,"",D24-D25)</f>
        <v>#DIV/0!</v>
      </c>
      <c r="E26" s="180"/>
      <c r="G26" s="489"/>
      <c r="H26" s="489"/>
      <c r="I26" s="491"/>
    </row>
    <row r="27" spans="2:19" ht="29.25" customHeight="1" thickBot="1" x14ac:dyDescent="0.25">
      <c r="B27" s="628" t="s">
        <v>291</v>
      </c>
      <c r="C27" s="629"/>
      <c r="D27" s="629"/>
      <c r="E27" s="629"/>
      <c r="F27" s="629"/>
      <c r="G27" s="629"/>
      <c r="H27" s="629"/>
      <c r="I27" s="630"/>
    </row>
    <row r="28" spans="2:19" ht="17.25" customHeight="1" x14ac:dyDescent="0.2">
      <c r="B28" s="631" t="s">
        <v>292</v>
      </c>
      <c r="C28" s="632"/>
      <c r="D28" s="632"/>
      <c r="E28" s="632"/>
      <c r="F28" s="632"/>
      <c r="G28" s="632"/>
      <c r="H28" s="632"/>
      <c r="I28" s="633"/>
    </row>
    <row r="29" spans="2:19" ht="30" customHeight="1" x14ac:dyDescent="0.2">
      <c r="B29" s="670"/>
      <c r="C29" s="671"/>
      <c r="D29" s="671"/>
      <c r="G29" s="676"/>
      <c r="H29" s="676"/>
      <c r="I29" s="677"/>
    </row>
    <row r="30" spans="2:19" x14ac:dyDescent="0.2">
      <c r="B30" s="672" t="s">
        <v>293</v>
      </c>
      <c r="C30" s="673"/>
      <c r="D30" s="673"/>
      <c r="G30" s="673" t="s">
        <v>294</v>
      </c>
      <c r="H30" s="673"/>
      <c r="I30" s="679"/>
    </row>
    <row r="31" spans="2:19" ht="30" customHeight="1" x14ac:dyDescent="0.2">
      <c r="B31" s="668"/>
      <c r="C31" s="669"/>
      <c r="D31" s="669"/>
      <c r="G31" s="669"/>
      <c r="H31" s="669"/>
      <c r="I31" s="678"/>
    </row>
    <row r="32" spans="2:19" x14ac:dyDescent="0.2">
      <c r="B32" s="674" t="s">
        <v>295</v>
      </c>
      <c r="C32" s="675"/>
      <c r="D32" s="675"/>
      <c r="E32" s="492"/>
      <c r="G32" s="673" t="s">
        <v>296</v>
      </c>
      <c r="H32" s="673"/>
      <c r="I32" s="679"/>
    </row>
    <row r="33" spans="2:9" x14ac:dyDescent="0.2">
      <c r="B33" s="634" t="s">
        <v>297</v>
      </c>
      <c r="C33" s="635"/>
      <c r="D33" s="635"/>
      <c r="E33" s="635"/>
      <c r="F33" s="635"/>
      <c r="G33" s="635"/>
      <c r="H33" s="635"/>
      <c r="I33" s="636"/>
    </row>
    <row r="34" spans="2:9" x14ac:dyDescent="0.2">
      <c r="B34" s="493"/>
      <c r="C34" s="185"/>
      <c r="D34" s="185"/>
      <c r="E34" s="185"/>
      <c r="F34" s="185"/>
      <c r="G34" s="185"/>
      <c r="H34" s="185"/>
      <c r="I34" s="493"/>
    </row>
    <row r="35" spans="2:9" ht="16.5" customHeight="1" thickBot="1" x14ac:dyDescent="0.25">
      <c r="B35" s="665" t="s">
        <v>350</v>
      </c>
      <c r="C35" s="666"/>
      <c r="D35" s="666"/>
      <c r="E35" s="666"/>
      <c r="F35" s="666"/>
      <c r="G35" s="666"/>
      <c r="H35" s="666"/>
      <c r="I35" s="667"/>
    </row>
    <row r="36" spans="2:9" ht="15" customHeight="1" x14ac:dyDescent="0.2">
      <c r="B36" s="637" t="s">
        <v>298</v>
      </c>
      <c r="C36" s="638"/>
      <c r="D36" s="638"/>
      <c r="E36" s="638"/>
      <c r="F36" s="639"/>
      <c r="G36" s="637" t="s">
        <v>501</v>
      </c>
      <c r="H36" s="639"/>
      <c r="I36" s="494" t="s">
        <v>344</v>
      </c>
    </row>
    <row r="37" spans="2:9" ht="32.25" customHeight="1" x14ac:dyDescent="0.2">
      <c r="B37" s="627" t="s">
        <v>346</v>
      </c>
      <c r="C37" s="627"/>
      <c r="D37" s="627"/>
      <c r="E37" s="627"/>
      <c r="F37" s="627"/>
      <c r="G37" s="622" t="s">
        <v>345</v>
      </c>
      <c r="H37" s="623"/>
      <c r="I37" s="495"/>
    </row>
    <row r="38" spans="2:9" ht="39" customHeight="1" x14ac:dyDescent="0.2">
      <c r="B38" s="627" t="s">
        <v>454</v>
      </c>
      <c r="C38" s="627"/>
      <c r="D38" s="627"/>
      <c r="E38" s="627"/>
      <c r="F38" s="627"/>
      <c r="G38" s="622" t="s">
        <v>521</v>
      </c>
      <c r="H38" s="623"/>
      <c r="I38" s="495"/>
    </row>
    <row r="39" spans="2:9" ht="33.75" customHeight="1" x14ac:dyDescent="0.2">
      <c r="B39" s="627" t="s">
        <v>347</v>
      </c>
      <c r="C39" s="627"/>
      <c r="D39" s="627"/>
      <c r="E39" s="627"/>
      <c r="F39" s="627"/>
      <c r="G39" s="622" t="s">
        <v>502</v>
      </c>
      <c r="H39" s="623"/>
      <c r="I39" s="495"/>
    </row>
    <row r="40" spans="2:9" ht="87.75" customHeight="1" x14ac:dyDescent="0.2">
      <c r="B40" s="627" t="s">
        <v>557</v>
      </c>
      <c r="C40" s="627"/>
      <c r="D40" s="627"/>
      <c r="E40" s="627"/>
      <c r="F40" s="627"/>
      <c r="G40" s="622" t="s">
        <v>558</v>
      </c>
      <c r="H40" s="623"/>
      <c r="I40" s="495"/>
    </row>
    <row r="41" spans="2:9" ht="27" customHeight="1" x14ac:dyDescent="0.2">
      <c r="B41" s="658" t="s">
        <v>358</v>
      </c>
      <c r="C41" s="658"/>
      <c r="D41" s="658"/>
      <c r="E41" s="658"/>
      <c r="F41" s="658"/>
      <c r="G41" s="654" t="s">
        <v>520</v>
      </c>
      <c r="H41" s="655"/>
      <c r="I41" s="656"/>
    </row>
    <row r="42" spans="2:9" ht="57.75" customHeight="1" x14ac:dyDescent="0.2">
      <c r="B42" s="613" t="s">
        <v>519</v>
      </c>
      <c r="C42" s="614"/>
      <c r="D42" s="614"/>
      <c r="E42" s="614"/>
      <c r="F42" s="615"/>
      <c r="G42" s="613"/>
      <c r="H42" s="615"/>
      <c r="I42" s="657"/>
    </row>
    <row r="43" spans="2:9" ht="27" customHeight="1" x14ac:dyDescent="0.2">
      <c r="B43" s="613" t="s">
        <v>546</v>
      </c>
      <c r="C43" s="614"/>
      <c r="D43" s="614"/>
      <c r="E43" s="614"/>
      <c r="F43" s="615"/>
      <c r="G43" s="613"/>
      <c r="H43" s="615"/>
      <c r="I43" s="657"/>
    </row>
    <row r="44" spans="2:9" ht="33.75" customHeight="1" x14ac:dyDescent="0.2">
      <c r="B44" s="613" t="s">
        <v>547</v>
      </c>
      <c r="C44" s="614"/>
      <c r="D44" s="614"/>
      <c r="E44" s="614"/>
      <c r="F44" s="615"/>
      <c r="G44" s="613"/>
      <c r="H44" s="615"/>
      <c r="I44" s="657"/>
    </row>
    <row r="45" spans="2:9" ht="57" customHeight="1" x14ac:dyDescent="0.2">
      <c r="B45" s="651" t="s">
        <v>553</v>
      </c>
      <c r="C45" s="652"/>
      <c r="D45" s="652"/>
      <c r="E45" s="652"/>
      <c r="F45" s="653"/>
      <c r="G45" s="613"/>
      <c r="H45" s="615"/>
      <c r="I45" s="657"/>
    </row>
    <row r="46" spans="2:9" ht="32.25" customHeight="1" x14ac:dyDescent="0.2">
      <c r="B46" s="627" t="s">
        <v>348</v>
      </c>
      <c r="C46" s="627"/>
      <c r="D46" s="627"/>
      <c r="E46" s="627"/>
      <c r="F46" s="627"/>
      <c r="G46" s="622" t="s">
        <v>354</v>
      </c>
      <c r="H46" s="623"/>
      <c r="I46" s="495"/>
    </row>
    <row r="47" spans="2:9" ht="30.75" customHeight="1" x14ac:dyDescent="0.2">
      <c r="B47" s="627" t="s">
        <v>349</v>
      </c>
      <c r="C47" s="627"/>
      <c r="D47" s="627"/>
      <c r="E47" s="627"/>
      <c r="F47" s="627"/>
      <c r="G47" s="622" t="s">
        <v>352</v>
      </c>
      <c r="H47" s="623"/>
      <c r="I47" s="495"/>
    </row>
  </sheetData>
  <sheetProtection algorithmName="SHA-512" hashValue="mu+ixS6sE1RQUtOTd/Bccm08G3gIgxY/f/EyR565aKXF9H6Mml9dAujm+5SlE9cffyfEnx90LeLzlQKd4qDxKw==" saltValue="2tJzbi/iGTA7+EkuCkIXnQ==" spinCount="100000" sheet="1" selectLockedCells="1"/>
  <mergeCells count="56">
    <mergeCell ref="G11:H11"/>
    <mergeCell ref="G12:H12"/>
    <mergeCell ref="G13:H13"/>
    <mergeCell ref="C11:F11"/>
    <mergeCell ref="C12:F12"/>
    <mergeCell ref="C13:F13"/>
    <mergeCell ref="D18:I18"/>
    <mergeCell ref="B18:C18"/>
    <mergeCell ref="C20:D20"/>
    <mergeCell ref="E20:F20"/>
    <mergeCell ref="B35:I35"/>
    <mergeCell ref="B31:D31"/>
    <mergeCell ref="B29:D29"/>
    <mergeCell ref="B30:D30"/>
    <mergeCell ref="B32:D32"/>
    <mergeCell ref="G29:I29"/>
    <mergeCell ref="G31:I31"/>
    <mergeCell ref="G30:I30"/>
    <mergeCell ref="G32:I32"/>
    <mergeCell ref="I41:I45"/>
    <mergeCell ref="G36:H36"/>
    <mergeCell ref="B41:F41"/>
    <mergeCell ref="B37:F37"/>
    <mergeCell ref="B38:F38"/>
    <mergeCell ref="B47:F47"/>
    <mergeCell ref="G47:H47"/>
    <mergeCell ref="B42:F42"/>
    <mergeCell ref="B43:F43"/>
    <mergeCell ref="B44:F44"/>
    <mergeCell ref="B45:F45"/>
    <mergeCell ref="B46:F46"/>
    <mergeCell ref="G46:H46"/>
    <mergeCell ref="G41:H45"/>
    <mergeCell ref="B10:I10"/>
    <mergeCell ref="G40:H40"/>
    <mergeCell ref="B14:I14"/>
    <mergeCell ref="B40:F40"/>
    <mergeCell ref="B27:I27"/>
    <mergeCell ref="B28:I28"/>
    <mergeCell ref="B33:I33"/>
    <mergeCell ref="B39:F39"/>
    <mergeCell ref="B36:F36"/>
    <mergeCell ref="G37:H37"/>
    <mergeCell ref="G38:H38"/>
    <mergeCell ref="G39:H39"/>
    <mergeCell ref="D15:I15"/>
    <mergeCell ref="D17:I17"/>
    <mergeCell ref="D16:I16"/>
    <mergeCell ref="B24:C24"/>
    <mergeCell ref="B6:D6"/>
    <mergeCell ref="B9:D9"/>
    <mergeCell ref="B8:D8"/>
    <mergeCell ref="B7:D7"/>
    <mergeCell ref="B2:I2"/>
    <mergeCell ref="B4:I4"/>
    <mergeCell ref="B5:I5"/>
  </mergeCells>
  <dataValidations disablePrompts="1" count="8">
    <dataValidation type="list" allowBlank="1" showErrorMessage="1" errorTitle="Invalid Entry" error="Enter a 4 digit number only." promptTitle="Road No" sqref="I20" xr:uid="{5A561D4A-9DC1-4231-9647-059C312CE316}">
      <formula1>"One direction, Both directions"</formula1>
    </dataValidation>
    <dataValidation type="list" allowBlank="1" showErrorMessage="1" errorTitle="Invalid Entry" error="Enter a 4 digit number only." promptTitle="Road No" prompt="Enter a 4 digit number only." sqref="G20" xr:uid="{30FCDBCB-8A62-45C2-9E22-5BAF93183581}">
      <formula1>"1,2,3,4"</formula1>
    </dataValidation>
    <dataValidation type="list" allowBlank="1" showInputMessage="1" showErrorMessage="1" sqref="I22" xr:uid="{C33FA1FA-2276-4025-9886-D5F4DF0C6103}">
      <formula1>"Spray seal, Asphalt"</formula1>
    </dataValidation>
    <dataValidation allowBlank="1" showInputMessage="1" showErrorMessage="1" promptTitle="Road No." prompt="Enter a 4 digit number only." sqref="I13" xr:uid="{A9EBE873-6A41-456C-BEA7-2F91B6EF6EB5}"/>
    <dataValidation type="list" allowBlank="1" showErrorMessage="1" errorTitle="Invalid Entry" error="Enter a 4 digit number only." promptTitle="Road No" prompt="Enter a 4 digit number only." sqref="C20:D20" xr:uid="{D563A2B6-47F2-451A-8A5C-98862A77A25B}">
      <formula1>"District distributor, Local distributor"</formula1>
    </dataValidation>
    <dataValidation allowBlank="1" showErrorMessage="1" promptTitle="AADT for Road" prompt="Multiple by two if given AADT for only one direction." sqref="C21" xr:uid="{D9A3F2CE-36F6-468C-94D0-FA542AAC85E2}"/>
    <dataValidation type="list" allowBlank="1" showInputMessage="1" showErrorMessage="1" sqref="B21" xr:uid="{F163D238-0BAB-4193-BA98-38DE60F2094A}">
      <formula1>"AADT for Road - Both Directions, AADT for Road - One Direction"</formula1>
    </dataValidation>
    <dataValidation type="list" allowBlank="1" showInputMessage="1" showErrorMessage="1" sqref="I37:I47" xr:uid="{C8C1DC0B-0377-4659-B5E6-2FF475B26644}">
      <formula1>"Yes,No"</formula1>
    </dataValidation>
  </dataValidations>
  <pageMargins left="0.31496062992125984" right="0.11811023622047245" top="0.74803149606299213" bottom="0.74803149606299213" header="0.31496062992125984" footer="0.31496062992125984"/>
  <pageSetup paperSize="9" orientation="portrait" r:id="rId1"/>
  <headerFooter>
    <oddHeader>&amp;C&amp;"Calibri,Regular"&amp;12&amp;K000000 OFFICIAL&amp;1# (
&amp;R&amp;8MRWA V01-2026</oddHeader>
  </headerFooter>
  <rowBreaks count="1" manualBreakCount="1">
    <brk id="34" min="1" max="8" man="1"/>
  </rowBreak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FDEAE1C-0B23-4123-9DF2-B4357C98240E}">
          <x14:formula1>
            <xm:f>Data!$A$2:$A$31</xm:f>
          </x14:formula1>
          <xm:sqref>C12</xm:sqref>
        </x14:dataValidation>
        <x14:dataValidation type="list" allowBlank="1" showInputMessage="1" showErrorMessage="1" xr:uid="{0DCEB927-2671-4944-A28D-384CF28B3763}">
          <x14:formula1>
            <xm:f>Data!$K$48:$K$50</xm:f>
          </x14:formula1>
          <xm:sqref>C22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AR65"/>
  <sheetViews>
    <sheetView showGridLines="0" zoomScaleNormal="100" workbookViewId="0">
      <selection activeCell="V23" sqref="V23"/>
    </sheetView>
  </sheetViews>
  <sheetFormatPr defaultColWidth="9.140625" defaultRowHeight="13.5" x14ac:dyDescent="0.2"/>
  <cols>
    <col min="1" max="1" width="1.42578125" style="2" customWidth="1"/>
    <col min="2" max="2" width="3.140625" style="2" customWidth="1"/>
    <col min="3" max="3" width="12" style="2" customWidth="1"/>
    <col min="4" max="4" width="20.140625" style="2" customWidth="1"/>
    <col min="5" max="6" width="17.42578125" style="2" customWidth="1"/>
    <col min="7" max="7" width="14" style="2" customWidth="1"/>
    <col min="8" max="12" width="8.7109375" style="2" customWidth="1"/>
    <col min="13" max="13" width="3.5703125" style="2" customWidth="1"/>
    <col min="14" max="14" width="13.7109375" style="2" customWidth="1"/>
    <col min="15" max="15" width="1.5703125" style="2" customWidth="1"/>
    <col min="16" max="16" width="3.7109375" style="2" customWidth="1"/>
    <col min="17" max="18" width="13.28515625" style="2" customWidth="1"/>
    <col min="19" max="19" width="19.42578125" style="2" customWidth="1"/>
    <col min="20" max="24" width="7" style="2" customWidth="1"/>
    <col min="25" max="25" width="2" style="2" customWidth="1"/>
    <col min="26" max="28" width="6.28515625" style="2" hidden="1" customWidth="1"/>
    <col min="29" max="29" width="17.140625" style="6" customWidth="1"/>
    <col min="30" max="30" width="10.85546875" style="7" bestFit="1" customWidth="1"/>
    <col min="31" max="31" width="8.7109375" style="7" customWidth="1"/>
    <col min="32" max="32" width="12.140625" style="7" customWidth="1"/>
    <col min="33" max="33" width="8.7109375" style="7" customWidth="1"/>
    <col min="34" max="34" width="9.42578125" style="7" bestFit="1" customWidth="1"/>
    <col min="35" max="35" width="9.85546875" style="7" bestFit="1" customWidth="1"/>
    <col min="36" max="36" width="13" style="7" customWidth="1"/>
    <col min="37" max="37" width="10.5703125" style="7" customWidth="1"/>
    <col min="38" max="38" width="11.140625" style="7" customWidth="1"/>
    <col min="39" max="39" width="9.42578125" style="7" bestFit="1" customWidth="1"/>
    <col min="40" max="40" width="12.7109375" style="7" customWidth="1"/>
    <col min="41" max="41" width="7" style="7" bestFit="1" customWidth="1"/>
    <col min="42" max="42" width="12.7109375" style="7" customWidth="1"/>
    <col min="43" max="43" width="11.85546875" style="5" customWidth="1"/>
    <col min="44" max="44" width="15.140625" style="5" customWidth="1"/>
    <col min="45" max="56" width="9.140625" style="2"/>
    <col min="57" max="57" width="16.5703125" style="2" customWidth="1"/>
    <col min="58" max="16384" width="9.140625" style="2"/>
  </cols>
  <sheetData>
    <row r="1" spans="1:44" ht="7.5" customHeight="1" thickBot="1" x14ac:dyDescent="0.25">
      <c r="O1" s="5"/>
    </row>
    <row r="2" spans="1:44" ht="13.5" customHeight="1" thickBot="1" x14ac:dyDescent="0.25">
      <c r="A2" s="772"/>
      <c r="B2" s="769" t="s">
        <v>522</v>
      </c>
      <c r="C2" s="770"/>
      <c r="D2" s="770"/>
      <c r="E2" s="770"/>
      <c r="F2" s="770"/>
      <c r="G2" s="770"/>
      <c r="H2" s="770"/>
      <c r="I2" s="770"/>
      <c r="J2" s="770"/>
      <c r="K2" s="770"/>
      <c r="L2" s="771"/>
      <c r="M2" s="767" t="s">
        <v>554</v>
      </c>
      <c r="N2" s="768"/>
      <c r="O2" s="8"/>
      <c r="Q2" s="690" t="s">
        <v>525</v>
      </c>
      <c r="R2" s="691"/>
      <c r="S2" s="691"/>
      <c r="T2" s="691"/>
      <c r="U2" s="691"/>
      <c r="V2" s="692"/>
      <c r="W2" s="688" t="s">
        <v>554</v>
      </c>
      <c r="X2" s="689"/>
      <c r="AC2" s="102" t="s">
        <v>554</v>
      </c>
      <c r="AD2" s="335"/>
      <c r="AE2" s="336"/>
      <c r="AF2" s="336" t="s">
        <v>94</v>
      </c>
      <c r="AG2" s="337" t="s">
        <v>38</v>
      </c>
      <c r="AH2" s="881" t="s">
        <v>130</v>
      </c>
      <c r="AI2" s="881"/>
      <c r="AJ2" s="881" t="s">
        <v>95</v>
      </c>
      <c r="AK2" s="881"/>
      <c r="AL2" s="887" t="s">
        <v>202</v>
      </c>
      <c r="AM2" s="887"/>
      <c r="AN2" s="881" t="s">
        <v>208</v>
      </c>
      <c r="AO2" s="881"/>
      <c r="AP2" s="338" t="s">
        <v>101</v>
      </c>
    </row>
    <row r="3" spans="1:44" ht="12.75" customHeight="1" x14ac:dyDescent="0.2">
      <c r="A3" s="772"/>
      <c r="B3" s="741" t="s">
        <v>368</v>
      </c>
      <c r="C3" s="742"/>
      <c r="D3" s="742"/>
      <c r="E3" s="739">
        <f>'Summary Table and Check List'!C12</f>
        <v>0</v>
      </c>
      <c r="F3" s="739"/>
      <c r="G3" s="739"/>
      <c r="H3" s="739"/>
      <c r="I3" s="739"/>
      <c r="J3" s="740"/>
      <c r="K3" s="741" t="s">
        <v>299</v>
      </c>
      <c r="L3" s="742"/>
      <c r="M3" s="743">
        <f>'Summary Table and Check List'!C19</f>
        <v>0</v>
      </c>
      <c r="N3" s="744"/>
      <c r="O3" s="13"/>
      <c r="Q3" s="866" t="s">
        <v>61</v>
      </c>
      <c r="R3" s="860" t="s">
        <v>239</v>
      </c>
      <c r="S3" s="861"/>
      <c r="T3" s="861"/>
      <c r="U3" s="861"/>
      <c r="V3" s="861"/>
      <c r="W3" s="861"/>
      <c r="X3" s="862"/>
      <c r="AC3" s="693" t="s">
        <v>376</v>
      </c>
      <c r="AD3" s="903" t="s">
        <v>241</v>
      </c>
      <c r="AE3" s="15" t="s">
        <v>365</v>
      </c>
      <c r="AF3" s="16">
        <f>IF(E23="No",H23,$M$5)</f>
        <v>0</v>
      </c>
      <c r="AG3" s="16" t="str">
        <f>IF(H25&gt;0,IF(H24="DGA",1,IF(H24="SMA",2,IF(H24="PMB",4,IF(H24="CRM",5,6)))),"")</f>
        <v/>
      </c>
      <c r="AH3" s="880">
        <f>AF3*H25/1000*2.4</f>
        <v>0</v>
      </c>
      <c r="AI3" s="880"/>
      <c r="AJ3" s="884">
        <f>IF(AG3=1,VLOOKUP(AH3,Data!F3:G7,2),IF(AG3=2,VLOOKUP(AH3,Data!F8:G12,2),IF(AG3=4,VLOOKUP(AH3,Data!F18:G22,2),IF(AG3=5,VLOOKUP(AH3,Data!F23:G27,2),VLOOKUP(AH3,Data!F28:G32,2)))))</f>
        <v>622.76</v>
      </c>
      <c r="AK3" s="884"/>
      <c r="AL3" s="885" t="str">
        <f>IF(AF3=0,"",IF(AND(AF3&gt;0,OR(H31="Night",H31="Weekend")),(Data!G33+Data!G34),Data!G33))</f>
        <v/>
      </c>
      <c r="AM3" s="885"/>
      <c r="AN3" s="880">
        <f>IF(H31="Normal",Data!L1,IF(H31="Night",Data!L2,IF(H31="Weekend",Data!L3,0)))</f>
        <v>0</v>
      </c>
      <c r="AO3" s="880"/>
      <c r="AP3" s="497" t="e">
        <f>((AJ3*AH3)+AL3)*AN3</f>
        <v>#VALUE!</v>
      </c>
    </row>
    <row r="4" spans="1:44" x14ac:dyDescent="0.2">
      <c r="A4" s="772"/>
      <c r="B4" s="741" t="s">
        <v>122</v>
      </c>
      <c r="C4" s="742"/>
      <c r="D4" s="742"/>
      <c r="E4" s="739">
        <f>'Summary Table and Check List'!C13</f>
        <v>0</v>
      </c>
      <c r="F4" s="739"/>
      <c r="G4" s="739"/>
      <c r="H4" s="739"/>
      <c r="I4" s="739"/>
      <c r="J4" s="740"/>
      <c r="K4" s="741" t="s">
        <v>301</v>
      </c>
      <c r="L4" s="742"/>
      <c r="M4" s="745">
        <f>'Summary Table and Check List'!E19</f>
        <v>0</v>
      </c>
      <c r="N4" s="746"/>
      <c r="O4" s="19"/>
      <c r="Q4" s="867"/>
      <c r="R4" s="863"/>
      <c r="S4" s="864"/>
      <c r="T4" s="864"/>
      <c r="U4" s="864"/>
      <c r="V4" s="864"/>
      <c r="W4" s="864"/>
      <c r="X4" s="865"/>
      <c r="AC4" s="694"/>
      <c r="AD4" s="901"/>
      <c r="AE4" s="20" t="s">
        <v>366</v>
      </c>
      <c r="AF4" s="21"/>
      <c r="AG4" s="21" t="str">
        <f>IF(H27&gt;0,IF(H26="DGA",1,IF(H26="SMA",2,IF(H26="SMA-HB",3,IF(H26="PMB",4,IF(H26="CRM",5,6))))),"")</f>
        <v/>
      </c>
      <c r="AH4" s="904">
        <f>AF3*H27/1000*2.4</f>
        <v>0</v>
      </c>
      <c r="AI4" s="904"/>
      <c r="AJ4" s="883">
        <f>IF(AG4=1,VLOOKUP(AH4,Data!F3:G7,2),IF(AG4=2,VLOOKUP(AH4,Data!F8:G12,2),IF(AG4=3,VLOOKUP(AH4,Data!F13:G17,2),IF(AG4=4,VLOOKUP(AH4,Data!F18:G22,2),IF(AG4=5,VLOOKUP(AH4,Data!F23:G27,2),VLOOKUP(AH4,Data!F28:G32,2))))))</f>
        <v>622.76</v>
      </c>
      <c r="AK4" s="883"/>
      <c r="AL4" s="883"/>
      <c r="AM4" s="883"/>
      <c r="AN4" s="879">
        <f>IF(H31="Normal",Data!L1,IF(H31="Night",Data!L2,IF(H31="Weekend",Data!L3,0)))</f>
        <v>0</v>
      </c>
      <c r="AO4" s="879"/>
      <c r="AP4" s="498">
        <f>((AJ4*AH4)*AN4)</f>
        <v>0</v>
      </c>
    </row>
    <row r="5" spans="1:44" ht="12.75" customHeight="1" x14ac:dyDescent="0.2">
      <c r="A5" s="772"/>
      <c r="B5" s="741" t="s">
        <v>123</v>
      </c>
      <c r="C5" s="742"/>
      <c r="D5" s="742"/>
      <c r="E5" s="739" t="str">
        <f>'Summary Table and Check List'!D18</f>
        <v xml:space="preserve"> -  (Slk ) to  (Slk )</v>
      </c>
      <c r="F5" s="739"/>
      <c r="G5" s="739"/>
      <c r="H5" s="739"/>
      <c r="I5" s="739"/>
      <c r="J5" s="740"/>
      <c r="K5" s="741" t="s">
        <v>478</v>
      </c>
      <c r="L5" s="742"/>
      <c r="M5" s="743">
        <f>'Summary Table and Check List'!I19</f>
        <v>0</v>
      </c>
      <c r="N5" s="744"/>
      <c r="O5" s="13"/>
      <c r="Q5" s="871" t="s">
        <v>62</v>
      </c>
      <c r="R5" s="868" t="s">
        <v>64</v>
      </c>
      <c r="S5" s="869"/>
      <c r="T5" s="869"/>
      <c r="U5" s="869"/>
      <c r="V5" s="869"/>
      <c r="W5" s="869"/>
      <c r="X5" s="870"/>
      <c r="AC5" s="694"/>
      <c r="AD5" s="901" t="s">
        <v>242</v>
      </c>
      <c r="AE5" s="20" t="s">
        <v>365</v>
      </c>
      <c r="AF5" s="21">
        <f>IF(E23="No",L23,0)</f>
        <v>0</v>
      </c>
      <c r="AG5" s="21" t="str">
        <f>IF(L25&gt;0,IF(L24="DGA",1,IF(L24="SMA",2,IF(L24="PMB",4,IF(L24="CRM",5,6)))),"")</f>
        <v/>
      </c>
      <c r="AH5" s="904" t="str">
        <f>IF(AF5=0,"",AF5*L25/1000*2.4)</f>
        <v/>
      </c>
      <c r="AI5" s="904"/>
      <c r="AJ5" s="883" t="str">
        <f>IF(AF5=0,"",IF(AG5=1,VLOOKUP(AH5,Data!F3:G7,2),IF(AG5=2,VLOOKUP(AH5,Data!F8:G12,2),IF(AG5=4,VLOOKUP(AH5,Data!F18:G22,2),IF(AG5=5,VLOOKUP(AH5,Data!F23:G27,2),VLOOKUP(AH5,Data!F28:G32,2))))))</f>
        <v/>
      </c>
      <c r="AK5" s="883"/>
      <c r="AL5" s="883">
        <f>IF(AF5=0,0,IF(AL3&gt;0,0,IF(AND(AF5&gt;0,OR(H31="Night",H31="Weekend")),(Data!G33+Data!G34),Data!G33)))</f>
        <v>0</v>
      </c>
      <c r="AM5" s="883"/>
      <c r="AN5" s="879" t="str">
        <f>IF(AF5=0,"",IF(L31="Normal",Data!L1,IF(L31="Night",Data!L2,IF(L31="Weekend",Data!L3,0))))</f>
        <v/>
      </c>
      <c r="AO5" s="879"/>
      <c r="AP5" s="498">
        <f>IF(AF5=0,0,((AJ5*AH5)+AL5)*AN5)</f>
        <v>0</v>
      </c>
    </row>
    <row r="6" spans="1:44" ht="14.25" customHeight="1" thickBot="1" x14ac:dyDescent="0.25">
      <c r="A6" s="772"/>
      <c r="B6" s="792" t="s">
        <v>369</v>
      </c>
      <c r="C6" s="793"/>
      <c r="D6" s="793"/>
      <c r="E6" s="794">
        <f>'Summary Table and Check List'!I11</f>
        <v>0</v>
      </c>
      <c r="F6" s="794"/>
      <c r="G6" s="794"/>
      <c r="H6" s="794"/>
      <c r="I6" s="794"/>
      <c r="J6" s="795"/>
      <c r="K6" s="792" t="s">
        <v>300</v>
      </c>
      <c r="L6" s="793"/>
      <c r="M6" s="905">
        <f>'Summary Table and Check List'!G19</f>
        <v>0</v>
      </c>
      <c r="N6" s="906"/>
      <c r="O6" s="13"/>
      <c r="Q6" s="867"/>
      <c r="R6" s="863"/>
      <c r="S6" s="864"/>
      <c r="T6" s="864"/>
      <c r="U6" s="864"/>
      <c r="V6" s="864"/>
      <c r="W6" s="864"/>
      <c r="X6" s="865"/>
      <c r="AC6" s="695"/>
      <c r="AD6" s="902"/>
      <c r="AE6" s="23" t="s">
        <v>366</v>
      </c>
      <c r="AF6" s="24"/>
      <c r="AG6" s="24" t="str">
        <f>IF(L27&gt;0,IF(L26="DGA",1,IF(L26="SMA",2,IF(L26="SMA-HB",3,IF(L26="PMB",4,IF(L26="CRM",5,6))))),"")</f>
        <v/>
      </c>
      <c r="AH6" s="895" t="str">
        <f>IF(AF5=0,"",AF5*L27/1000*2.4)</f>
        <v/>
      </c>
      <c r="AI6" s="895"/>
      <c r="AJ6" s="882" t="str">
        <f>IF(AF5=0,"",IF(AG6=1,VLOOKUP(AH6,Data!F3:G7,2),IF(AG6=2,VLOOKUP(AH6,Data!F8:G12,2),IF(AG6=3,VLOOKUP(AH6,Data!F13:G17,2),IF(AG6=4,VLOOKUP(AH6,Data!F18:G22,2),IF(AG6=5,VLOOKUP(AH6,Data!F23:G27,2),VLOOKUP(AH6,Data!F28:G32,2)))))))</f>
        <v/>
      </c>
      <c r="AK6" s="882"/>
      <c r="AL6" s="882"/>
      <c r="AM6" s="882"/>
      <c r="AN6" s="894" t="str">
        <f>IF(AF5=0,"",IF(L31="Normal",Data!L1,IF(L31="Night",Data!L2,IF(L31="Weekend",Data!L3,0))))</f>
        <v/>
      </c>
      <c r="AO6" s="894"/>
      <c r="AP6" s="499">
        <f>IF(AF5=0,0,(AJ6*AH6)*AN6)</f>
        <v>0</v>
      </c>
    </row>
    <row r="7" spans="1:44" ht="14.25" customHeight="1" thickTop="1" thickBot="1" x14ac:dyDescent="0.25">
      <c r="A7" s="772"/>
      <c r="B7" s="777"/>
      <c r="C7" s="796"/>
      <c r="D7" s="796"/>
      <c r="E7" s="796"/>
      <c r="F7" s="796"/>
      <c r="G7" s="796"/>
      <c r="H7" s="796"/>
      <c r="I7" s="796"/>
      <c r="J7" s="796"/>
      <c r="K7" s="796"/>
      <c r="L7" s="796"/>
      <c r="M7" s="796"/>
      <c r="N7" s="797"/>
      <c r="O7" s="27"/>
      <c r="Q7" s="871" t="s">
        <v>63</v>
      </c>
      <c r="R7" s="868" t="s">
        <v>65</v>
      </c>
      <c r="S7" s="869"/>
      <c r="T7" s="869"/>
      <c r="U7" s="869"/>
      <c r="V7" s="869"/>
      <c r="W7" s="869"/>
      <c r="X7" s="870"/>
      <c r="AC7" s="28"/>
      <c r="AE7" s="29"/>
      <c r="AF7" s="29"/>
      <c r="AG7" s="29"/>
      <c r="AH7" s="29"/>
      <c r="AI7" s="29"/>
      <c r="AJ7" s="29"/>
      <c r="AK7" s="29"/>
      <c r="AL7" s="29"/>
      <c r="AM7" s="29"/>
      <c r="AN7" s="29"/>
      <c r="AO7" s="29"/>
      <c r="AP7" s="29"/>
    </row>
    <row r="8" spans="1:44" ht="14.25" customHeight="1" thickBot="1" x14ac:dyDescent="0.25">
      <c r="A8" s="772"/>
      <c r="B8" s="798"/>
      <c r="C8" s="799"/>
      <c r="D8" s="799"/>
      <c r="E8" s="799"/>
      <c r="F8" s="799"/>
      <c r="G8" s="30" t="s">
        <v>445</v>
      </c>
      <c r="H8" s="31" t="s">
        <v>47</v>
      </c>
      <c r="I8" s="31" t="s">
        <v>46</v>
      </c>
      <c r="J8" s="31" t="s">
        <v>45</v>
      </c>
      <c r="K8" s="32" t="s">
        <v>0</v>
      </c>
      <c r="L8" s="32" t="s">
        <v>1</v>
      </c>
      <c r="M8" s="32"/>
      <c r="N8" s="33" t="s">
        <v>4</v>
      </c>
      <c r="O8" s="27"/>
      <c r="Q8" s="867"/>
      <c r="R8" s="863"/>
      <c r="S8" s="864"/>
      <c r="T8" s="864"/>
      <c r="U8" s="864"/>
      <c r="V8" s="864"/>
      <c r="W8" s="864"/>
      <c r="X8" s="865"/>
      <c r="AC8" s="837" t="s">
        <v>493</v>
      </c>
      <c r="AD8" s="34"/>
      <c r="AE8" s="337" t="s">
        <v>94</v>
      </c>
      <c r="AF8" s="337" t="s">
        <v>38</v>
      </c>
      <c r="AG8" s="337" t="s">
        <v>95</v>
      </c>
      <c r="AH8" s="881" t="s">
        <v>209</v>
      </c>
      <c r="AI8" s="881"/>
      <c r="AJ8" s="337" t="s">
        <v>499</v>
      </c>
      <c r="AK8" s="897" t="s">
        <v>495</v>
      </c>
      <c r="AL8" s="897"/>
      <c r="AM8" s="337" t="s">
        <v>205</v>
      </c>
      <c r="AN8" s="881" t="s">
        <v>496</v>
      </c>
      <c r="AO8" s="881"/>
      <c r="AP8" s="338" t="s">
        <v>101</v>
      </c>
    </row>
    <row r="9" spans="1:44" ht="12.75" customHeight="1" thickBot="1" x14ac:dyDescent="0.25">
      <c r="A9" s="772"/>
      <c r="B9" s="784">
        <v>1</v>
      </c>
      <c r="C9" s="785" t="s">
        <v>15</v>
      </c>
      <c r="D9" s="898" t="s">
        <v>8</v>
      </c>
      <c r="E9" s="899"/>
      <c r="F9" s="900"/>
      <c r="G9" s="35" t="s">
        <v>2</v>
      </c>
      <c r="H9" s="36" t="e">
        <f>'Inspctn Sheet'!$B$415</f>
        <v>#DIV/0!</v>
      </c>
      <c r="I9" s="36" t="e">
        <f>'Inspctn Sheet'!$B$414</f>
        <v>#DIV/0!</v>
      </c>
      <c r="J9" s="36" t="e">
        <f>'Inspctn Sheet'!$B$413</f>
        <v>#DIV/0!</v>
      </c>
      <c r="K9" s="37" t="e">
        <f>((H9*Data!$L$7)+(I9*Data!$L$8)+(J9*Data!$L$9))*100</f>
        <v>#DIV/0!</v>
      </c>
      <c r="L9" s="38">
        <v>3</v>
      </c>
      <c r="M9" s="39"/>
      <c r="N9" s="40" t="e">
        <f t="shared" ref="N9:N14" si="0">L9*K9</f>
        <v>#DIV/0!</v>
      </c>
      <c r="O9" s="41"/>
      <c r="AC9" s="838"/>
      <c r="AD9" s="14" t="s">
        <v>241</v>
      </c>
      <c r="AE9" s="16">
        <f>AF3</f>
        <v>0</v>
      </c>
      <c r="AF9" s="16" t="str">
        <f>IF(ISBLANK(E42),"",E42)</f>
        <v/>
      </c>
      <c r="AG9" s="18" t="str">
        <f>IF(AF9="","",IF(OR(AF9="SAMI",AF9="1-coat reseal"),VLOOKUP(AE9,Data!F38:G44,2),VLOOKUP(AE9,Data!F46:G52,2)))</f>
        <v/>
      </c>
      <c r="AH9" s="896">
        <f>IF(AF9="1-coat reseal",1.3,IF(AF9="SAMI",1.8,IF(AF9="2-coat emlsn prm",2.5,0)))</f>
        <v>0</v>
      </c>
      <c r="AI9" s="896"/>
      <c r="AJ9" s="18">
        <f>IF(AF9="SAMI",Data!G54,Data!G53)</f>
        <v>1.97</v>
      </c>
      <c r="AK9" s="896" t="str">
        <f>IF(AF9="","",IF(AF9="2-coat emlsn prm",47,95))</f>
        <v/>
      </c>
      <c r="AL9" s="896"/>
      <c r="AM9" s="16" t="str">
        <f>IF(AK9="","",AF3/AK9)</f>
        <v/>
      </c>
      <c r="AN9" s="885">
        <f>Data!G58+Data!G60</f>
        <v>74.260000000000005</v>
      </c>
      <c r="AO9" s="885"/>
      <c r="AP9" s="497">
        <f>IF(E42="",0,AE9*AG9+AE9*AH9*AJ9+AM9*AN9)</f>
        <v>0</v>
      </c>
      <c r="AQ9" s="42"/>
      <c r="AR9" s="42"/>
    </row>
    <row r="10" spans="1:44" ht="14.25" thickBot="1" x14ac:dyDescent="0.25">
      <c r="A10" s="772"/>
      <c r="B10" s="776"/>
      <c r="C10" s="731"/>
      <c r="D10" s="718" t="s">
        <v>9</v>
      </c>
      <c r="E10" s="719"/>
      <c r="F10" s="720"/>
      <c r="G10" s="44" t="s">
        <v>2</v>
      </c>
      <c r="H10" s="36" t="e">
        <f>'Inspctn Sheet'!$C$415</f>
        <v>#DIV/0!</v>
      </c>
      <c r="I10" s="36" t="e">
        <f>'Inspctn Sheet'!$C$414</f>
        <v>#DIV/0!</v>
      </c>
      <c r="J10" s="36" t="e">
        <f>'Inspctn Sheet'!$C$413</f>
        <v>#DIV/0!</v>
      </c>
      <c r="K10" s="45" t="e">
        <f>((H10*Data!$L$7)+(I10*Data!$L$8)+(J10*Data!$L$9))*100</f>
        <v>#DIV/0!</v>
      </c>
      <c r="L10" s="46">
        <v>3</v>
      </c>
      <c r="M10" s="47"/>
      <c r="N10" s="48" t="e">
        <f t="shared" si="0"/>
        <v>#DIV/0!</v>
      </c>
      <c r="O10" s="41"/>
      <c r="Q10" s="857" t="s">
        <v>523</v>
      </c>
      <c r="R10" s="858"/>
      <c r="S10" s="858"/>
      <c r="T10" s="858"/>
      <c r="U10" s="858"/>
      <c r="V10" s="858"/>
      <c r="W10" s="858"/>
      <c r="X10" s="859"/>
      <c r="Y10" s="49"/>
      <c r="AC10" s="839"/>
      <c r="AD10" s="22" t="s">
        <v>242</v>
      </c>
      <c r="AE10" s="24">
        <f>AF5</f>
        <v>0</v>
      </c>
      <c r="AF10" s="24" t="str">
        <f>IF(ISBLANK(F42),"",F42)</f>
        <v/>
      </c>
      <c r="AG10" s="25" t="str">
        <f>IF(AF10="","",IF(OR(AF10="SAMI",AF10="1-coat reseal"),VLOOKUP(AE10,Data!F38:G44,2),VLOOKUP(AE10,Data!F46:G52,2)))</f>
        <v/>
      </c>
      <c r="AH10" s="895">
        <f>IF(AF10="1-coat reseal",1.3,IF(AF10="SAMI",1.8,IF(AF10="2-coat emlsn prm",2.5,0)))</f>
        <v>0</v>
      </c>
      <c r="AI10" s="895"/>
      <c r="AJ10" s="25" t="str">
        <f>IF(AE10=0,"",IF(AF10="SAMI",Data!G54,Data!G53))</f>
        <v/>
      </c>
      <c r="AK10" s="895" t="str">
        <f>IF(AF10="","",IF(AF10="2-coat emlsn prm",47,95))</f>
        <v/>
      </c>
      <c r="AL10" s="895"/>
      <c r="AM10" s="24" t="str">
        <f>IF(AK10="","",AF5/AK10)</f>
        <v/>
      </c>
      <c r="AN10" s="882" t="str">
        <f>IF(AE10=0,"",Data!G58+Data!G60)</f>
        <v/>
      </c>
      <c r="AO10" s="882"/>
      <c r="AP10" s="499">
        <f>IF(AE10=0,0,IF(F42=0,0,AE10*AG10+AE10*AH10*AJ10+AM10*AN10))</f>
        <v>0</v>
      </c>
      <c r="AR10" s="42"/>
    </row>
    <row r="11" spans="1:44" ht="14.25" thickBot="1" x14ac:dyDescent="0.25">
      <c r="A11" s="772"/>
      <c r="B11" s="776"/>
      <c r="C11" s="731"/>
      <c r="D11" s="718" t="s">
        <v>10</v>
      </c>
      <c r="E11" s="719"/>
      <c r="F11" s="720"/>
      <c r="G11" s="44" t="s">
        <v>3</v>
      </c>
      <c r="H11" s="36" t="e">
        <f>'Inspctn Sheet'!$D$415</f>
        <v>#DIV/0!</v>
      </c>
      <c r="I11" s="36" t="e">
        <f>'Inspctn Sheet'!$D$414</f>
        <v>#DIV/0!</v>
      </c>
      <c r="J11" s="36" t="e">
        <f>'Inspctn Sheet'!$D$413</f>
        <v>#DIV/0!</v>
      </c>
      <c r="K11" s="45" t="e">
        <f>((H11*Data!$L$7)+(I11*Data!$L$8)+(J11*Data!$L$9))*100</f>
        <v>#DIV/0!</v>
      </c>
      <c r="L11" s="46">
        <v>2</v>
      </c>
      <c r="M11" s="47"/>
      <c r="N11" s="48" t="e">
        <f t="shared" si="0"/>
        <v>#DIV/0!</v>
      </c>
      <c r="O11" s="41"/>
      <c r="Q11" s="877" t="s">
        <v>99</v>
      </c>
      <c r="R11" s="878"/>
      <c r="S11" s="878"/>
      <c r="T11" s="876" t="s">
        <v>95</v>
      </c>
      <c r="U11" s="876"/>
      <c r="V11" s="32" t="s">
        <v>100</v>
      </c>
      <c r="W11" s="873" t="s">
        <v>101</v>
      </c>
      <c r="X11" s="874"/>
      <c r="AD11" s="5"/>
      <c r="AF11" s="29"/>
      <c r="AG11" s="29"/>
      <c r="AH11" s="29"/>
      <c r="AI11" s="29"/>
      <c r="AJ11" s="29"/>
      <c r="AK11" s="29"/>
      <c r="AL11" s="29"/>
      <c r="AM11" s="29"/>
      <c r="AN11" s="29"/>
      <c r="AO11" s="29"/>
      <c r="AP11" s="29"/>
      <c r="AQ11" s="29"/>
    </row>
    <row r="12" spans="1:44" ht="13.5" customHeight="1" thickBot="1" x14ac:dyDescent="0.25">
      <c r="A12" s="772"/>
      <c r="B12" s="776"/>
      <c r="C12" s="731"/>
      <c r="D12" s="50" t="s">
        <v>364</v>
      </c>
      <c r="E12" s="786" t="s">
        <v>53</v>
      </c>
      <c r="F12" s="787"/>
      <c r="G12" s="44" t="s">
        <v>3</v>
      </c>
      <c r="H12" s="36" t="e">
        <f>'Inspctn Sheet'!$E$415</f>
        <v>#DIV/0!</v>
      </c>
      <c r="I12" s="36" t="e">
        <f>'Inspctn Sheet'!$E$414</f>
        <v>#DIV/0!</v>
      </c>
      <c r="J12" s="36" t="e">
        <f>'Inspctn Sheet'!$E$413</f>
        <v>#DIV/0!</v>
      </c>
      <c r="K12" s="45" t="e">
        <f>((H12*Data!$L$7)+(I12*Data!$L$8)+(J12*Data!$L$9))*100</f>
        <v>#DIV/0!</v>
      </c>
      <c r="L12" s="46">
        <v>1</v>
      </c>
      <c r="M12" s="47"/>
      <c r="N12" s="48" t="e">
        <f t="shared" si="0"/>
        <v>#DIV/0!</v>
      </c>
      <c r="O12" s="41"/>
      <c r="Q12" s="855" t="s">
        <v>481</v>
      </c>
      <c r="R12" s="856"/>
      <c r="S12" s="856"/>
      <c r="T12" s="875">
        <v>0.99</v>
      </c>
      <c r="U12" s="875"/>
      <c r="V12" s="60">
        <v>0</v>
      </c>
      <c r="W12" s="835">
        <f>T12*V12</f>
        <v>0</v>
      </c>
      <c r="X12" s="872"/>
      <c r="AC12" s="837" t="s">
        <v>377</v>
      </c>
      <c r="AD12" s="34"/>
      <c r="AE12" s="339" t="s">
        <v>206</v>
      </c>
      <c r="AF12" s="339" t="s">
        <v>94</v>
      </c>
      <c r="AG12" s="339" t="s">
        <v>207</v>
      </c>
      <c r="AH12" s="339" t="s">
        <v>95</v>
      </c>
      <c r="AI12" s="339" t="s">
        <v>446</v>
      </c>
      <c r="AJ12" s="339" t="s">
        <v>497</v>
      </c>
      <c r="AK12" s="339" t="s">
        <v>447</v>
      </c>
      <c r="AL12" s="339" t="s">
        <v>498</v>
      </c>
      <c r="AM12" s="887" t="s">
        <v>202</v>
      </c>
      <c r="AN12" s="887"/>
      <c r="AO12" s="339" t="s">
        <v>208</v>
      </c>
      <c r="AP12" s="340" t="s">
        <v>101</v>
      </c>
    </row>
    <row r="13" spans="1:44" x14ac:dyDescent="0.2">
      <c r="A13" s="772"/>
      <c r="B13" s="776"/>
      <c r="C13" s="731"/>
      <c r="D13" s="52"/>
      <c r="E13" s="788" t="s">
        <v>54</v>
      </c>
      <c r="F13" s="789"/>
      <c r="G13" s="44" t="s">
        <v>3</v>
      </c>
      <c r="H13" s="53"/>
      <c r="I13" s="54"/>
      <c r="J13" s="36" t="e">
        <f>'Inspctn Sheet'!$F$413</f>
        <v>#DIV/0!</v>
      </c>
      <c r="K13" s="45" t="e">
        <f>((H13*Data!$L$7)+(I13*Data!$L$8)+(J13*Data!$L$9))*100</f>
        <v>#DIV/0!</v>
      </c>
      <c r="L13" s="46">
        <v>3</v>
      </c>
      <c r="M13" s="47"/>
      <c r="N13" s="48" t="e">
        <f t="shared" si="0"/>
        <v>#DIV/0!</v>
      </c>
      <c r="O13" s="41"/>
      <c r="Q13" s="705" t="s">
        <v>482</v>
      </c>
      <c r="R13" s="706"/>
      <c r="S13" s="706"/>
      <c r="T13" s="707">
        <v>1.33</v>
      </c>
      <c r="U13" s="707"/>
      <c r="V13" s="62">
        <v>0</v>
      </c>
      <c r="W13" s="704">
        <f t="shared" ref="W13:W16" si="1">T13*V13</f>
        <v>0</v>
      </c>
      <c r="X13" s="708"/>
      <c r="AC13" s="838"/>
      <c r="AD13" s="14" t="s">
        <v>241</v>
      </c>
      <c r="AE13" s="16">
        <f>H29</f>
        <v>0</v>
      </c>
      <c r="AF13" s="16">
        <f>AF3</f>
        <v>0</v>
      </c>
      <c r="AG13" s="16">
        <f>H30</f>
        <v>0</v>
      </c>
      <c r="AH13" s="18">
        <f>IF(AG13=1,VLOOKUP(AF13,Data!F63:G70,2),IF(AG13="2 or exsitu", VLOOKUP(AF13,Data!F71:G78,2),0))</f>
        <v>0</v>
      </c>
      <c r="AI13" s="16">
        <f>AE13/1000*AF13*2*0.035</f>
        <v>0</v>
      </c>
      <c r="AJ13" s="55">
        <f>Data!G79</f>
        <v>1894.33</v>
      </c>
      <c r="AK13" s="16">
        <f>AF13*AE13/1000*2*0.007</f>
        <v>0</v>
      </c>
      <c r="AL13" s="18">
        <f>Data!G81</f>
        <v>523.36</v>
      </c>
      <c r="AM13" s="885">
        <f>IF(AE13&gt;0,Data!G82,0)</f>
        <v>0</v>
      </c>
      <c r="AN13" s="885"/>
      <c r="AO13" s="17">
        <f>IF(H31="Normal",Data!L1,IF(H31="Night",Data!L2,IF(H31="Weekend",Data!L3,0)))</f>
        <v>0</v>
      </c>
      <c r="AP13" s="497">
        <f>IF(H29=0,0,((AK13*AL13)+(AI13*AJ13)+(AH13*AF13)+AM13)*AO13)</f>
        <v>0</v>
      </c>
    </row>
    <row r="14" spans="1:44" ht="14.25" thickBot="1" x14ac:dyDescent="0.25">
      <c r="A14" s="772"/>
      <c r="B14" s="776"/>
      <c r="C14" s="731"/>
      <c r="D14" s="56"/>
      <c r="E14" s="790" t="s">
        <v>58</v>
      </c>
      <c r="F14" s="791"/>
      <c r="G14" s="44" t="s">
        <v>2</v>
      </c>
      <c r="H14" s="36"/>
      <c r="I14" s="57"/>
      <c r="J14" s="36" t="e">
        <f>'Inspctn Sheet'!$G$413</f>
        <v>#DIV/0!</v>
      </c>
      <c r="K14" s="45" t="e">
        <f>((H14*Data!$L$7)+(I14*Data!$L$8)+(J14*Data!$L$9))*100</f>
        <v>#DIV/0!</v>
      </c>
      <c r="L14" s="46">
        <v>3</v>
      </c>
      <c r="M14" s="47"/>
      <c r="N14" s="48" t="e">
        <f t="shared" si="0"/>
        <v>#DIV/0!</v>
      </c>
      <c r="O14" s="41"/>
      <c r="Q14" s="705" t="s">
        <v>483</v>
      </c>
      <c r="R14" s="706"/>
      <c r="S14" s="706"/>
      <c r="T14" s="707">
        <v>1.24</v>
      </c>
      <c r="U14" s="707"/>
      <c r="V14" s="62">
        <v>0</v>
      </c>
      <c r="W14" s="704">
        <f t="shared" si="1"/>
        <v>0</v>
      </c>
      <c r="X14" s="708"/>
      <c r="AC14" s="839"/>
      <c r="AD14" s="22" t="s">
        <v>242</v>
      </c>
      <c r="AE14" s="24">
        <f>L29</f>
        <v>0</v>
      </c>
      <c r="AF14" s="24">
        <f>IF(L30="",0,AF5)</f>
        <v>0</v>
      </c>
      <c r="AG14" s="24" t="str">
        <f>IF(AF14=0,"",L30)</f>
        <v/>
      </c>
      <c r="AH14" s="25" t="str">
        <f>IF(AF14=0,"",IF(AG14=1,VLOOKUP(AF14,Data!F63:G70,2),IF(AG14=2, VLOOKUP(AF14,Data!F71:G78,2),0)))</f>
        <v/>
      </c>
      <c r="AI14" s="24" t="str">
        <f>IF(AF14=0,"",AE14/1000*AF14*2*0.035)</f>
        <v/>
      </c>
      <c r="AJ14" s="59" t="str">
        <f>IF(AF14=0,"",Data!G79)</f>
        <v/>
      </c>
      <c r="AK14" s="24" t="str">
        <f>IF(AF14=0,"",AF14*AE14/1000*2*0.007)</f>
        <v/>
      </c>
      <c r="AL14" s="25" t="str">
        <f>IF(AF14=0,"",Data!G81)</f>
        <v/>
      </c>
      <c r="AM14" s="882" t="str">
        <f>IF(OR(AF14=0,L30=""),"",IF(AM13&gt;0,0,Data!G82))</f>
        <v/>
      </c>
      <c r="AN14" s="882"/>
      <c r="AO14" s="26" t="str">
        <f>IF(AF14=0,"",IF(L31="Normal",Data!L1,IF(L31="Night",Data!L2,IF(L31="Weekend",Data!L3,0))))</f>
        <v/>
      </c>
      <c r="AP14" s="499">
        <f>IF(AF14=0,0,IF(H30=0,0,((AK14*AL14)+(AI14*AJ14)+(AH14*AF14)+AM14)*AO14))</f>
        <v>0</v>
      </c>
    </row>
    <row r="15" spans="1:44" ht="14.25" thickBot="1" x14ac:dyDescent="0.25">
      <c r="A15" s="772"/>
      <c r="B15" s="776"/>
      <c r="C15" s="731"/>
      <c r="D15" s="718" t="s">
        <v>14</v>
      </c>
      <c r="E15" s="719"/>
      <c r="F15" s="720"/>
      <c r="G15" s="44" t="s">
        <v>2</v>
      </c>
      <c r="H15" s="36" t="e">
        <f>'Inspctn Sheet'!$H$415</f>
        <v>#DIV/0!</v>
      </c>
      <c r="I15" s="36" t="e">
        <f>'Inspctn Sheet'!$H$414</f>
        <v>#DIV/0!</v>
      </c>
      <c r="J15" s="36" t="e">
        <f>'Inspctn Sheet'!$H$413</f>
        <v>#DIV/0!</v>
      </c>
      <c r="K15" s="45" t="e">
        <f>((H15*Data!$L$7)+(I15*Data!$L$8)+(J15*Data!$L$9))*100</f>
        <v>#DIV/0!</v>
      </c>
      <c r="L15" s="46">
        <v>1</v>
      </c>
      <c r="M15" s="47"/>
      <c r="N15" s="48" t="e">
        <f t="shared" ref="N15:N18" si="2">L15*K15</f>
        <v>#DIV/0!</v>
      </c>
      <c r="O15" s="41"/>
      <c r="Q15" s="705" t="s">
        <v>484</v>
      </c>
      <c r="R15" s="706"/>
      <c r="S15" s="706"/>
      <c r="T15" s="707">
        <v>1.5</v>
      </c>
      <c r="U15" s="707"/>
      <c r="V15" s="62">
        <v>0</v>
      </c>
      <c r="W15" s="704">
        <f t="shared" si="1"/>
        <v>0</v>
      </c>
      <c r="X15" s="708"/>
      <c r="AE15" s="29"/>
      <c r="AF15" s="29"/>
      <c r="AG15" s="29"/>
      <c r="AH15" s="29"/>
      <c r="AI15" s="29"/>
      <c r="AJ15" s="29"/>
      <c r="AK15" s="29"/>
      <c r="AL15" s="29"/>
      <c r="AM15" s="29"/>
      <c r="AN15" s="29"/>
      <c r="AO15" s="29"/>
      <c r="AP15" s="29"/>
    </row>
    <row r="16" spans="1:44" ht="14.25" thickBot="1" x14ac:dyDescent="0.25">
      <c r="A16" s="772"/>
      <c r="B16" s="776"/>
      <c r="C16" s="731"/>
      <c r="D16" s="718" t="s">
        <v>13</v>
      </c>
      <c r="E16" s="719"/>
      <c r="F16" s="720"/>
      <c r="G16" s="44" t="s">
        <v>2</v>
      </c>
      <c r="H16" s="36" t="e">
        <f>'Inspctn Sheet'!$I$415</f>
        <v>#DIV/0!</v>
      </c>
      <c r="I16" s="36" t="e">
        <f>'Inspctn Sheet'!$I$414</f>
        <v>#DIV/0!</v>
      </c>
      <c r="J16" s="36" t="e">
        <f>'Inspctn Sheet'!$I$413</f>
        <v>#DIV/0!</v>
      </c>
      <c r="K16" s="45" t="e">
        <f>((H16*Data!$L$7)+(I16*Data!$L$8)+(J16*Data!$L$9))*100</f>
        <v>#DIV/0!</v>
      </c>
      <c r="L16" s="46">
        <v>1</v>
      </c>
      <c r="M16" s="47"/>
      <c r="N16" s="48" t="e">
        <f t="shared" si="2"/>
        <v>#DIV/0!</v>
      </c>
      <c r="O16" s="41"/>
      <c r="Q16" s="705" t="s">
        <v>485</v>
      </c>
      <c r="R16" s="706"/>
      <c r="S16" s="706"/>
      <c r="T16" s="707">
        <v>0.99</v>
      </c>
      <c r="U16" s="707"/>
      <c r="V16" s="62">
        <v>0</v>
      </c>
      <c r="W16" s="704">
        <f t="shared" si="1"/>
        <v>0</v>
      </c>
      <c r="X16" s="708"/>
      <c r="AC16" s="837" t="s">
        <v>378</v>
      </c>
      <c r="AD16" s="34"/>
      <c r="AE16" s="848" t="s">
        <v>94</v>
      </c>
      <c r="AF16" s="849"/>
      <c r="AG16" s="848" t="s">
        <v>206</v>
      </c>
      <c r="AH16" s="849"/>
      <c r="AI16" s="848" t="s">
        <v>95</v>
      </c>
      <c r="AJ16" s="849"/>
      <c r="AK16" s="339" t="s">
        <v>494</v>
      </c>
      <c r="AL16" s="887" t="s">
        <v>202</v>
      </c>
      <c r="AM16" s="887"/>
      <c r="AN16" s="848" t="s">
        <v>208</v>
      </c>
      <c r="AO16" s="849"/>
      <c r="AP16" s="340" t="s">
        <v>101</v>
      </c>
      <c r="AQ16" s="7"/>
      <c r="AR16" s="7"/>
    </row>
    <row r="17" spans="1:44" x14ac:dyDescent="0.2">
      <c r="A17" s="772"/>
      <c r="B17" s="776"/>
      <c r="C17" s="731"/>
      <c r="D17" s="718" t="s">
        <v>12</v>
      </c>
      <c r="E17" s="719"/>
      <c r="F17" s="720"/>
      <c r="G17" s="44" t="s">
        <v>2</v>
      </c>
      <c r="H17" s="36" t="e">
        <f>'Inspctn Sheet'!$J$415</f>
        <v>#DIV/0!</v>
      </c>
      <c r="I17" s="36" t="e">
        <f>'Inspctn Sheet'!$J$414</f>
        <v>#DIV/0!</v>
      </c>
      <c r="J17" s="36" t="e">
        <f>'Inspctn Sheet'!$J$413</f>
        <v>#DIV/0!</v>
      </c>
      <c r="K17" s="45" t="e">
        <f>((H17*Data!$L$7)+(I17*Data!$L$8)+(J17*Data!$L$9))*100</f>
        <v>#DIV/0!</v>
      </c>
      <c r="L17" s="46">
        <v>1</v>
      </c>
      <c r="M17" s="47"/>
      <c r="N17" s="48" t="e">
        <f t="shared" si="2"/>
        <v>#DIV/0!</v>
      </c>
      <c r="O17" s="41"/>
      <c r="Q17" s="705" t="s">
        <v>486</v>
      </c>
      <c r="R17" s="706"/>
      <c r="S17" s="706"/>
      <c r="T17" s="707">
        <v>1.1599999999999999</v>
      </c>
      <c r="U17" s="707"/>
      <c r="V17" s="62">
        <v>0</v>
      </c>
      <c r="W17" s="704">
        <f t="shared" ref="W17" si="3">T17*V17</f>
        <v>0</v>
      </c>
      <c r="X17" s="708"/>
      <c r="AC17" s="838"/>
      <c r="AD17" s="14" t="s">
        <v>241</v>
      </c>
      <c r="AE17" s="842">
        <f>IF(E41="yes",AF3,0)</f>
        <v>0</v>
      </c>
      <c r="AF17" s="843"/>
      <c r="AG17" s="842">
        <f>H25+H27</f>
        <v>0</v>
      </c>
      <c r="AH17" s="843"/>
      <c r="AI17" s="846">
        <f>VLOOKUP(AE17,Data!F85:G91,2)</f>
        <v>74.760000000000005</v>
      </c>
      <c r="AJ17" s="847"/>
      <c r="AK17" s="18">
        <v>1.2</v>
      </c>
      <c r="AL17" s="885">
        <f>Data!G92</f>
        <v>1249.23</v>
      </c>
      <c r="AM17" s="885"/>
      <c r="AN17" s="909">
        <f>IF(H31="Normal",Data!L1,IF(H31="Night",Data!L2,IF(H31="Weekend",Data!L3,0)))</f>
        <v>0</v>
      </c>
      <c r="AO17" s="910"/>
      <c r="AP17" s="497">
        <f>IF(E41=0,0,(((AK17+AI17)*AE17)+AL17)*AN17)</f>
        <v>0</v>
      </c>
      <c r="AQ17" s="7"/>
      <c r="AR17" s="7"/>
    </row>
    <row r="18" spans="1:44" ht="14.25" thickBot="1" x14ac:dyDescent="0.25">
      <c r="A18" s="772"/>
      <c r="B18" s="776"/>
      <c r="C18" s="731"/>
      <c r="D18" s="718" t="s">
        <v>22</v>
      </c>
      <c r="E18" s="719"/>
      <c r="F18" s="720"/>
      <c r="G18" s="44" t="s">
        <v>2</v>
      </c>
      <c r="H18" s="53"/>
      <c r="I18" s="54"/>
      <c r="J18" s="36" t="e">
        <f>'Inspctn Sheet'!K413</f>
        <v>#DIV/0!</v>
      </c>
      <c r="K18" s="45" t="e">
        <f>((H18*Data!$L$7)+(I18*Data!$L$8)+(J18*Data!$L$9))*100</f>
        <v>#DIV/0!</v>
      </c>
      <c r="L18" s="46">
        <v>3</v>
      </c>
      <c r="M18" s="47"/>
      <c r="N18" s="48" t="e">
        <f t="shared" si="2"/>
        <v>#DIV/0!</v>
      </c>
      <c r="O18" s="41"/>
      <c r="Q18" s="705" t="s">
        <v>488</v>
      </c>
      <c r="R18" s="706"/>
      <c r="S18" s="706"/>
      <c r="T18" s="709">
        <v>1.33</v>
      </c>
      <c r="U18" s="709"/>
      <c r="V18" s="62">
        <v>0</v>
      </c>
      <c r="W18" s="704">
        <f t="shared" ref="W18" si="4">T18*V18</f>
        <v>0</v>
      </c>
      <c r="X18" s="708"/>
      <c r="AC18" s="839"/>
      <c r="AD18" s="22" t="s">
        <v>242</v>
      </c>
      <c r="AE18" s="840">
        <f>IF(F41="yes",AF5,0)</f>
        <v>0</v>
      </c>
      <c r="AF18" s="841"/>
      <c r="AG18" s="840" t="str">
        <f>IF(AE18=0,"",L25+L27)</f>
        <v/>
      </c>
      <c r="AH18" s="841"/>
      <c r="AI18" s="844" t="str">
        <f>IF(AE18=0,"",VLOOKUP(AE18,Data!F85:G91,2))</f>
        <v/>
      </c>
      <c r="AJ18" s="845"/>
      <c r="AK18" s="25" t="str">
        <f>IF(AE18=0,"",1.2)</f>
        <v/>
      </c>
      <c r="AL18" s="882" t="str">
        <f>IF(AE18=0,"",IF(AL17&gt;0,0,Data!G92))</f>
        <v/>
      </c>
      <c r="AM18" s="882"/>
      <c r="AN18" s="907" t="str">
        <f>IF(AE18=0,"",IF(L31="Normal",Data!L1,IF(L31="Night",Data!L2,IF(L31="Weekend",Data!L3,0))))</f>
        <v/>
      </c>
      <c r="AO18" s="908"/>
      <c r="AP18" s="499">
        <f>IF(AE18=0,0,IF(E42=0,0,(((AK18+AI18)*AE18)+AL18)*AN18))</f>
        <v>0</v>
      </c>
      <c r="AQ18" s="7"/>
      <c r="AR18" s="7"/>
    </row>
    <row r="19" spans="1:44" ht="12.75" customHeight="1" thickBot="1" x14ac:dyDescent="0.25">
      <c r="A19" s="772"/>
      <c r="B19" s="776"/>
      <c r="C19" s="731"/>
      <c r="D19" s="718" t="s">
        <v>78</v>
      </c>
      <c r="E19" s="719"/>
      <c r="F19" s="720"/>
      <c r="G19" s="44" t="s">
        <v>2</v>
      </c>
      <c r="H19" s="63"/>
      <c r="I19" s="64"/>
      <c r="J19" s="36" t="e">
        <f>'Inspctn Sheet'!L413</f>
        <v>#DIV/0!</v>
      </c>
      <c r="K19" s="45" t="e">
        <f>((H19*Data!$L$7)+(I19*Data!$L$8)+(J19*Data!$L$9))*100</f>
        <v>#DIV/0!</v>
      </c>
      <c r="L19" s="46">
        <v>1</v>
      </c>
      <c r="M19" s="47"/>
      <c r="N19" s="48" t="e">
        <f>L19*K19</f>
        <v>#DIV/0!</v>
      </c>
      <c r="O19" s="41"/>
      <c r="Q19" s="705" t="s">
        <v>487</v>
      </c>
      <c r="R19" s="706"/>
      <c r="S19" s="706"/>
      <c r="T19" s="709">
        <v>0.94</v>
      </c>
      <c r="U19" s="709"/>
      <c r="V19" s="62">
        <v>0</v>
      </c>
      <c r="W19" s="704">
        <f t="shared" ref="W19" si="5">T19*V19</f>
        <v>0</v>
      </c>
      <c r="X19" s="708"/>
      <c r="AD19" s="5"/>
      <c r="AF19" s="29"/>
      <c r="AG19" s="29"/>
      <c r="AH19" s="29"/>
      <c r="AI19" s="29"/>
      <c r="AJ19" s="29"/>
      <c r="AK19" s="29"/>
      <c r="AL19" s="29"/>
      <c r="AM19" s="29"/>
      <c r="AN19" s="29"/>
      <c r="AO19" s="29"/>
      <c r="AP19" s="29"/>
      <c r="AQ19" s="29"/>
    </row>
    <row r="20" spans="1:44" ht="14.25" thickBot="1" x14ac:dyDescent="0.25">
      <c r="A20" s="772"/>
      <c r="B20" s="776"/>
      <c r="C20" s="731"/>
      <c r="D20" s="725" t="s">
        <v>119</v>
      </c>
      <c r="E20" s="726"/>
      <c r="F20" s="727"/>
      <c r="G20" s="65" t="s">
        <v>2</v>
      </c>
      <c r="H20" s="63"/>
      <c r="I20" s="64"/>
      <c r="J20" s="36" t="e">
        <f>'Inspctn Sheet'!M413</f>
        <v>#DIV/0!</v>
      </c>
      <c r="K20" s="66" t="e">
        <f>((H20*Data!$L$7)+(I20*Data!$L$8)+(J20*Data!$L$9))*100</f>
        <v>#DIV/0!</v>
      </c>
      <c r="L20" s="67">
        <v>1</v>
      </c>
      <c r="M20" s="47"/>
      <c r="N20" s="68" t="e">
        <f>L20*K20</f>
        <v>#DIV/0!</v>
      </c>
      <c r="O20" s="41"/>
      <c r="Q20" s="705" t="s">
        <v>102</v>
      </c>
      <c r="R20" s="706"/>
      <c r="S20" s="706"/>
      <c r="T20" s="709">
        <v>42</v>
      </c>
      <c r="U20" s="709"/>
      <c r="V20" s="62">
        <v>0</v>
      </c>
      <c r="W20" s="704">
        <f t="shared" ref="W20" si="6">T20*V20</f>
        <v>0</v>
      </c>
      <c r="X20" s="708"/>
      <c r="AC20" s="837" t="s">
        <v>379</v>
      </c>
      <c r="AD20" s="341"/>
      <c r="AE20" s="339" t="s">
        <v>94</v>
      </c>
      <c r="AF20" s="339" t="s">
        <v>95</v>
      </c>
      <c r="AG20" s="887" t="s">
        <v>202</v>
      </c>
      <c r="AH20" s="887"/>
      <c r="AI20" s="339" t="s">
        <v>208</v>
      </c>
      <c r="AJ20" s="340" t="s">
        <v>101</v>
      </c>
      <c r="AK20" s="888" t="s">
        <v>382</v>
      </c>
      <c r="AL20" s="889"/>
      <c r="AM20" s="341"/>
      <c r="AN20" s="339" t="s">
        <v>12</v>
      </c>
      <c r="AO20" s="339" t="s">
        <v>208</v>
      </c>
      <c r="AP20" s="340" t="s">
        <v>101</v>
      </c>
      <c r="AQ20" s="7"/>
    </row>
    <row r="21" spans="1:44" ht="15" thickTop="1" thickBot="1" x14ac:dyDescent="0.25">
      <c r="A21" s="772"/>
      <c r="B21" s="69"/>
      <c r="C21" s="70"/>
      <c r="D21" s="70"/>
      <c r="E21" s="70"/>
      <c r="F21" s="70"/>
      <c r="G21" s="70"/>
      <c r="H21" s="71"/>
      <c r="I21" s="71"/>
      <c r="J21" s="71"/>
      <c r="K21" s="71"/>
      <c r="L21" s="72"/>
      <c r="M21" s="73" t="s">
        <v>6</v>
      </c>
      <c r="N21" s="74" t="e">
        <f>SUM(N9:N20)</f>
        <v>#DIV/0!</v>
      </c>
      <c r="O21" s="41"/>
      <c r="Q21" s="705" t="s">
        <v>279</v>
      </c>
      <c r="R21" s="706"/>
      <c r="S21" s="706"/>
      <c r="T21" s="709">
        <v>42</v>
      </c>
      <c r="U21" s="709"/>
      <c r="V21" s="62">
        <v>0</v>
      </c>
      <c r="W21" s="704">
        <f t="shared" ref="W21" si="7">T21*V21</f>
        <v>0</v>
      </c>
      <c r="X21" s="708"/>
      <c r="AC21" s="838"/>
      <c r="AD21" s="14" t="s">
        <v>241</v>
      </c>
      <c r="AE21" s="16">
        <f>IF(E43="remix base",AF3,0)</f>
        <v>0</v>
      </c>
      <c r="AF21" s="18">
        <f>VLOOKUP(AE21,Data!F95:G121,2)</f>
        <v>624.62</v>
      </c>
      <c r="AG21" s="885">
        <f>IF(AE21=0,0,Data!G122)</f>
        <v>0</v>
      </c>
      <c r="AH21" s="885"/>
      <c r="AI21" s="17">
        <f>IF(H31="Normal",Data!L1,IF(H31="Night",Data!L2,IF(H31="Weekend",Data!L3,0)))</f>
        <v>0</v>
      </c>
      <c r="AJ21" s="497">
        <f>IF(AE21=0,0,((AF21*AE21)+AG21)*AI21)</f>
        <v>0</v>
      </c>
      <c r="AK21" s="890"/>
      <c r="AL21" s="891"/>
      <c r="AM21" s="14" t="s">
        <v>241</v>
      </c>
      <c r="AN21" s="75">
        <f>E40</f>
        <v>0</v>
      </c>
      <c r="AO21" s="17">
        <f>IF(H31="Normal",Data!L1,IF(H31="Night",Data!L2,IF(H31="Weekend",Data!L3,0)))</f>
        <v>0</v>
      </c>
      <c r="AP21" s="497">
        <f>IF(AN21="Yes one side",M3*Data!G155*AO21,IF(E40="Yes both sides",M3*2*Data!G155*AO21,0))</f>
        <v>0</v>
      </c>
      <c r="AQ21" s="7"/>
    </row>
    <row r="22" spans="1:44" ht="15" thickTop="1" thickBot="1" x14ac:dyDescent="0.25">
      <c r="A22" s="772"/>
      <c r="B22" s="76">
        <v>2</v>
      </c>
      <c r="C22" s="77" t="s">
        <v>66</v>
      </c>
      <c r="D22" s="78">
        <f>'Summary Table and Check List'!G22</f>
        <v>0</v>
      </c>
      <c r="E22" s="79" t="s">
        <v>67</v>
      </c>
      <c r="F22" s="78">
        <f>'Summary Table and Check List'!I22</f>
        <v>0</v>
      </c>
      <c r="G22" s="73"/>
      <c r="H22" s="71"/>
      <c r="I22" s="71"/>
      <c r="J22" s="71"/>
      <c r="K22" s="71"/>
      <c r="L22" s="72"/>
      <c r="M22" s="80" t="s">
        <v>7</v>
      </c>
      <c r="N22" s="81">
        <f>IF(F22="asphalt",(IF(D22&lt;10,0,IF(D22&lt;=18,IF(N19&gt;350,0,350-N19),IF(N19&gt;700,0,700-N19)))),IF(D22&lt;8,0,IF(D22&lt;11,350,700)))</f>
        <v>0</v>
      </c>
      <c r="O22" s="41"/>
      <c r="Q22" s="705" t="s">
        <v>489</v>
      </c>
      <c r="R22" s="706"/>
      <c r="S22" s="706"/>
      <c r="T22" s="709">
        <v>31.5</v>
      </c>
      <c r="U22" s="709"/>
      <c r="V22" s="62">
        <v>0</v>
      </c>
      <c r="W22" s="704">
        <f t="shared" ref="W22" si="8">T22*V22</f>
        <v>0</v>
      </c>
      <c r="X22" s="708"/>
      <c r="AC22" s="839"/>
      <c r="AD22" s="22" t="s">
        <v>242</v>
      </c>
      <c r="AE22" s="24">
        <f>IF(F43="remix base",AF5,0)</f>
        <v>0</v>
      </c>
      <c r="AF22" s="25" t="str">
        <f>IF(AE22=0,"",VLOOKUP(AE22,Data!F95:G121,2))</f>
        <v/>
      </c>
      <c r="AG22" s="882" t="str">
        <f>IF(AE22=0,"",IF(OR(AE22=0,AG21&gt;0),0,Data!G82))</f>
        <v/>
      </c>
      <c r="AH22" s="882"/>
      <c r="AI22" s="26" t="str">
        <f>IF(AE22=0,"",IF(L31="Normal",Data!L1,IF(L31="Night",Data!L2,IF(L31="Weekend",Data!L3,0))))</f>
        <v/>
      </c>
      <c r="AJ22" s="499">
        <f>IF(AE22=0,0,((AF22*AE22)+AG22)*AI22)</f>
        <v>0</v>
      </c>
      <c r="AK22" s="892"/>
      <c r="AL22" s="893"/>
      <c r="AM22" s="22" t="s">
        <v>242</v>
      </c>
      <c r="AN22" s="82">
        <f>F40</f>
        <v>0</v>
      </c>
      <c r="AO22" s="26" t="str">
        <f>IF(AN22=0,"",IF(L31="Normal",Data!L1,IF(L31="Night",Data!L2,IF(L31="Weekend",Data!L3,0))))</f>
        <v/>
      </c>
      <c r="AP22" s="499">
        <f>IF(AN22=0,0,IF(F40="Yes one side",M3*Data!G155*AO22,IF(F40="Yes both sides",M3*2*Data!G155*AO22,0)))</f>
        <v>0</v>
      </c>
      <c r="AQ22" s="7"/>
    </row>
    <row r="23" spans="1:44" ht="16.5" thickTop="1" thickBot="1" x14ac:dyDescent="0.25">
      <c r="A23" s="772"/>
      <c r="B23" s="83"/>
      <c r="C23" s="716" t="s">
        <v>367</v>
      </c>
      <c r="D23" s="717"/>
      <c r="E23" s="84"/>
      <c r="F23" s="748" t="str">
        <f>AD3</f>
        <v>Area 1</v>
      </c>
      <c r="G23" s="748"/>
      <c r="H23" s="496"/>
      <c r="I23" s="852" t="str">
        <f>AD5</f>
        <v>Area 2</v>
      </c>
      <c r="J23" s="716"/>
      <c r="K23" s="717"/>
      <c r="L23" s="85">
        <f>IF(E23="No",M5-H23,0)</f>
        <v>0</v>
      </c>
      <c r="M23" s="853" t="str">
        <f>IF(H23+L23&lt;&gt;M5,"Total area mismatch","Matches to Total area")</f>
        <v>Matches to Total area</v>
      </c>
      <c r="N23" s="854"/>
      <c r="O23" s="5"/>
      <c r="Q23" s="705" t="s">
        <v>503</v>
      </c>
      <c r="R23" s="706"/>
      <c r="S23" s="706"/>
      <c r="T23" s="709">
        <v>85.35</v>
      </c>
      <c r="U23" s="709"/>
      <c r="V23" s="62">
        <v>0</v>
      </c>
      <c r="W23" s="704">
        <f t="shared" ref="W23" si="9">T23*V23</f>
        <v>0</v>
      </c>
      <c r="X23" s="708"/>
      <c r="AD23" s="5"/>
      <c r="AF23" s="29"/>
      <c r="AG23" s="29"/>
      <c r="AH23" s="29"/>
      <c r="AI23" s="29"/>
      <c r="AJ23" s="29"/>
      <c r="AK23" s="29"/>
      <c r="AL23" s="29"/>
      <c r="AM23" s="29"/>
      <c r="AN23" s="29"/>
      <c r="AO23" s="29"/>
      <c r="AP23" s="29"/>
      <c r="AQ23" s="29"/>
    </row>
    <row r="24" spans="1:44" ht="14.25" customHeight="1" thickTop="1" thickBot="1" x14ac:dyDescent="0.25">
      <c r="A24" s="772"/>
      <c r="B24" s="775">
        <v>3</v>
      </c>
      <c r="C24" s="730" t="s">
        <v>75</v>
      </c>
      <c r="D24" s="86" t="s">
        <v>59</v>
      </c>
      <c r="E24" s="87">
        <f>'Summary Table and Check List'!C20</f>
        <v>0</v>
      </c>
      <c r="F24" s="800" t="s">
        <v>273</v>
      </c>
      <c r="G24" s="800"/>
      <c r="H24" s="88"/>
      <c r="I24" s="755" t="str">
        <f>IF($E$23="NO",F24,"")</f>
        <v/>
      </c>
      <c r="J24" s="756"/>
      <c r="K24" s="757"/>
      <c r="L24" s="88"/>
      <c r="M24" s="723" t="s">
        <v>76</v>
      </c>
      <c r="N24" s="765" t="e">
        <f>Data!N2</f>
        <v>#DIV/0!</v>
      </c>
      <c r="O24" s="41"/>
      <c r="Q24" s="705" t="s">
        <v>504</v>
      </c>
      <c r="R24" s="706"/>
      <c r="S24" s="706"/>
      <c r="T24" s="707">
        <v>85.35</v>
      </c>
      <c r="U24" s="707"/>
      <c r="V24" s="62">
        <v>0</v>
      </c>
      <c r="W24" s="704">
        <f t="shared" ref="W24:W32" si="10">T24*V24</f>
        <v>0</v>
      </c>
      <c r="X24" s="708"/>
      <c r="AC24" s="837" t="s">
        <v>380</v>
      </c>
      <c r="AD24" s="34"/>
      <c r="AE24" s="339" t="s">
        <v>94</v>
      </c>
      <c r="AF24" s="339" t="s">
        <v>95</v>
      </c>
      <c r="AG24" s="886" t="s">
        <v>202</v>
      </c>
      <c r="AH24" s="886"/>
      <c r="AI24" s="10" t="s">
        <v>208</v>
      </c>
      <c r="AJ24" s="51" t="s">
        <v>101</v>
      </c>
      <c r="AK24" s="888" t="s">
        <v>383</v>
      </c>
      <c r="AL24" s="889"/>
      <c r="AM24" s="341"/>
      <c r="AN24" s="339" t="s">
        <v>442</v>
      </c>
      <c r="AO24" s="339" t="s">
        <v>208</v>
      </c>
      <c r="AP24" s="340" t="s">
        <v>101</v>
      </c>
      <c r="AQ24" s="7"/>
    </row>
    <row r="25" spans="1:44" x14ac:dyDescent="0.2">
      <c r="A25" s="772"/>
      <c r="B25" s="776"/>
      <c r="C25" s="731"/>
      <c r="D25" s="89" t="s">
        <v>69</v>
      </c>
      <c r="E25" s="38">
        <f>'Summary Table and Check List'!C21</f>
        <v>0</v>
      </c>
      <c r="F25" s="774" t="s">
        <v>128</v>
      </c>
      <c r="G25" s="774"/>
      <c r="H25" s="90"/>
      <c r="I25" s="755" t="str">
        <f t="shared" ref="I25:I33" si="11">IF($E$23="NO",F25,"")</f>
        <v/>
      </c>
      <c r="J25" s="756"/>
      <c r="K25" s="757"/>
      <c r="L25" s="90"/>
      <c r="M25" s="723"/>
      <c r="N25" s="765"/>
      <c r="O25" s="41"/>
      <c r="Q25" s="705" t="s">
        <v>490</v>
      </c>
      <c r="R25" s="706"/>
      <c r="S25" s="706"/>
      <c r="T25" s="707">
        <v>6.57</v>
      </c>
      <c r="U25" s="707"/>
      <c r="V25" s="62">
        <v>0</v>
      </c>
      <c r="W25" s="704">
        <f t="shared" si="10"/>
        <v>0</v>
      </c>
      <c r="X25" s="708"/>
      <c r="AC25" s="838"/>
      <c r="AD25" s="14" t="s">
        <v>241</v>
      </c>
      <c r="AE25" s="16">
        <f>IF(E43="granular overlay",AF3,0)</f>
        <v>0</v>
      </c>
      <c r="AF25" s="18">
        <f>VLOOKUP(AE25,Data!F125:G151,2)</f>
        <v>624.62</v>
      </c>
      <c r="AG25" s="885">
        <f>IF(AE25&gt;0,Data!G122,0)</f>
        <v>0</v>
      </c>
      <c r="AH25" s="885"/>
      <c r="AI25" s="17">
        <f>IF(H31="Normal",Data!L1,IF(H31="Night",Data!L2,IF(H31="Weekend",Data!L3,0)))</f>
        <v>0</v>
      </c>
      <c r="AJ25" s="497">
        <f>IF(AE25=0,0,((AF25*AE25)+AG25)*AI25)</f>
        <v>0</v>
      </c>
      <c r="AK25" s="890"/>
      <c r="AL25" s="891"/>
      <c r="AM25" s="14" t="s">
        <v>241</v>
      </c>
      <c r="AN25" s="75">
        <f>E39</f>
        <v>0</v>
      </c>
      <c r="AO25" s="91">
        <f>IF(H31="Normal",Data!L1,IF(H31="Night",Data!L2,IF(H31="Weekend",Data!L3,0)))</f>
        <v>0</v>
      </c>
      <c r="AP25" s="497">
        <f>IF(AN25="Yes one side",M3*Data!G155*AO25,IF(AN25="Yes both sides",M3*2*Data!G155*AO25,0))</f>
        <v>0</v>
      </c>
      <c r="AQ25" s="7"/>
    </row>
    <row r="26" spans="1:44" ht="12.75" customHeight="1" thickBot="1" x14ac:dyDescent="0.25">
      <c r="A26" s="772"/>
      <c r="B26" s="776"/>
      <c r="C26" s="731"/>
      <c r="D26" s="11" t="s">
        <v>117</v>
      </c>
      <c r="E26" s="92">
        <f>IF('Summary Table and Check List'!B21="AADT for Road - Both Directions",E25/2,E25)</f>
        <v>0</v>
      </c>
      <c r="F26" s="774" t="s">
        <v>274</v>
      </c>
      <c r="G26" s="774"/>
      <c r="H26" s="93"/>
      <c r="I26" s="755" t="str">
        <f t="shared" si="11"/>
        <v/>
      </c>
      <c r="J26" s="756"/>
      <c r="K26" s="757"/>
      <c r="L26" s="93"/>
      <c r="M26" s="723"/>
      <c r="N26" s="765"/>
      <c r="O26" s="41"/>
      <c r="Q26" s="705" t="s">
        <v>105</v>
      </c>
      <c r="R26" s="706"/>
      <c r="S26" s="706"/>
      <c r="T26" s="709">
        <v>32.65</v>
      </c>
      <c r="U26" s="709"/>
      <c r="V26" s="62">
        <v>0</v>
      </c>
      <c r="W26" s="704">
        <f t="shared" si="10"/>
        <v>0</v>
      </c>
      <c r="X26" s="708"/>
      <c r="AC26" s="839"/>
      <c r="AD26" s="22" t="s">
        <v>242</v>
      </c>
      <c r="AE26" s="24">
        <f>IF(F43="granular overlay",AF5,0)</f>
        <v>0</v>
      </c>
      <c r="AF26" s="25" t="str">
        <f>IF(AE26=0,"",VLOOKUP(AE26,Data!F125:G151,2))</f>
        <v/>
      </c>
      <c r="AG26" s="882" t="str">
        <f>IF(AE26=0,"",IF(OR(AG25&gt;0,AE26=0),0,Data!G122))</f>
        <v/>
      </c>
      <c r="AH26" s="882"/>
      <c r="AI26" s="26" t="str">
        <f>IF(AE26=0,"",IF(L31="Normal",Data!L1,IF(L31="Night",Data!L2,IF(L31="Weekend",Data!L3,0))))</f>
        <v/>
      </c>
      <c r="AJ26" s="499">
        <f>IF(AE26=0,0,((AF26*AE26)+AG26)*AI26)</f>
        <v>0</v>
      </c>
      <c r="AK26" s="892"/>
      <c r="AL26" s="893"/>
      <c r="AM26" s="22" t="s">
        <v>242</v>
      </c>
      <c r="AN26" s="96">
        <f>F39</f>
        <v>0</v>
      </c>
      <c r="AO26" s="97" t="str">
        <f>IF(AN26=0,"",IF(L31="Normal",Data!L1,IF(L31="Night",Data!L2,IF(L31="Weekend",Data!L3,0))))</f>
        <v/>
      </c>
      <c r="AP26" s="499">
        <f>IF(AN26=0,0,IF(AN26="Yes one side",M3*Data!G157*AO26,IF(AN26="Yes both sides",M3*2*Data!G157*AO26,0)))</f>
        <v>0</v>
      </c>
      <c r="AQ26" s="7"/>
    </row>
    <row r="27" spans="1:44" ht="14.25" thickBot="1" x14ac:dyDescent="0.25">
      <c r="A27" s="772"/>
      <c r="B27" s="776"/>
      <c r="C27" s="731"/>
      <c r="D27" s="11" t="s">
        <v>116</v>
      </c>
      <c r="E27" s="12">
        <f>'Summary Table and Check List'!E22</f>
        <v>0</v>
      </c>
      <c r="F27" s="774" t="s">
        <v>129</v>
      </c>
      <c r="G27" s="774"/>
      <c r="H27" s="90"/>
      <c r="I27" s="755" t="str">
        <f t="shared" si="11"/>
        <v/>
      </c>
      <c r="J27" s="756"/>
      <c r="K27" s="757"/>
      <c r="L27" s="90"/>
      <c r="M27" s="723"/>
      <c r="N27" s="765"/>
      <c r="O27" s="41"/>
      <c r="Q27" s="705" t="s">
        <v>278</v>
      </c>
      <c r="R27" s="706"/>
      <c r="S27" s="706"/>
      <c r="T27" s="709">
        <v>142.71</v>
      </c>
      <c r="U27" s="709"/>
      <c r="V27" s="62">
        <v>0</v>
      </c>
      <c r="W27" s="704">
        <f t="shared" si="10"/>
        <v>0</v>
      </c>
      <c r="X27" s="708"/>
      <c r="AC27" s="328"/>
      <c r="AD27" s="329"/>
      <c r="AE27" s="330"/>
      <c r="AF27" s="331"/>
      <c r="AG27" s="331"/>
      <c r="AH27" s="331"/>
      <c r="AI27" s="332"/>
      <c r="AJ27" s="331"/>
      <c r="AK27" s="328"/>
      <c r="AL27" s="328"/>
      <c r="AM27" s="329"/>
      <c r="AN27" s="333"/>
      <c r="AO27" s="334"/>
      <c r="AP27" s="331"/>
      <c r="AQ27" s="29"/>
    </row>
    <row r="28" spans="1:44" ht="13.5" customHeight="1" thickBot="1" x14ac:dyDescent="0.25">
      <c r="A28" s="772"/>
      <c r="B28" s="776"/>
      <c r="C28" s="731"/>
      <c r="D28" s="43" t="s">
        <v>5</v>
      </c>
      <c r="E28" s="98">
        <f>'Summary Table and Check List'!E21</f>
        <v>0</v>
      </c>
      <c r="F28" s="850" t="s">
        <v>259</v>
      </c>
      <c r="G28" s="851"/>
      <c r="H28" s="90"/>
      <c r="I28" s="755" t="str">
        <f>IF($E$23="NO",F28,"")</f>
        <v/>
      </c>
      <c r="J28" s="756"/>
      <c r="K28" s="757"/>
      <c r="L28" s="90"/>
      <c r="M28" s="723"/>
      <c r="N28" s="765"/>
      <c r="O28" s="41"/>
      <c r="Q28" s="705" t="s">
        <v>103</v>
      </c>
      <c r="R28" s="706"/>
      <c r="S28" s="706"/>
      <c r="T28" s="709">
        <v>198.42</v>
      </c>
      <c r="U28" s="709"/>
      <c r="V28" s="62">
        <v>0</v>
      </c>
      <c r="W28" s="704">
        <f t="shared" si="10"/>
        <v>0</v>
      </c>
      <c r="X28" s="708"/>
      <c r="AC28" s="837" t="s">
        <v>381</v>
      </c>
      <c r="AD28" s="34"/>
      <c r="AE28" s="339" t="s">
        <v>94</v>
      </c>
      <c r="AF28" s="339" t="s">
        <v>95</v>
      </c>
      <c r="AG28" s="887" t="s">
        <v>202</v>
      </c>
      <c r="AH28" s="887"/>
      <c r="AI28" s="339" t="s">
        <v>208</v>
      </c>
      <c r="AJ28" s="340" t="s">
        <v>101</v>
      </c>
      <c r="AK28" s="888" t="s">
        <v>500</v>
      </c>
      <c r="AL28" s="889"/>
      <c r="AM28" s="58"/>
      <c r="AN28" s="917" t="s">
        <v>448</v>
      </c>
      <c r="AO28" s="918"/>
      <c r="AP28" s="919"/>
      <c r="AQ28" s="7"/>
    </row>
    <row r="29" spans="1:44" x14ac:dyDescent="0.2">
      <c r="A29" s="772"/>
      <c r="B29" s="776"/>
      <c r="C29" s="731"/>
      <c r="D29" s="43" t="s">
        <v>16</v>
      </c>
      <c r="E29" s="98">
        <f>'Summary Table and Check List'!G21</f>
        <v>0</v>
      </c>
      <c r="F29" s="774" t="s">
        <v>282</v>
      </c>
      <c r="G29" s="774"/>
      <c r="H29" s="90"/>
      <c r="I29" s="755" t="str">
        <f>IF($E$23="NO",F29,"")</f>
        <v/>
      </c>
      <c r="J29" s="756"/>
      <c r="K29" s="757"/>
      <c r="L29" s="90"/>
      <c r="M29" s="723"/>
      <c r="N29" s="765"/>
      <c r="O29" s="41"/>
      <c r="Q29" s="705" t="s">
        <v>491</v>
      </c>
      <c r="R29" s="706"/>
      <c r="S29" s="706"/>
      <c r="T29" s="709">
        <v>286.48</v>
      </c>
      <c r="U29" s="709"/>
      <c r="V29" s="62">
        <v>0</v>
      </c>
      <c r="W29" s="704">
        <f t="shared" si="10"/>
        <v>0</v>
      </c>
      <c r="X29" s="708"/>
      <c r="AC29" s="838"/>
      <c r="AD29" s="14" t="s">
        <v>241</v>
      </c>
      <c r="AE29" s="16">
        <f>IF(E43="reconstruct",AF3,0)</f>
        <v>0</v>
      </c>
      <c r="AF29" s="18">
        <f>VLOOKUP(AE29,Data!F159:G181,2)</f>
        <v>0</v>
      </c>
      <c r="AG29" s="885">
        <v>0</v>
      </c>
      <c r="AH29" s="885"/>
      <c r="AI29" s="17">
        <f>IF(H31="Normal",Data!L1,IF(H31="Night",Data!L2,IF(H31="Weekend",Data!L3,0)))</f>
        <v>0</v>
      </c>
      <c r="AJ29" s="497">
        <f>IF(AE29=0,0,((AF29*AE29)+AG29)*AI29)</f>
        <v>0</v>
      </c>
      <c r="AK29" s="890"/>
      <c r="AL29" s="891"/>
      <c r="AM29" s="14" t="s">
        <v>241</v>
      </c>
      <c r="AN29" s="933">
        <f>IF(H33="Extreme",52%,IF(H33="Difficult",39%,26%))</f>
        <v>0.26</v>
      </c>
      <c r="AO29" s="934"/>
      <c r="AP29" s="935"/>
      <c r="AQ29" s="7"/>
    </row>
    <row r="30" spans="1:44" ht="14.25" thickBot="1" x14ac:dyDescent="0.25">
      <c r="A30" s="772"/>
      <c r="B30" s="776"/>
      <c r="C30" s="731"/>
      <c r="D30" s="43" t="s">
        <v>457</v>
      </c>
      <c r="E30" s="98">
        <f>'Summary Table and Check List'!I21</f>
        <v>0</v>
      </c>
      <c r="F30" s="774" t="s">
        <v>201</v>
      </c>
      <c r="G30" s="774"/>
      <c r="H30" s="93"/>
      <c r="I30" s="755" t="str">
        <f t="shared" si="11"/>
        <v/>
      </c>
      <c r="J30" s="756"/>
      <c r="K30" s="757"/>
      <c r="L30" s="93"/>
      <c r="M30" s="723"/>
      <c r="N30" s="765"/>
      <c r="O30" s="41"/>
      <c r="Q30" s="721" t="s">
        <v>104</v>
      </c>
      <c r="R30" s="722"/>
      <c r="S30" s="722"/>
      <c r="T30" s="939">
        <v>2000</v>
      </c>
      <c r="U30" s="939"/>
      <c r="V30" s="62">
        <v>0</v>
      </c>
      <c r="W30" s="704">
        <f t="shared" ref="W30" si="12">T30*V30</f>
        <v>0</v>
      </c>
      <c r="X30" s="708"/>
      <c r="AC30" s="839"/>
      <c r="AD30" s="22" t="s">
        <v>242</v>
      </c>
      <c r="AE30" s="24">
        <f>IF(F43="reconstruct",AF5,0)</f>
        <v>0</v>
      </c>
      <c r="AF30" s="25" t="str">
        <f>IF(AE30=0,"",VLOOKUP(AE30,Data!F159:G181,2))</f>
        <v/>
      </c>
      <c r="AG30" s="882" t="str">
        <f>IF(AE30=0,"",0)</f>
        <v/>
      </c>
      <c r="AH30" s="882"/>
      <c r="AI30" s="26" t="str">
        <f>IF(AE30=0,"",IF(L31="Normal",Data!L1,IF(L31="Night",Data!L2,IF(L31="Weekend",Data!L3,0))))</f>
        <v/>
      </c>
      <c r="AJ30" s="499">
        <f>IF(AE30=0,0,((AF30*AE30)+AG30)*AI30)</f>
        <v>0</v>
      </c>
      <c r="AK30" s="892"/>
      <c r="AL30" s="893"/>
      <c r="AM30" s="22" t="s">
        <v>242</v>
      </c>
      <c r="AN30" s="930" t="str">
        <f>IF(L33="Extreme",52%,IF(L33="Difficult",39%,IF(L33="Easy",26%,"")))</f>
        <v/>
      </c>
      <c r="AO30" s="931"/>
      <c r="AP30" s="932"/>
      <c r="AQ30" s="7"/>
    </row>
    <row r="31" spans="1:44" ht="14.25" thickBot="1" x14ac:dyDescent="0.25">
      <c r="A31" s="772"/>
      <c r="B31" s="776"/>
      <c r="C31" s="731"/>
      <c r="D31" s="99" t="s">
        <v>77</v>
      </c>
      <c r="E31" s="100" t="str">
        <f>IF(E25&gt;0,(((1+0.01*$E$30)^20)-1)/(0.01*$E$30)*$E$26*$E$28/100*365/(IF($E$27=3,1/0.65,1))*1.75," ")</f>
        <v xml:space="preserve"> </v>
      </c>
      <c r="F31" s="739" t="s">
        <v>389</v>
      </c>
      <c r="G31" s="739"/>
      <c r="H31" s="93"/>
      <c r="I31" s="755" t="str">
        <f t="shared" si="11"/>
        <v/>
      </c>
      <c r="J31" s="756"/>
      <c r="K31" s="757"/>
      <c r="L31" s="93"/>
      <c r="M31" s="723"/>
      <c r="N31" s="765"/>
      <c r="O31" s="41"/>
      <c r="Q31" s="705" t="s">
        <v>106</v>
      </c>
      <c r="R31" s="706"/>
      <c r="S31" s="706"/>
      <c r="T31" s="709">
        <v>2700</v>
      </c>
      <c r="U31" s="709"/>
      <c r="V31" s="62">
        <v>0</v>
      </c>
      <c r="W31" s="704">
        <f t="shared" si="10"/>
        <v>0</v>
      </c>
      <c r="X31" s="708"/>
      <c r="AD31" s="5"/>
      <c r="AF31" s="29"/>
      <c r="AG31" s="29"/>
      <c r="AH31" s="29"/>
      <c r="AI31" s="29"/>
      <c r="AJ31" s="29"/>
      <c r="AK31" s="29"/>
      <c r="AL31" s="29"/>
      <c r="AM31" s="29"/>
      <c r="AN31" s="29"/>
      <c r="AO31" s="29"/>
      <c r="AP31" s="29"/>
      <c r="AQ31" s="29"/>
    </row>
    <row r="32" spans="1:44" ht="14.25" thickBot="1" x14ac:dyDescent="0.25">
      <c r="A32" s="772"/>
      <c r="B32" s="776"/>
      <c r="C32" s="731"/>
      <c r="D32" s="11" t="s">
        <v>17</v>
      </c>
      <c r="E32" s="101" t="str">
        <f>IF(E26&gt;0,(((1+0.01*$E$30)^$E$29)-1)/(0.01*$E$30)*$E$26*$E$28/100*365*1.75/(IF($E$27=3,1/0.65,1))," ")</f>
        <v xml:space="preserve"> </v>
      </c>
      <c r="F32" s="739" t="s">
        <v>221</v>
      </c>
      <c r="G32" s="739"/>
      <c r="H32" s="90"/>
      <c r="I32" s="755" t="str">
        <f t="shared" si="11"/>
        <v/>
      </c>
      <c r="J32" s="756"/>
      <c r="K32" s="757"/>
      <c r="L32" s="90"/>
      <c r="M32" s="723"/>
      <c r="N32" s="765"/>
      <c r="O32" s="41"/>
      <c r="Q32" s="818" t="s">
        <v>280</v>
      </c>
      <c r="R32" s="819"/>
      <c r="S32" s="819"/>
      <c r="T32" s="938">
        <v>3200</v>
      </c>
      <c r="U32" s="938"/>
      <c r="V32" s="94">
        <v>0</v>
      </c>
      <c r="W32" s="936">
        <f t="shared" si="10"/>
        <v>0</v>
      </c>
      <c r="X32" s="937"/>
      <c r="AC32" s="920" t="s">
        <v>492</v>
      </c>
      <c r="AD32" s="921"/>
      <c r="AE32" s="926" t="s">
        <v>101</v>
      </c>
      <c r="AF32" s="927"/>
      <c r="AK32" s="888" t="s">
        <v>384</v>
      </c>
      <c r="AL32" s="889"/>
      <c r="AM32" s="102"/>
      <c r="AN32" s="917" t="s">
        <v>449</v>
      </c>
      <c r="AO32" s="918"/>
      <c r="AP32" s="919"/>
      <c r="AQ32" s="7"/>
    </row>
    <row r="33" spans="1:43" ht="13.5" customHeight="1" thickBot="1" x14ac:dyDescent="0.25">
      <c r="A33" s="772"/>
      <c r="B33" s="777"/>
      <c r="C33" s="732"/>
      <c r="D33" s="103"/>
      <c r="E33" s="103"/>
      <c r="F33" s="801" t="s">
        <v>240</v>
      </c>
      <c r="G33" s="802"/>
      <c r="H33" s="104"/>
      <c r="I33" s="736" t="str">
        <f t="shared" si="11"/>
        <v/>
      </c>
      <c r="J33" s="737"/>
      <c r="K33" s="738"/>
      <c r="L33" s="104"/>
      <c r="M33" s="724"/>
      <c r="N33" s="766"/>
      <c r="O33" s="41"/>
      <c r="Q33" s="346"/>
      <c r="R33" s="346"/>
      <c r="S33" s="346"/>
      <c r="T33" s="108"/>
      <c r="U33" s="108"/>
      <c r="V33" s="347"/>
      <c r="W33" s="108"/>
      <c r="X33" s="108"/>
      <c r="AC33" s="922"/>
      <c r="AD33" s="923"/>
      <c r="AE33" s="924">
        <f>SUM(W12:X32)</f>
        <v>0</v>
      </c>
      <c r="AF33" s="925"/>
      <c r="AK33" s="890"/>
      <c r="AL33" s="891"/>
      <c r="AM33" s="14" t="s">
        <v>241</v>
      </c>
      <c r="AN33" s="846" t="e">
        <f>(AJ25+AJ21+AP17+AP13+AP9+AP3+AP4+AP21+AP25+AE33+AJ29)*(1+AN29)</f>
        <v>#VALUE!</v>
      </c>
      <c r="AO33" s="915"/>
      <c r="AP33" s="916"/>
      <c r="AQ33" s="7"/>
    </row>
    <row r="34" spans="1:43" ht="14.25" customHeight="1" thickBot="1" x14ac:dyDescent="0.25">
      <c r="A34" s="772"/>
      <c r="B34" s="829" t="s">
        <v>526</v>
      </c>
      <c r="C34" s="830"/>
      <c r="D34" s="830"/>
      <c r="E34" s="830"/>
      <c r="F34" s="830"/>
      <c r="G34" s="830"/>
      <c r="H34" s="830"/>
      <c r="I34" s="830"/>
      <c r="J34" s="830"/>
      <c r="K34" s="830"/>
      <c r="L34" s="830"/>
      <c r="M34" s="831"/>
      <c r="N34" s="500" t="e">
        <f>IF(N21&lt;700,"Not elligible",IF($E$24=Data!$K$31,IF(AND($E$25&lt;2000,$E$31&lt;1000000),"Not elligible",N24+N21+N22),N24+N21+N22))</f>
        <v>#DIV/0!</v>
      </c>
      <c r="O34" s="8"/>
      <c r="Q34" s="807" t="s">
        <v>99</v>
      </c>
      <c r="R34" s="808"/>
      <c r="S34" s="700" t="str">
        <f>AD3</f>
        <v>Area 1</v>
      </c>
      <c r="T34" s="836"/>
      <c r="U34" s="700" t="str">
        <f>AD5</f>
        <v>Area 2</v>
      </c>
      <c r="V34" s="701"/>
      <c r="W34" s="701"/>
      <c r="X34" s="702"/>
      <c r="AK34" s="892"/>
      <c r="AL34" s="893"/>
      <c r="AM34" s="22" t="s">
        <v>242</v>
      </c>
      <c r="AN34" s="844">
        <f>IF(AN30="",0,(AJ26+AJ22+AP18+AP14+AP10+AP5+AP6+AP22+AP26+AJ30)*(1+AN30))</f>
        <v>0</v>
      </c>
      <c r="AO34" s="913"/>
      <c r="AP34" s="914"/>
      <c r="AQ34" s="7"/>
    </row>
    <row r="35" spans="1:43" ht="13.5" customHeight="1" thickBot="1" x14ac:dyDescent="0.25">
      <c r="A35" s="772"/>
      <c r="B35" s="747" t="s">
        <v>524</v>
      </c>
      <c r="C35" s="701"/>
      <c r="D35" s="701"/>
      <c r="E35" s="701"/>
      <c r="F35" s="701"/>
      <c r="G35" s="701"/>
      <c r="H35" s="701"/>
      <c r="I35" s="701"/>
      <c r="J35" s="701"/>
      <c r="K35" s="701"/>
      <c r="L35" s="701"/>
      <c r="M35" s="701"/>
      <c r="N35" s="702"/>
      <c r="O35" s="106"/>
      <c r="Q35" s="813" t="s">
        <v>203</v>
      </c>
      <c r="R35" s="814"/>
      <c r="S35" s="834" t="e">
        <f>AP3+AP4</f>
        <v>#VALUE!</v>
      </c>
      <c r="T35" s="835"/>
      <c r="U35" s="698">
        <f>IF(AP5="","",AP5+AP6)</f>
        <v>0</v>
      </c>
      <c r="V35" s="698"/>
      <c r="W35" s="698"/>
      <c r="X35" s="699"/>
      <c r="AF35" s="29"/>
      <c r="AG35" s="29"/>
      <c r="AH35" s="29"/>
      <c r="AI35" s="29"/>
      <c r="AJ35" s="29"/>
      <c r="AK35" s="29"/>
      <c r="AL35" s="29"/>
      <c r="AM35" s="29"/>
      <c r="AO35" s="29"/>
      <c r="AP35" s="29"/>
      <c r="AQ35" s="29"/>
    </row>
    <row r="36" spans="1:43" ht="14.25" thickBot="1" x14ac:dyDescent="0.25">
      <c r="A36" s="772"/>
      <c r="B36" s="762"/>
      <c r="C36" s="763"/>
      <c r="D36" s="764"/>
      <c r="E36" s="105" t="str">
        <f>AD3</f>
        <v>Area 1</v>
      </c>
      <c r="F36" s="105" t="str">
        <f>AD5</f>
        <v>Area 2</v>
      </c>
      <c r="G36" s="758" t="str">
        <f>IF(E23="No","Treatment Details 
Area 1","Treatment Details")</f>
        <v>Treatment Details</v>
      </c>
      <c r="H36" s="749"/>
      <c r="I36" s="750"/>
      <c r="J36" s="750"/>
      <c r="K36" s="751"/>
      <c r="L36" s="823" t="s">
        <v>370</v>
      </c>
      <c r="M36" s="824"/>
      <c r="N36" s="820" t="e">
        <f>IF(N21&lt;700,"Not eligible",IF(AND(E24="Local distributor",AND(E25&lt;2000,E31&lt;1000000,0,0)),"Not eligible",S48))</f>
        <v>#DIV/0!</v>
      </c>
      <c r="O36" s="106"/>
      <c r="Q36" s="803" t="s">
        <v>204</v>
      </c>
      <c r="R36" s="804"/>
      <c r="S36" s="703">
        <f>AP9</f>
        <v>0</v>
      </c>
      <c r="T36" s="704"/>
      <c r="U36" s="696">
        <f>AP10</f>
        <v>0</v>
      </c>
      <c r="V36" s="696"/>
      <c r="W36" s="696"/>
      <c r="X36" s="697"/>
      <c r="AK36" s="911" t="s">
        <v>385</v>
      </c>
      <c r="AL36" s="912"/>
      <c r="AM36" s="107"/>
      <c r="AN36" s="928" t="e">
        <f>SUM(AN33:AP34)</f>
        <v>#VALUE!</v>
      </c>
      <c r="AO36" s="928"/>
      <c r="AP36" s="929"/>
      <c r="AQ36" s="7"/>
    </row>
    <row r="37" spans="1:43" x14ac:dyDescent="0.2">
      <c r="A37" s="772"/>
      <c r="B37" s="733" t="s">
        <v>81</v>
      </c>
      <c r="C37" s="734"/>
      <c r="D37" s="734"/>
      <c r="E37" s="46" t="str">
        <f>IF(ISTEXT(H36),VLOOKUP(H36,Data!$T$2:$X$52,5)," ")</f>
        <v xml:space="preserve"> </v>
      </c>
      <c r="F37" s="46" t="str">
        <f>IF(ISTEXT(H39),VLOOKUP(H39,Data!$T$2:$X$52,5)," ")</f>
        <v xml:space="preserve"> </v>
      </c>
      <c r="G37" s="759"/>
      <c r="H37" s="752"/>
      <c r="I37" s="753"/>
      <c r="J37" s="753"/>
      <c r="K37" s="754"/>
      <c r="L37" s="825"/>
      <c r="M37" s="826"/>
      <c r="N37" s="821"/>
      <c r="O37" s="106"/>
      <c r="Q37" s="803" t="s">
        <v>260</v>
      </c>
      <c r="R37" s="804"/>
      <c r="S37" s="703">
        <f>AP25</f>
        <v>0</v>
      </c>
      <c r="T37" s="704"/>
      <c r="U37" s="696">
        <f>AP26</f>
        <v>0</v>
      </c>
      <c r="V37" s="696"/>
      <c r="W37" s="696"/>
      <c r="X37" s="697"/>
      <c r="AQ37" s="7"/>
    </row>
    <row r="38" spans="1:43" x14ac:dyDescent="0.2">
      <c r="A38" s="772"/>
      <c r="B38" s="733" t="s">
        <v>97</v>
      </c>
      <c r="C38" s="734"/>
      <c r="D38" s="734"/>
      <c r="E38" s="93"/>
      <c r="F38" s="93"/>
      <c r="G38" s="760"/>
      <c r="H38" s="752"/>
      <c r="I38" s="753"/>
      <c r="J38" s="753"/>
      <c r="K38" s="754"/>
      <c r="L38" s="825"/>
      <c r="M38" s="826"/>
      <c r="N38" s="821"/>
      <c r="O38" s="108"/>
      <c r="Q38" s="803" t="s">
        <v>243</v>
      </c>
      <c r="R38" s="804"/>
      <c r="S38" s="703">
        <f>AP13</f>
        <v>0</v>
      </c>
      <c r="T38" s="704"/>
      <c r="U38" s="696">
        <f>AP14</f>
        <v>0</v>
      </c>
      <c r="V38" s="696"/>
      <c r="W38" s="696"/>
      <c r="X38" s="697"/>
      <c r="AQ38" s="7"/>
    </row>
    <row r="39" spans="1:43" x14ac:dyDescent="0.2">
      <c r="A39" s="772"/>
      <c r="B39" s="733" t="s">
        <v>256</v>
      </c>
      <c r="C39" s="734"/>
      <c r="D39" s="734"/>
      <c r="E39" s="93"/>
      <c r="F39" s="93"/>
      <c r="G39" s="761" t="str">
        <f>IF(E23="No","Treatment Details 
Area 2","")</f>
        <v/>
      </c>
      <c r="H39" s="752"/>
      <c r="I39" s="753"/>
      <c r="J39" s="753"/>
      <c r="K39" s="754"/>
      <c r="L39" s="825"/>
      <c r="M39" s="826"/>
      <c r="N39" s="821"/>
      <c r="O39" s="108"/>
      <c r="Q39" s="803" t="s">
        <v>216</v>
      </c>
      <c r="R39" s="804"/>
      <c r="S39" s="703">
        <f>AP17</f>
        <v>0</v>
      </c>
      <c r="T39" s="704"/>
      <c r="U39" s="696">
        <f>AP18</f>
        <v>0</v>
      </c>
      <c r="V39" s="696"/>
      <c r="W39" s="696"/>
      <c r="X39" s="697"/>
      <c r="AQ39" s="7"/>
    </row>
    <row r="40" spans="1:43" ht="12.75" customHeight="1" x14ac:dyDescent="0.2">
      <c r="A40" s="772"/>
      <c r="B40" s="733" t="s">
        <v>82</v>
      </c>
      <c r="C40" s="734"/>
      <c r="D40" s="734"/>
      <c r="E40" s="93"/>
      <c r="F40" s="93"/>
      <c r="G40" s="759"/>
      <c r="H40" s="752"/>
      <c r="I40" s="753"/>
      <c r="J40" s="753"/>
      <c r="K40" s="754"/>
      <c r="L40" s="825"/>
      <c r="M40" s="826"/>
      <c r="N40" s="821"/>
      <c r="O40" s="108"/>
      <c r="Q40" s="803" t="s">
        <v>244</v>
      </c>
      <c r="R40" s="804"/>
      <c r="S40" s="703">
        <f>AJ21</f>
        <v>0</v>
      </c>
      <c r="T40" s="704"/>
      <c r="U40" s="696">
        <f>AJ22</f>
        <v>0</v>
      </c>
      <c r="V40" s="696"/>
      <c r="W40" s="696"/>
      <c r="X40" s="697"/>
      <c r="AG40" s="109"/>
      <c r="AH40" s="109"/>
      <c r="AI40" s="109"/>
      <c r="AJ40" s="109"/>
      <c r="AK40" s="29"/>
      <c r="AM40" s="29"/>
      <c r="AN40" s="29"/>
      <c r="AO40" s="29"/>
      <c r="AP40" s="29"/>
      <c r="AQ40" s="29"/>
    </row>
    <row r="41" spans="1:43" ht="12.75" customHeight="1" x14ac:dyDescent="0.2">
      <c r="A41" s="772"/>
      <c r="B41" s="733" t="s">
        <v>142</v>
      </c>
      <c r="C41" s="734"/>
      <c r="D41" s="734"/>
      <c r="E41" s="93"/>
      <c r="F41" s="93"/>
      <c r="G41" s="760"/>
      <c r="H41" s="752"/>
      <c r="I41" s="753"/>
      <c r="J41" s="753"/>
      <c r="K41" s="754"/>
      <c r="L41" s="825"/>
      <c r="M41" s="826"/>
      <c r="N41" s="821"/>
      <c r="O41" s="108"/>
      <c r="Q41" s="803" t="s">
        <v>245</v>
      </c>
      <c r="R41" s="804"/>
      <c r="S41" s="703">
        <f>AJ25</f>
        <v>0</v>
      </c>
      <c r="T41" s="704"/>
      <c r="U41" s="696">
        <f>AJ26</f>
        <v>0</v>
      </c>
      <c r="V41" s="696"/>
      <c r="W41" s="696"/>
      <c r="X41" s="697"/>
      <c r="AQ41" s="7"/>
    </row>
    <row r="42" spans="1:43" x14ac:dyDescent="0.2">
      <c r="A42" s="772"/>
      <c r="B42" s="733" t="s">
        <v>60</v>
      </c>
      <c r="C42" s="734"/>
      <c r="D42" s="734"/>
      <c r="E42" s="93"/>
      <c r="F42" s="93"/>
      <c r="G42" s="735" t="s">
        <v>83</v>
      </c>
      <c r="H42" s="778"/>
      <c r="I42" s="779"/>
      <c r="J42" s="779"/>
      <c r="K42" s="780"/>
      <c r="L42" s="825"/>
      <c r="M42" s="826"/>
      <c r="N42" s="821"/>
      <c r="O42" s="108"/>
      <c r="Q42" s="803" t="s">
        <v>261</v>
      </c>
      <c r="R42" s="804"/>
      <c r="S42" s="703">
        <f>AJ29</f>
        <v>0</v>
      </c>
      <c r="T42" s="704"/>
      <c r="U42" s="696">
        <f>AJ30</f>
        <v>0</v>
      </c>
      <c r="V42" s="696"/>
      <c r="W42" s="696"/>
      <c r="X42" s="697"/>
      <c r="AQ42" s="7"/>
    </row>
    <row r="43" spans="1:43" x14ac:dyDescent="0.2">
      <c r="A43" s="772"/>
      <c r="B43" s="733" t="s">
        <v>276</v>
      </c>
      <c r="C43" s="734"/>
      <c r="D43" s="734"/>
      <c r="E43" s="93"/>
      <c r="F43" s="93"/>
      <c r="G43" s="723"/>
      <c r="H43" s="778"/>
      <c r="I43" s="779"/>
      <c r="J43" s="779"/>
      <c r="K43" s="780"/>
      <c r="L43" s="825"/>
      <c r="M43" s="826"/>
      <c r="N43" s="821"/>
      <c r="O43" s="108"/>
      <c r="Q43" s="803" t="s">
        <v>250</v>
      </c>
      <c r="R43" s="804"/>
      <c r="S43" s="715">
        <f>AE33</f>
        <v>0</v>
      </c>
      <c r="T43" s="696"/>
      <c r="U43" s="713"/>
      <c r="V43" s="713"/>
      <c r="W43" s="713"/>
      <c r="X43" s="714"/>
    </row>
    <row r="44" spans="1:43" ht="14.25" thickBot="1" x14ac:dyDescent="0.25">
      <c r="A44" s="772"/>
      <c r="B44" s="832" t="s">
        <v>441</v>
      </c>
      <c r="C44" s="833"/>
      <c r="D44" s="833"/>
      <c r="E44" s="110" t="e">
        <f>IF(L23&gt;0,S47/H23,S47/M5)</f>
        <v>#VALUE!</v>
      </c>
      <c r="F44" s="110" t="str">
        <f>IF(L23&gt;0,U47/L23,"")</f>
        <v/>
      </c>
      <c r="G44" s="724"/>
      <c r="H44" s="781"/>
      <c r="I44" s="782"/>
      <c r="J44" s="782"/>
      <c r="K44" s="783"/>
      <c r="L44" s="827"/>
      <c r="M44" s="828"/>
      <c r="N44" s="822"/>
      <c r="Q44" s="803" t="s">
        <v>249</v>
      </c>
      <c r="R44" s="804"/>
      <c r="S44" s="703">
        <f>AP21</f>
        <v>0</v>
      </c>
      <c r="T44" s="704"/>
      <c r="U44" s="713"/>
      <c r="V44" s="713"/>
      <c r="W44" s="713"/>
      <c r="X44" s="714"/>
    </row>
    <row r="45" spans="1:43" ht="14.25" thickBot="1" x14ac:dyDescent="0.25">
      <c r="A45" s="772"/>
      <c r="D45" s="773"/>
      <c r="E45" s="773"/>
      <c r="F45" s="773"/>
      <c r="O45" s="8"/>
      <c r="Q45" s="803" t="s">
        <v>247</v>
      </c>
      <c r="R45" s="804"/>
      <c r="S45" s="703" t="e">
        <f>SUM(S35:T44)</f>
        <v>#VALUE!</v>
      </c>
      <c r="T45" s="704"/>
      <c r="U45" s="704">
        <f>IF(AND(U35="",U36="",U37="",U38="",U39="",U40="",U41="",U42=""),"",SUM(U35:X42))</f>
        <v>0</v>
      </c>
      <c r="V45" s="704"/>
      <c r="W45" s="704"/>
      <c r="X45" s="708"/>
      <c r="AG45" s="29"/>
      <c r="AH45" s="29"/>
      <c r="AI45" s="29"/>
      <c r="AJ45" s="29"/>
      <c r="AL45" s="111"/>
      <c r="AM45" s="111"/>
      <c r="AN45" s="111"/>
    </row>
    <row r="46" spans="1:43" ht="14.25" thickBot="1" x14ac:dyDescent="0.25">
      <c r="A46" s="772"/>
      <c r="I46" s="112"/>
      <c r="J46" s="112"/>
      <c r="K46" s="112"/>
      <c r="L46" s="815" t="s">
        <v>375</v>
      </c>
      <c r="M46" s="816"/>
      <c r="N46" s="817"/>
      <c r="O46" s="108"/>
      <c r="Q46" s="811" t="s">
        <v>248</v>
      </c>
      <c r="R46" s="812"/>
      <c r="S46" s="703" t="e">
        <f>S45*AN29</f>
        <v>#VALUE!</v>
      </c>
      <c r="T46" s="704"/>
      <c r="U46" s="704">
        <f>IF(AN30="",0,U45*AN30)</f>
        <v>0</v>
      </c>
      <c r="V46" s="704"/>
      <c r="W46" s="704"/>
      <c r="X46" s="708"/>
    </row>
    <row r="47" spans="1:43" x14ac:dyDescent="0.2">
      <c r="I47" s="112"/>
      <c r="J47" s="112"/>
      <c r="K47" s="112"/>
      <c r="L47" s="728" t="s">
        <v>49</v>
      </c>
      <c r="M47" s="729"/>
      <c r="N47" s="61" t="e">
        <f>IF(E25="","",N36/3*2)</f>
        <v>#DIV/0!</v>
      </c>
      <c r="O47" s="108"/>
      <c r="Q47" s="811" t="s">
        <v>251</v>
      </c>
      <c r="R47" s="812"/>
      <c r="S47" s="703" t="e">
        <f>S45+S46</f>
        <v>#VALUE!</v>
      </c>
      <c r="T47" s="704"/>
      <c r="U47" s="704">
        <f>IF(AND(U45=0,U46=0),0,U45+U46)</f>
        <v>0</v>
      </c>
      <c r="V47" s="704"/>
      <c r="W47" s="704"/>
      <c r="X47" s="708"/>
    </row>
    <row r="48" spans="1:43" ht="14.25" thickBot="1" x14ac:dyDescent="0.25">
      <c r="L48" s="805" t="s">
        <v>84</v>
      </c>
      <c r="M48" s="806"/>
      <c r="N48" s="95" t="e">
        <f>IF(E25="","",N36-N47)</f>
        <v>#DIV/0!</v>
      </c>
      <c r="Q48" s="809" t="s">
        <v>246</v>
      </c>
      <c r="R48" s="810"/>
      <c r="S48" s="710" t="e">
        <f>IF(U47="",S47,(S47+U47))</f>
        <v>#VALUE!</v>
      </c>
      <c r="T48" s="711"/>
      <c r="U48" s="711"/>
      <c r="V48" s="711"/>
      <c r="W48" s="711"/>
      <c r="X48" s="712"/>
    </row>
    <row r="50" spans="8:15" x14ac:dyDescent="0.2">
      <c r="O50" s="49"/>
    </row>
    <row r="51" spans="8:15" x14ac:dyDescent="0.2">
      <c r="N51" s="49"/>
    </row>
    <row r="52" spans="8:15" x14ac:dyDescent="0.2">
      <c r="O52" s="49"/>
    </row>
    <row r="53" spans="8:15" x14ac:dyDescent="0.2">
      <c r="N53" s="49"/>
      <c r="O53" s="113"/>
    </row>
    <row r="54" spans="8:15" x14ac:dyDescent="0.2">
      <c r="N54" s="113"/>
      <c r="O54" s="113"/>
    </row>
    <row r="55" spans="8:15" x14ac:dyDescent="0.2">
      <c r="N55" s="113"/>
    </row>
    <row r="59" spans="8:15" x14ac:dyDescent="0.2">
      <c r="H59" s="114"/>
    </row>
    <row r="61" spans="8:15" ht="12.75" customHeight="1" x14ac:dyDescent="0.2"/>
    <row r="65" ht="12.75" customHeight="1" x14ac:dyDescent="0.2"/>
  </sheetData>
  <sheetProtection algorithmName="SHA-512" hashValue="z32PwTj2nJTmnRgwtJC/mFOsqUres2Va6yKaTiG6Qn7t6+7Vg0RDY9eot2S8MsrRcmRpL/XyXhnMpV2WY6Uk4Q==" saltValue="MMApVv8WzlEw4WpfdDeMdA==" spinCount="100000" sheet="1" selectLockedCells="1"/>
  <protectedRanges>
    <protectedRange sqref="F24:G24 F26:G26 F30:G30 F29 L25 L27:L29 L31:L33 F32:G33 E38:F43 I24:J33 H36 H37:J44 G27:H29 G25:H25 H31:H33 V12:V33" name="Range1"/>
    <protectedRange sqref="F31:G31" name="Range1_1"/>
  </protectedRanges>
  <dataConsolidate/>
  <mergeCells count="285">
    <mergeCell ref="W32:X32"/>
    <mergeCell ref="W31:X31"/>
    <mergeCell ref="W29:X29"/>
    <mergeCell ref="W28:X28"/>
    <mergeCell ref="W27:X27"/>
    <mergeCell ref="T25:U25"/>
    <mergeCell ref="W25:X25"/>
    <mergeCell ref="T24:U24"/>
    <mergeCell ref="W17:X17"/>
    <mergeCell ref="W23:X23"/>
    <mergeCell ref="W24:X24"/>
    <mergeCell ref="T32:U32"/>
    <mergeCell ref="T31:U31"/>
    <mergeCell ref="T30:U30"/>
    <mergeCell ref="T29:U29"/>
    <mergeCell ref="T28:U28"/>
    <mergeCell ref="T27:U27"/>
    <mergeCell ref="T26:U26"/>
    <mergeCell ref="W21:X21"/>
    <mergeCell ref="W18:X18"/>
    <mergeCell ref="W19:X19"/>
    <mergeCell ref="T18:U18"/>
    <mergeCell ref="T19:U19"/>
    <mergeCell ref="T17:U17"/>
    <mergeCell ref="AK32:AL34"/>
    <mergeCell ref="AK36:AL36"/>
    <mergeCell ref="AN34:AP34"/>
    <mergeCell ref="AN33:AP33"/>
    <mergeCell ref="AN32:AP32"/>
    <mergeCell ref="AK28:AL30"/>
    <mergeCell ref="AC32:AD33"/>
    <mergeCell ref="AE33:AF33"/>
    <mergeCell ref="AE32:AF32"/>
    <mergeCell ref="AN36:AP36"/>
    <mergeCell ref="AG30:AH30"/>
    <mergeCell ref="AG29:AH29"/>
    <mergeCell ref="AG28:AH28"/>
    <mergeCell ref="AN30:AP30"/>
    <mergeCell ref="AN29:AP29"/>
    <mergeCell ref="AN28:AP28"/>
    <mergeCell ref="AC28:AC30"/>
    <mergeCell ref="AN5:AO5"/>
    <mergeCell ref="AN18:AO18"/>
    <mergeCell ref="AN17:AO17"/>
    <mergeCell ref="AN16:AO16"/>
    <mergeCell ref="AN10:AO10"/>
    <mergeCell ref="AN9:AO9"/>
    <mergeCell ref="AN8:AO8"/>
    <mergeCell ref="AM14:AN14"/>
    <mergeCell ref="AM13:AN13"/>
    <mergeCell ref="AM12:AN12"/>
    <mergeCell ref="AL6:AM6"/>
    <mergeCell ref="AL5:AM5"/>
    <mergeCell ref="AL16:AM16"/>
    <mergeCell ref="D11:F11"/>
    <mergeCell ref="D10:F10"/>
    <mergeCell ref="D9:F9"/>
    <mergeCell ref="AD5:AD6"/>
    <mergeCell ref="AD3:AD4"/>
    <mergeCell ref="AL4:AM4"/>
    <mergeCell ref="AL3:AM3"/>
    <mergeCell ref="AL2:AM2"/>
    <mergeCell ref="AH6:AI6"/>
    <mergeCell ref="AH5:AI5"/>
    <mergeCell ref="AH4:AI4"/>
    <mergeCell ref="AH3:AI3"/>
    <mergeCell ref="AH2:AI2"/>
    <mergeCell ref="AJ4:AK4"/>
    <mergeCell ref="AH10:AI10"/>
    <mergeCell ref="AC8:AC10"/>
    <mergeCell ref="K3:L3"/>
    <mergeCell ref="K5:L5"/>
    <mergeCell ref="K6:L6"/>
    <mergeCell ref="M6:N6"/>
    <mergeCell ref="B4:D4"/>
    <mergeCell ref="B5:D5"/>
    <mergeCell ref="AH9:AI9"/>
    <mergeCell ref="AH8:AI8"/>
    <mergeCell ref="AN4:AO4"/>
    <mergeCell ref="AN3:AO3"/>
    <mergeCell ref="AN2:AO2"/>
    <mergeCell ref="AJ6:AK6"/>
    <mergeCell ref="AJ5:AK5"/>
    <mergeCell ref="AJ3:AK3"/>
    <mergeCell ref="AJ2:AK2"/>
    <mergeCell ref="AG26:AH26"/>
    <mergeCell ref="AG25:AH25"/>
    <mergeCell ref="AG24:AH24"/>
    <mergeCell ref="AG22:AH22"/>
    <mergeCell ref="AG21:AH21"/>
    <mergeCell ref="AG20:AH20"/>
    <mergeCell ref="AK24:AL26"/>
    <mergeCell ref="AK20:AL22"/>
    <mergeCell ref="AL18:AM18"/>
    <mergeCell ref="AN6:AO6"/>
    <mergeCell ref="AL17:AM17"/>
    <mergeCell ref="AG18:AH18"/>
    <mergeCell ref="AG17:AH17"/>
    <mergeCell ref="AG16:AH16"/>
    <mergeCell ref="AK10:AL10"/>
    <mergeCell ref="AK9:AL9"/>
    <mergeCell ref="AK8:AL8"/>
    <mergeCell ref="Q12:S12"/>
    <mergeCell ref="Q13:S13"/>
    <mergeCell ref="Q10:X10"/>
    <mergeCell ref="R3:X4"/>
    <mergeCell ref="Q3:Q4"/>
    <mergeCell ref="R7:X8"/>
    <mergeCell ref="R5:X6"/>
    <mergeCell ref="Q7:Q8"/>
    <mergeCell ref="Q5:Q6"/>
    <mergeCell ref="W12:X12"/>
    <mergeCell ref="W11:X11"/>
    <mergeCell ref="T12:U12"/>
    <mergeCell ref="T11:U11"/>
    <mergeCell ref="Q11:S11"/>
    <mergeCell ref="T13:U13"/>
    <mergeCell ref="W13:X13"/>
    <mergeCell ref="T20:U20"/>
    <mergeCell ref="W20:X20"/>
    <mergeCell ref="T22:U22"/>
    <mergeCell ref="W22:X22"/>
    <mergeCell ref="T21:U21"/>
    <mergeCell ref="Q23:S23"/>
    <mergeCell ref="Q22:S22"/>
    <mergeCell ref="Q21:S21"/>
    <mergeCell ref="Q17:S17"/>
    <mergeCell ref="W26:X26"/>
    <mergeCell ref="W30:X30"/>
    <mergeCell ref="Q25:S25"/>
    <mergeCell ref="F29:G29"/>
    <mergeCell ref="F28:G28"/>
    <mergeCell ref="I23:K23"/>
    <mergeCell ref="M23:N23"/>
    <mergeCell ref="I24:K24"/>
    <mergeCell ref="I25:K25"/>
    <mergeCell ref="I26:K26"/>
    <mergeCell ref="I27:K27"/>
    <mergeCell ref="AC24:AC26"/>
    <mergeCell ref="AC20:AC22"/>
    <mergeCell ref="AC16:AC18"/>
    <mergeCell ref="AC12:AC14"/>
    <mergeCell ref="AE18:AF18"/>
    <mergeCell ref="AE17:AF17"/>
    <mergeCell ref="AI18:AJ18"/>
    <mergeCell ref="AI17:AJ17"/>
    <mergeCell ref="AI16:AJ16"/>
    <mergeCell ref="AE16:AF16"/>
    <mergeCell ref="L48:M48"/>
    <mergeCell ref="Q26:S26"/>
    <mergeCell ref="Q45:R45"/>
    <mergeCell ref="Q34:R34"/>
    <mergeCell ref="Q48:R48"/>
    <mergeCell ref="Q46:R46"/>
    <mergeCell ref="Q47:R47"/>
    <mergeCell ref="Q44:R44"/>
    <mergeCell ref="Q43:R43"/>
    <mergeCell ref="Q35:R35"/>
    <mergeCell ref="Q36:R36"/>
    <mergeCell ref="Q38:R38"/>
    <mergeCell ref="Q39:R39"/>
    <mergeCell ref="Q40:R40"/>
    <mergeCell ref="Q41:R41"/>
    <mergeCell ref="L46:N46"/>
    <mergeCell ref="Q32:S32"/>
    <mergeCell ref="N36:N44"/>
    <mergeCell ref="L36:M44"/>
    <mergeCell ref="B34:M34"/>
    <mergeCell ref="B44:D44"/>
    <mergeCell ref="S36:T36"/>
    <mergeCell ref="S35:T35"/>
    <mergeCell ref="S34:T34"/>
    <mergeCell ref="B38:D38"/>
    <mergeCell ref="B39:D39"/>
    <mergeCell ref="B37:D37"/>
    <mergeCell ref="F31:G31"/>
    <mergeCell ref="F30:G30"/>
    <mergeCell ref="F32:G32"/>
    <mergeCell ref="F33:G33"/>
    <mergeCell ref="Q42:R42"/>
    <mergeCell ref="I29:K29"/>
    <mergeCell ref="I30:K30"/>
    <mergeCell ref="Q37:R37"/>
    <mergeCell ref="M2:N2"/>
    <mergeCell ref="B2:L2"/>
    <mergeCell ref="A2:A46"/>
    <mergeCell ref="D45:F45"/>
    <mergeCell ref="F25:G25"/>
    <mergeCell ref="F26:G26"/>
    <mergeCell ref="B24:B33"/>
    <mergeCell ref="F27:G27"/>
    <mergeCell ref="H42:K44"/>
    <mergeCell ref="B9:B20"/>
    <mergeCell ref="C9:C20"/>
    <mergeCell ref="D19:F19"/>
    <mergeCell ref="E12:F12"/>
    <mergeCell ref="E13:F13"/>
    <mergeCell ref="B40:D40"/>
    <mergeCell ref="E14:F14"/>
    <mergeCell ref="K4:L4"/>
    <mergeCell ref="B6:D6"/>
    <mergeCell ref="E6:J6"/>
    <mergeCell ref="E5:J5"/>
    <mergeCell ref="E4:J4"/>
    <mergeCell ref="B7:N7"/>
    <mergeCell ref="B8:F8"/>
    <mergeCell ref="F24:G24"/>
    <mergeCell ref="L47:M47"/>
    <mergeCell ref="C24:C33"/>
    <mergeCell ref="B41:D41"/>
    <mergeCell ref="B42:D42"/>
    <mergeCell ref="B43:D43"/>
    <mergeCell ref="G42:G44"/>
    <mergeCell ref="I33:K33"/>
    <mergeCell ref="E3:J3"/>
    <mergeCell ref="B3:D3"/>
    <mergeCell ref="M3:N3"/>
    <mergeCell ref="M4:N4"/>
    <mergeCell ref="M5:N5"/>
    <mergeCell ref="D15:F15"/>
    <mergeCell ref="B35:N35"/>
    <mergeCell ref="F23:G23"/>
    <mergeCell ref="H36:K38"/>
    <mergeCell ref="H39:K41"/>
    <mergeCell ref="I28:K28"/>
    <mergeCell ref="G36:G38"/>
    <mergeCell ref="G39:G41"/>
    <mergeCell ref="B36:D36"/>
    <mergeCell ref="I31:K31"/>
    <mergeCell ref="I32:K32"/>
    <mergeCell ref="N24:N33"/>
    <mergeCell ref="C23:D23"/>
    <mergeCell ref="D18:F18"/>
    <mergeCell ref="D17:F17"/>
    <mergeCell ref="D16:F16"/>
    <mergeCell ref="Q31:S31"/>
    <mergeCell ref="Q30:S30"/>
    <mergeCell ref="Q29:S29"/>
    <mergeCell ref="Q28:S28"/>
    <mergeCell ref="Q27:S27"/>
    <mergeCell ref="M24:M33"/>
    <mergeCell ref="Q24:S24"/>
    <mergeCell ref="D20:F20"/>
    <mergeCell ref="Q20:S20"/>
    <mergeCell ref="S48:X48"/>
    <mergeCell ref="U47:X47"/>
    <mergeCell ref="U46:X46"/>
    <mergeCell ref="U45:X45"/>
    <mergeCell ref="U44:X44"/>
    <mergeCell ref="U43:X43"/>
    <mergeCell ref="U42:X42"/>
    <mergeCell ref="U41:X41"/>
    <mergeCell ref="U40:X40"/>
    <mergeCell ref="S47:T47"/>
    <mergeCell ref="S46:T46"/>
    <mergeCell ref="S45:T45"/>
    <mergeCell ref="S42:T42"/>
    <mergeCell ref="S41:T41"/>
    <mergeCell ref="S40:T40"/>
    <mergeCell ref="S43:T43"/>
    <mergeCell ref="S44:T44"/>
    <mergeCell ref="W2:X2"/>
    <mergeCell ref="Q2:V2"/>
    <mergeCell ref="AC3:AC6"/>
    <mergeCell ref="U39:X39"/>
    <mergeCell ref="U38:X38"/>
    <mergeCell ref="U37:X37"/>
    <mergeCell ref="U36:X36"/>
    <mergeCell ref="U35:X35"/>
    <mergeCell ref="U34:X34"/>
    <mergeCell ref="S39:T39"/>
    <mergeCell ref="S38:T38"/>
    <mergeCell ref="S37:T37"/>
    <mergeCell ref="Q14:S14"/>
    <mergeCell ref="T14:U14"/>
    <mergeCell ref="W14:X14"/>
    <mergeCell ref="Q15:S15"/>
    <mergeCell ref="T15:U15"/>
    <mergeCell ref="W15:X15"/>
    <mergeCell ref="Q16:S16"/>
    <mergeCell ref="T16:U16"/>
    <mergeCell ref="W16:X16"/>
    <mergeCell ref="Q18:S18"/>
    <mergeCell ref="Q19:S19"/>
    <mergeCell ref="T23:U23"/>
  </mergeCells>
  <phoneticPr fontId="5" type="noConversion"/>
  <conditionalFormatting sqref="M23:N23">
    <cfRule type="containsText" dxfId="1" priority="1" operator="containsText" text="Matches to Total area">
      <formula>NOT(ISERROR(SEARCH("Matches to Total area",M23)))</formula>
    </cfRule>
    <cfRule type="containsText" dxfId="0" priority="2" operator="containsText" text="Total area mismatch">
      <formula>NOT(ISERROR(SEARCH("Total area mismatch",M23)))</formula>
    </cfRule>
  </conditionalFormatting>
  <dataValidations disablePrompts="1" count="4">
    <dataValidation allowBlank="1" showInputMessage="1" showErrorMessage="1" prompt="450mm" sqref="V27" xr:uid="{9594397F-69F8-4E42-8302-9CA26253902C}"/>
    <dataValidation allowBlank="1" showInputMessage="1" showErrorMessage="1" prompt="300mm" sqref="V28:V30" xr:uid="{0875DBEB-10A0-4509-AEF9-74D4086DC618}"/>
    <dataValidation type="list" allowBlank="1" showInputMessage="1" showErrorMessage="1" sqref="L33 H33" xr:uid="{00000000-0002-0000-0200-000009000000}">
      <formula1>"Easy, Difficult, Extreme"</formula1>
    </dataValidation>
    <dataValidation allowBlank="1" showInputMessage="1" showErrorMessage="1" prompt="80mm - White paint" sqref="V26 V12" xr:uid="{F4C0CC9A-4CBD-4E4A-B6DA-26E347A69B43}"/>
  </dataValidations>
  <printOptions horizontalCentered="1"/>
  <pageMargins left="0.51181102362204722" right="0.11811023622047245" top="0.35433070866141736" bottom="0.35433070866141736" header="0.31496062992125984" footer="0.31496062992125984"/>
  <pageSetup paperSize="9" scale="82" orientation="landscape" r:id="rId1"/>
  <headerFooter>
    <oddHeader xml:space="preserve">&amp;C&amp;"Calibri,Regular"&amp;12&amp;K000000 OFFICIAL&amp;1# (
</oddHeader>
  </headerFooter>
  <legacyDrawing r:id="rId2"/>
  <extLst>
    <ext xmlns:x14="http://schemas.microsoft.com/office/spreadsheetml/2009/9/main" uri="{CCE6A557-97BC-4b89-ADB6-D9C93CAAB3DF}">
      <x14:dataValidations xmlns:xm="http://schemas.microsoft.com/office/excel/2006/main" disablePrompts="1" count="11">
        <x14:dataValidation type="list" allowBlank="1" showInputMessage="1" showErrorMessage="1" xr:uid="{00000000-0002-0000-0200-000007000000}">
          <x14:formula1>
            <xm:f>Data!$K$1:$K$3</xm:f>
          </x14:formula1>
          <xm:sqref>L31 H31</xm:sqref>
        </x14:dataValidation>
        <x14:dataValidation type="list" allowBlank="1" showInputMessage="1" showErrorMessage="1" xr:uid="{C85EDD8D-9ED2-4374-9FCD-838B4C430590}">
          <x14:formula1>
            <xm:f>Data!$K$5</xm:f>
          </x14:formula1>
          <xm:sqref>E41:F41 O35:O37</xm:sqref>
        </x14:dataValidation>
        <x14:dataValidation type="list" allowBlank="1" showInputMessage="1" showErrorMessage="1" xr:uid="{00000000-0002-0000-0200-000004000000}">
          <x14:formula1>
            <xm:f>Data!$K$11:$K$13</xm:f>
          </x14:formula1>
          <xm:sqref>E42:F42</xm:sqref>
        </x14:dataValidation>
        <x14:dataValidation type="list" allowBlank="1" showInputMessage="1" showErrorMessage="1" xr:uid="{00000000-0002-0000-0200-000005000000}">
          <x14:formula1>
            <xm:f>Data!$K$15:$K$17</xm:f>
          </x14:formula1>
          <xm:sqref>E43:F43</xm:sqref>
        </x14:dataValidation>
        <x14:dataValidation type="list" allowBlank="1" showInputMessage="1" showErrorMessage="1" xr:uid="{00000000-0002-0000-0200-000006000000}">
          <x14:formula1>
            <xm:f>Data!$K$19:$K$20</xm:f>
          </x14:formula1>
          <xm:sqref>H30 L30</xm:sqref>
        </x14:dataValidation>
        <x14:dataValidation type="list" allowBlank="1" showInputMessage="1" showErrorMessage="1" xr:uid="{00000000-0002-0000-0200-000002000000}">
          <x14:formula1>
            <xm:f>Data!$K$41:$K$43</xm:f>
          </x14:formula1>
          <xm:sqref>E40:F40 E39</xm:sqref>
        </x14:dataValidation>
        <x14:dataValidation type="list" allowBlank="1" showInputMessage="1" showErrorMessage="1" xr:uid="{00000000-0002-0000-0200-000003000000}">
          <x14:formula1>
            <xm:f>Data!$K$45:$K$46</xm:f>
          </x14:formula1>
          <xm:sqref>F38:F39 E38</xm:sqref>
        </x14:dataValidation>
        <x14:dataValidation type="list" allowBlank="1" showInputMessage="1" showErrorMessage="1" xr:uid="{00000000-0002-0000-0200-000008000000}">
          <x14:formula1>
            <xm:f>Data!$K$57:$K$61</xm:f>
          </x14:formula1>
          <xm:sqref>H24 L24</xm:sqref>
        </x14:dataValidation>
        <x14:dataValidation type="list" allowBlank="1" showInputMessage="1" showErrorMessage="1" xr:uid="{61728565-0F11-48BC-BE8D-48BF5F5A802C}">
          <x14:formula1>
            <xm:f>Data!$K$63:$K$68</xm:f>
          </x14:formula1>
          <xm:sqref>H26 L26</xm:sqref>
        </x14:dataValidation>
        <x14:dataValidation type="list" allowBlank="1" showInputMessage="1" showErrorMessage="1" xr:uid="{00000000-0002-0000-0200-00000A000000}">
          <x14:formula1>
            <xm:f>Data!$K$70:$K$71</xm:f>
          </x14:formula1>
          <xm:sqref>E23</xm:sqref>
        </x14:dataValidation>
        <x14:dataValidation type="list" allowBlank="1" showInputMessage="1" showErrorMessage="1" xr:uid="{00000000-0002-0000-0200-00000B000000}">
          <x14:formula1>
            <xm:f>Data!$T$2:$T$52</xm:f>
          </x14:formula1>
          <xm:sqref>H36 H39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HB425"/>
  <sheetViews>
    <sheetView zoomScale="90" zoomScaleNormal="90" workbookViewId="0">
      <pane xSplit="1" ySplit="7" topLeftCell="B8" activePane="bottomRight" state="frozen"/>
      <selection sqref="A1:D1"/>
      <selection pane="topRight" sqref="A1:D1"/>
      <selection pane="bottomLeft" sqref="A1:D1"/>
      <selection pane="bottomRight" activeCell="B8" sqref="B8"/>
    </sheetView>
  </sheetViews>
  <sheetFormatPr defaultRowHeight="13.5" x14ac:dyDescent="0.25"/>
  <cols>
    <col min="1" max="1" width="15" style="1" customWidth="1"/>
    <col min="2" max="73" width="4.7109375" style="1" customWidth="1"/>
    <col min="74" max="74" width="9.140625" style="1" customWidth="1"/>
    <col min="75" max="178" width="6.28515625" style="1" customWidth="1"/>
    <col min="179" max="183" width="9.140625" style="1" customWidth="1"/>
    <col min="184" max="184" width="21.42578125" style="1" customWidth="1"/>
    <col min="185" max="188" width="9.140625" style="1" customWidth="1"/>
    <col min="189" max="189" width="17.28515625" style="1" customWidth="1"/>
    <col min="190" max="190" width="14.28515625" style="1" customWidth="1"/>
    <col min="191" max="209" width="9.140625" style="1" customWidth="1"/>
    <col min="210" max="210" width="20.140625" style="1" customWidth="1"/>
    <col min="211" max="355" width="9.140625" style="1"/>
    <col min="356" max="356" width="14" style="1" customWidth="1"/>
    <col min="357" max="390" width="5.42578125" style="1" customWidth="1"/>
    <col min="391" max="391" width="9.140625" style="1"/>
    <col min="392" max="437" width="6.28515625" style="1" customWidth="1"/>
    <col min="438" max="611" width="9.140625" style="1"/>
    <col min="612" max="612" width="14" style="1" customWidth="1"/>
    <col min="613" max="646" width="5.42578125" style="1" customWidth="1"/>
    <col min="647" max="647" width="9.140625" style="1"/>
    <col min="648" max="693" width="6.28515625" style="1" customWidth="1"/>
    <col min="694" max="867" width="9.140625" style="1"/>
    <col min="868" max="868" width="14" style="1" customWidth="1"/>
    <col min="869" max="902" width="5.42578125" style="1" customWidth="1"/>
    <col min="903" max="903" width="9.140625" style="1"/>
    <col min="904" max="949" width="6.28515625" style="1" customWidth="1"/>
    <col min="950" max="1123" width="9.140625" style="1"/>
    <col min="1124" max="1124" width="14" style="1" customWidth="1"/>
    <col min="1125" max="1158" width="5.42578125" style="1" customWidth="1"/>
    <col min="1159" max="1159" width="9.140625" style="1"/>
    <col min="1160" max="1205" width="6.28515625" style="1" customWidth="1"/>
    <col min="1206" max="1379" width="9.140625" style="1"/>
    <col min="1380" max="1380" width="14" style="1" customWidth="1"/>
    <col min="1381" max="1414" width="5.42578125" style="1" customWidth="1"/>
    <col min="1415" max="1415" width="9.140625" style="1"/>
    <col min="1416" max="1461" width="6.28515625" style="1" customWidth="1"/>
    <col min="1462" max="1635" width="9.140625" style="1"/>
    <col min="1636" max="1636" width="14" style="1" customWidth="1"/>
    <col min="1637" max="1670" width="5.42578125" style="1" customWidth="1"/>
    <col min="1671" max="1671" width="9.140625" style="1"/>
    <col min="1672" max="1717" width="6.28515625" style="1" customWidth="1"/>
    <col min="1718" max="1891" width="9.140625" style="1"/>
    <col min="1892" max="1892" width="14" style="1" customWidth="1"/>
    <col min="1893" max="1926" width="5.42578125" style="1" customWidth="1"/>
    <col min="1927" max="1927" width="9.140625" style="1"/>
    <col min="1928" max="1973" width="6.28515625" style="1" customWidth="1"/>
    <col min="1974" max="2147" width="9.140625" style="1"/>
    <col min="2148" max="2148" width="14" style="1" customWidth="1"/>
    <col min="2149" max="2182" width="5.42578125" style="1" customWidth="1"/>
    <col min="2183" max="2183" width="9.140625" style="1"/>
    <col min="2184" max="2229" width="6.28515625" style="1" customWidth="1"/>
    <col min="2230" max="2403" width="9.140625" style="1"/>
    <col min="2404" max="2404" width="14" style="1" customWidth="1"/>
    <col min="2405" max="2438" width="5.42578125" style="1" customWidth="1"/>
    <col min="2439" max="2439" width="9.140625" style="1"/>
    <col min="2440" max="2485" width="6.28515625" style="1" customWidth="1"/>
    <col min="2486" max="2659" width="9.140625" style="1"/>
    <col min="2660" max="2660" width="14" style="1" customWidth="1"/>
    <col min="2661" max="2694" width="5.42578125" style="1" customWidth="1"/>
    <col min="2695" max="2695" width="9.140625" style="1"/>
    <col min="2696" max="2741" width="6.28515625" style="1" customWidth="1"/>
    <col min="2742" max="2915" width="9.140625" style="1"/>
    <col min="2916" max="2916" width="14" style="1" customWidth="1"/>
    <col min="2917" max="2950" width="5.42578125" style="1" customWidth="1"/>
    <col min="2951" max="2951" width="9.140625" style="1"/>
    <col min="2952" max="2997" width="6.28515625" style="1" customWidth="1"/>
    <col min="2998" max="3171" width="9.140625" style="1"/>
    <col min="3172" max="3172" width="14" style="1" customWidth="1"/>
    <col min="3173" max="3206" width="5.42578125" style="1" customWidth="1"/>
    <col min="3207" max="3207" width="9.140625" style="1"/>
    <col min="3208" max="3253" width="6.28515625" style="1" customWidth="1"/>
    <col min="3254" max="3427" width="9.140625" style="1"/>
    <col min="3428" max="3428" width="14" style="1" customWidth="1"/>
    <col min="3429" max="3462" width="5.42578125" style="1" customWidth="1"/>
    <col min="3463" max="3463" width="9.140625" style="1"/>
    <col min="3464" max="3509" width="6.28515625" style="1" customWidth="1"/>
    <col min="3510" max="3683" width="9.140625" style="1"/>
    <col min="3684" max="3684" width="14" style="1" customWidth="1"/>
    <col min="3685" max="3718" width="5.42578125" style="1" customWidth="1"/>
    <col min="3719" max="3719" width="9.140625" style="1"/>
    <col min="3720" max="3765" width="6.28515625" style="1" customWidth="1"/>
    <col min="3766" max="3939" width="9.140625" style="1"/>
    <col min="3940" max="3940" width="14" style="1" customWidth="1"/>
    <col min="3941" max="3974" width="5.42578125" style="1" customWidth="1"/>
    <col min="3975" max="3975" width="9.140625" style="1"/>
    <col min="3976" max="4021" width="6.28515625" style="1" customWidth="1"/>
    <col min="4022" max="4195" width="9.140625" style="1"/>
    <col min="4196" max="4196" width="14" style="1" customWidth="1"/>
    <col min="4197" max="4230" width="5.42578125" style="1" customWidth="1"/>
    <col min="4231" max="4231" width="9.140625" style="1"/>
    <col min="4232" max="4277" width="6.28515625" style="1" customWidth="1"/>
    <col min="4278" max="4451" width="9.140625" style="1"/>
    <col min="4452" max="4452" width="14" style="1" customWidth="1"/>
    <col min="4453" max="4486" width="5.42578125" style="1" customWidth="1"/>
    <col min="4487" max="4487" width="9.140625" style="1"/>
    <col min="4488" max="4533" width="6.28515625" style="1" customWidth="1"/>
    <col min="4534" max="4707" width="9.140625" style="1"/>
    <col min="4708" max="4708" width="14" style="1" customWidth="1"/>
    <col min="4709" max="4742" width="5.42578125" style="1" customWidth="1"/>
    <col min="4743" max="4743" width="9.140625" style="1"/>
    <col min="4744" max="4789" width="6.28515625" style="1" customWidth="1"/>
    <col min="4790" max="4963" width="9.140625" style="1"/>
    <col min="4964" max="4964" width="14" style="1" customWidth="1"/>
    <col min="4965" max="4998" width="5.42578125" style="1" customWidth="1"/>
    <col min="4999" max="4999" width="9.140625" style="1"/>
    <col min="5000" max="5045" width="6.28515625" style="1" customWidth="1"/>
    <col min="5046" max="5219" width="9.140625" style="1"/>
    <col min="5220" max="5220" width="14" style="1" customWidth="1"/>
    <col min="5221" max="5254" width="5.42578125" style="1" customWidth="1"/>
    <col min="5255" max="5255" width="9.140625" style="1"/>
    <col min="5256" max="5301" width="6.28515625" style="1" customWidth="1"/>
    <col min="5302" max="5475" width="9.140625" style="1"/>
    <col min="5476" max="5476" width="14" style="1" customWidth="1"/>
    <col min="5477" max="5510" width="5.42578125" style="1" customWidth="1"/>
    <col min="5511" max="5511" width="9.140625" style="1"/>
    <col min="5512" max="5557" width="6.28515625" style="1" customWidth="1"/>
    <col min="5558" max="5731" width="9.140625" style="1"/>
    <col min="5732" max="5732" width="14" style="1" customWidth="1"/>
    <col min="5733" max="5766" width="5.42578125" style="1" customWidth="1"/>
    <col min="5767" max="5767" width="9.140625" style="1"/>
    <col min="5768" max="5813" width="6.28515625" style="1" customWidth="1"/>
    <col min="5814" max="5987" width="9.140625" style="1"/>
    <col min="5988" max="5988" width="14" style="1" customWidth="1"/>
    <col min="5989" max="6022" width="5.42578125" style="1" customWidth="1"/>
    <col min="6023" max="6023" width="9.140625" style="1"/>
    <col min="6024" max="6069" width="6.28515625" style="1" customWidth="1"/>
    <col min="6070" max="6243" width="9.140625" style="1"/>
    <col min="6244" max="6244" width="14" style="1" customWidth="1"/>
    <col min="6245" max="6278" width="5.42578125" style="1" customWidth="1"/>
    <col min="6279" max="6279" width="9.140625" style="1"/>
    <col min="6280" max="6325" width="6.28515625" style="1" customWidth="1"/>
    <col min="6326" max="6499" width="9.140625" style="1"/>
    <col min="6500" max="6500" width="14" style="1" customWidth="1"/>
    <col min="6501" max="6534" width="5.42578125" style="1" customWidth="1"/>
    <col min="6535" max="6535" width="9.140625" style="1"/>
    <col min="6536" max="6581" width="6.28515625" style="1" customWidth="1"/>
    <col min="6582" max="6755" width="9.140625" style="1"/>
    <col min="6756" max="6756" width="14" style="1" customWidth="1"/>
    <col min="6757" max="6790" width="5.42578125" style="1" customWidth="1"/>
    <col min="6791" max="6791" width="9.140625" style="1"/>
    <col min="6792" max="6837" width="6.28515625" style="1" customWidth="1"/>
    <col min="6838" max="7011" width="9.140625" style="1"/>
    <col min="7012" max="7012" width="14" style="1" customWidth="1"/>
    <col min="7013" max="7046" width="5.42578125" style="1" customWidth="1"/>
    <col min="7047" max="7047" width="9.140625" style="1"/>
    <col min="7048" max="7093" width="6.28515625" style="1" customWidth="1"/>
    <col min="7094" max="7267" width="9.140625" style="1"/>
    <col min="7268" max="7268" width="14" style="1" customWidth="1"/>
    <col min="7269" max="7302" width="5.42578125" style="1" customWidth="1"/>
    <col min="7303" max="7303" width="9.140625" style="1"/>
    <col min="7304" max="7349" width="6.28515625" style="1" customWidth="1"/>
    <col min="7350" max="7523" width="9.140625" style="1"/>
    <col min="7524" max="7524" width="14" style="1" customWidth="1"/>
    <col min="7525" max="7558" width="5.42578125" style="1" customWidth="1"/>
    <col min="7559" max="7559" width="9.140625" style="1"/>
    <col min="7560" max="7605" width="6.28515625" style="1" customWidth="1"/>
    <col min="7606" max="7779" width="9.140625" style="1"/>
    <col min="7780" max="7780" width="14" style="1" customWidth="1"/>
    <col min="7781" max="7814" width="5.42578125" style="1" customWidth="1"/>
    <col min="7815" max="7815" width="9.140625" style="1"/>
    <col min="7816" max="7861" width="6.28515625" style="1" customWidth="1"/>
    <col min="7862" max="8035" width="9.140625" style="1"/>
    <col min="8036" max="8036" width="14" style="1" customWidth="1"/>
    <col min="8037" max="8070" width="5.42578125" style="1" customWidth="1"/>
    <col min="8071" max="8071" width="9.140625" style="1"/>
    <col min="8072" max="8117" width="6.28515625" style="1" customWidth="1"/>
    <col min="8118" max="8291" width="9.140625" style="1"/>
    <col min="8292" max="8292" width="14" style="1" customWidth="1"/>
    <col min="8293" max="8326" width="5.42578125" style="1" customWidth="1"/>
    <col min="8327" max="8327" width="9.140625" style="1"/>
    <col min="8328" max="8373" width="6.28515625" style="1" customWidth="1"/>
    <col min="8374" max="8547" width="9.140625" style="1"/>
    <col min="8548" max="8548" width="14" style="1" customWidth="1"/>
    <col min="8549" max="8582" width="5.42578125" style="1" customWidth="1"/>
    <col min="8583" max="8583" width="9.140625" style="1"/>
    <col min="8584" max="8629" width="6.28515625" style="1" customWidth="1"/>
    <col min="8630" max="8803" width="9.140625" style="1"/>
    <col min="8804" max="8804" width="14" style="1" customWidth="1"/>
    <col min="8805" max="8838" width="5.42578125" style="1" customWidth="1"/>
    <col min="8839" max="8839" width="9.140625" style="1"/>
    <col min="8840" max="8885" width="6.28515625" style="1" customWidth="1"/>
    <col min="8886" max="9059" width="9.140625" style="1"/>
    <col min="9060" max="9060" width="14" style="1" customWidth="1"/>
    <col min="9061" max="9094" width="5.42578125" style="1" customWidth="1"/>
    <col min="9095" max="9095" width="9.140625" style="1"/>
    <col min="9096" max="9141" width="6.28515625" style="1" customWidth="1"/>
    <col min="9142" max="9315" width="9.140625" style="1"/>
    <col min="9316" max="9316" width="14" style="1" customWidth="1"/>
    <col min="9317" max="9350" width="5.42578125" style="1" customWidth="1"/>
    <col min="9351" max="9351" width="9.140625" style="1"/>
    <col min="9352" max="9397" width="6.28515625" style="1" customWidth="1"/>
    <col min="9398" max="9571" width="9.140625" style="1"/>
    <col min="9572" max="9572" width="14" style="1" customWidth="1"/>
    <col min="9573" max="9606" width="5.42578125" style="1" customWidth="1"/>
    <col min="9607" max="9607" width="9.140625" style="1"/>
    <col min="9608" max="9653" width="6.28515625" style="1" customWidth="1"/>
    <col min="9654" max="9827" width="9.140625" style="1"/>
    <col min="9828" max="9828" width="14" style="1" customWidth="1"/>
    <col min="9829" max="9862" width="5.42578125" style="1" customWidth="1"/>
    <col min="9863" max="9863" width="9.140625" style="1"/>
    <col min="9864" max="9909" width="6.28515625" style="1" customWidth="1"/>
    <col min="9910" max="10083" width="9.140625" style="1"/>
    <col min="10084" max="10084" width="14" style="1" customWidth="1"/>
    <col min="10085" max="10118" width="5.42578125" style="1" customWidth="1"/>
    <col min="10119" max="10119" width="9.140625" style="1"/>
    <col min="10120" max="10165" width="6.28515625" style="1" customWidth="1"/>
    <col min="10166" max="10339" width="9.140625" style="1"/>
    <col min="10340" max="10340" width="14" style="1" customWidth="1"/>
    <col min="10341" max="10374" width="5.42578125" style="1" customWidth="1"/>
    <col min="10375" max="10375" width="9.140625" style="1"/>
    <col min="10376" max="10421" width="6.28515625" style="1" customWidth="1"/>
    <col min="10422" max="10595" width="9.140625" style="1"/>
    <col min="10596" max="10596" width="14" style="1" customWidth="1"/>
    <col min="10597" max="10630" width="5.42578125" style="1" customWidth="1"/>
    <col min="10631" max="10631" width="9.140625" style="1"/>
    <col min="10632" max="10677" width="6.28515625" style="1" customWidth="1"/>
    <col min="10678" max="10851" width="9.140625" style="1"/>
    <col min="10852" max="10852" width="14" style="1" customWidth="1"/>
    <col min="10853" max="10886" width="5.42578125" style="1" customWidth="1"/>
    <col min="10887" max="10887" width="9.140625" style="1"/>
    <col min="10888" max="10933" width="6.28515625" style="1" customWidth="1"/>
    <col min="10934" max="11107" width="9.140625" style="1"/>
    <col min="11108" max="11108" width="14" style="1" customWidth="1"/>
    <col min="11109" max="11142" width="5.42578125" style="1" customWidth="1"/>
    <col min="11143" max="11143" width="9.140625" style="1"/>
    <col min="11144" max="11189" width="6.28515625" style="1" customWidth="1"/>
    <col min="11190" max="11363" width="9.140625" style="1"/>
    <col min="11364" max="11364" width="14" style="1" customWidth="1"/>
    <col min="11365" max="11398" width="5.42578125" style="1" customWidth="1"/>
    <col min="11399" max="11399" width="9.140625" style="1"/>
    <col min="11400" max="11445" width="6.28515625" style="1" customWidth="1"/>
    <col min="11446" max="11619" width="9.140625" style="1"/>
    <col min="11620" max="11620" width="14" style="1" customWidth="1"/>
    <col min="11621" max="11654" width="5.42578125" style="1" customWidth="1"/>
    <col min="11655" max="11655" width="9.140625" style="1"/>
    <col min="11656" max="11701" width="6.28515625" style="1" customWidth="1"/>
    <col min="11702" max="11875" width="9.140625" style="1"/>
    <col min="11876" max="11876" width="14" style="1" customWidth="1"/>
    <col min="11877" max="11910" width="5.42578125" style="1" customWidth="1"/>
    <col min="11911" max="11911" width="9.140625" style="1"/>
    <col min="11912" max="11957" width="6.28515625" style="1" customWidth="1"/>
    <col min="11958" max="12131" width="9.140625" style="1"/>
    <col min="12132" max="12132" width="14" style="1" customWidth="1"/>
    <col min="12133" max="12166" width="5.42578125" style="1" customWidth="1"/>
    <col min="12167" max="12167" width="9.140625" style="1"/>
    <col min="12168" max="12213" width="6.28515625" style="1" customWidth="1"/>
    <col min="12214" max="12387" width="9.140625" style="1"/>
    <col min="12388" max="12388" width="14" style="1" customWidth="1"/>
    <col min="12389" max="12422" width="5.42578125" style="1" customWidth="1"/>
    <col min="12423" max="12423" width="9.140625" style="1"/>
    <col min="12424" max="12469" width="6.28515625" style="1" customWidth="1"/>
    <col min="12470" max="12643" width="9.140625" style="1"/>
    <col min="12644" max="12644" width="14" style="1" customWidth="1"/>
    <col min="12645" max="12678" width="5.42578125" style="1" customWidth="1"/>
    <col min="12679" max="12679" width="9.140625" style="1"/>
    <col min="12680" max="12725" width="6.28515625" style="1" customWidth="1"/>
    <col min="12726" max="12899" width="9.140625" style="1"/>
    <col min="12900" max="12900" width="14" style="1" customWidth="1"/>
    <col min="12901" max="12934" width="5.42578125" style="1" customWidth="1"/>
    <col min="12935" max="12935" width="9.140625" style="1"/>
    <col min="12936" max="12981" width="6.28515625" style="1" customWidth="1"/>
    <col min="12982" max="13155" width="9.140625" style="1"/>
    <col min="13156" max="13156" width="14" style="1" customWidth="1"/>
    <col min="13157" max="13190" width="5.42578125" style="1" customWidth="1"/>
    <col min="13191" max="13191" width="9.140625" style="1"/>
    <col min="13192" max="13237" width="6.28515625" style="1" customWidth="1"/>
    <col min="13238" max="13411" width="9.140625" style="1"/>
    <col min="13412" max="13412" width="14" style="1" customWidth="1"/>
    <col min="13413" max="13446" width="5.42578125" style="1" customWidth="1"/>
    <col min="13447" max="13447" width="9.140625" style="1"/>
    <col min="13448" max="13493" width="6.28515625" style="1" customWidth="1"/>
    <col min="13494" max="13667" width="9.140625" style="1"/>
    <col min="13668" max="13668" width="14" style="1" customWidth="1"/>
    <col min="13669" max="13702" width="5.42578125" style="1" customWidth="1"/>
    <col min="13703" max="13703" width="9.140625" style="1"/>
    <col min="13704" max="13749" width="6.28515625" style="1" customWidth="1"/>
    <col min="13750" max="13923" width="9.140625" style="1"/>
    <col min="13924" max="13924" width="14" style="1" customWidth="1"/>
    <col min="13925" max="13958" width="5.42578125" style="1" customWidth="1"/>
    <col min="13959" max="13959" width="9.140625" style="1"/>
    <col min="13960" max="14005" width="6.28515625" style="1" customWidth="1"/>
    <col min="14006" max="14179" width="9.140625" style="1"/>
    <col min="14180" max="14180" width="14" style="1" customWidth="1"/>
    <col min="14181" max="14214" width="5.42578125" style="1" customWidth="1"/>
    <col min="14215" max="14215" width="9.140625" style="1"/>
    <col min="14216" max="14261" width="6.28515625" style="1" customWidth="1"/>
    <col min="14262" max="14435" width="9.140625" style="1"/>
    <col min="14436" max="14436" width="14" style="1" customWidth="1"/>
    <col min="14437" max="14470" width="5.42578125" style="1" customWidth="1"/>
    <col min="14471" max="14471" width="9.140625" style="1"/>
    <col min="14472" max="14517" width="6.28515625" style="1" customWidth="1"/>
    <col min="14518" max="14691" width="9.140625" style="1"/>
    <col min="14692" max="14692" width="14" style="1" customWidth="1"/>
    <col min="14693" max="14726" width="5.42578125" style="1" customWidth="1"/>
    <col min="14727" max="14727" width="9.140625" style="1"/>
    <col min="14728" max="14773" width="6.28515625" style="1" customWidth="1"/>
    <col min="14774" max="14947" width="9.140625" style="1"/>
    <col min="14948" max="14948" width="14" style="1" customWidth="1"/>
    <col min="14949" max="14982" width="5.42578125" style="1" customWidth="1"/>
    <col min="14983" max="14983" width="9.140625" style="1"/>
    <col min="14984" max="15029" width="6.28515625" style="1" customWidth="1"/>
    <col min="15030" max="15203" width="9.140625" style="1"/>
    <col min="15204" max="15204" width="14" style="1" customWidth="1"/>
    <col min="15205" max="15238" width="5.42578125" style="1" customWidth="1"/>
    <col min="15239" max="15239" width="9.140625" style="1"/>
    <col min="15240" max="15285" width="6.28515625" style="1" customWidth="1"/>
    <col min="15286" max="15459" width="9.140625" style="1"/>
    <col min="15460" max="15460" width="14" style="1" customWidth="1"/>
    <col min="15461" max="15494" width="5.42578125" style="1" customWidth="1"/>
    <col min="15495" max="15495" width="9.140625" style="1"/>
    <col min="15496" max="15541" width="6.28515625" style="1" customWidth="1"/>
    <col min="15542" max="15715" width="9.140625" style="1"/>
    <col min="15716" max="15716" width="14" style="1" customWidth="1"/>
    <col min="15717" max="15750" width="5.42578125" style="1" customWidth="1"/>
    <col min="15751" max="15751" width="9.140625" style="1"/>
    <col min="15752" max="15797" width="6.28515625" style="1" customWidth="1"/>
    <col min="15798" max="15971" width="9.140625" style="1"/>
    <col min="15972" max="15972" width="14" style="1" customWidth="1"/>
    <col min="15973" max="16006" width="5.42578125" style="1" customWidth="1"/>
    <col min="16007" max="16007" width="9.140625" style="1"/>
    <col min="16008" max="16053" width="6.28515625" style="1" customWidth="1"/>
    <col min="16054" max="16227" width="9.140625" style="1"/>
    <col min="16228" max="16228" width="14" style="1" customWidth="1"/>
    <col min="16229" max="16262" width="5.42578125" style="1" customWidth="1"/>
    <col min="16263" max="16263" width="9.140625" style="1"/>
    <col min="16264" max="16309" width="6.28515625" style="1" customWidth="1"/>
    <col min="16310" max="16384" width="9.140625" style="1"/>
  </cols>
  <sheetData>
    <row r="1" spans="1:210" ht="14.25" thickBot="1" x14ac:dyDescent="0.3">
      <c r="A1" s="954" t="s">
        <v>23</v>
      </c>
      <c r="B1" s="955"/>
      <c r="C1" s="955"/>
      <c r="D1" s="955"/>
      <c r="E1" s="955"/>
      <c r="F1" s="955"/>
      <c r="G1" s="955"/>
      <c r="H1" s="955"/>
      <c r="I1" s="955"/>
      <c r="J1" s="955"/>
      <c r="K1" s="955"/>
      <c r="L1" s="955"/>
      <c r="M1" s="955"/>
      <c r="N1" s="955"/>
      <c r="O1" s="955"/>
      <c r="P1" s="955"/>
      <c r="Q1" s="955"/>
      <c r="R1" s="955"/>
      <c r="S1" s="955"/>
      <c r="T1" s="955"/>
      <c r="U1" s="955"/>
      <c r="V1" s="955"/>
      <c r="W1" s="955"/>
      <c r="X1" s="955"/>
      <c r="Y1" s="955"/>
      <c r="Z1" s="955"/>
      <c r="AA1" s="955"/>
      <c r="AB1" s="955"/>
      <c r="AC1" s="955"/>
      <c r="AD1" s="955"/>
      <c r="AE1" s="955"/>
      <c r="AF1" s="955"/>
      <c r="AG1" s="955"/>
      <c r="AH1" s="955"/>
      <c r="AI1" s="955"/>
      <c r="AJ1" s="955"/>
      <c r="AK1" s="989"/>
      <c r="AL1" s="954" t="s">
        <v>23</v>
      </c>
      <c r="AM1" s="955"/>
      <c r="AN1" s="955"/>
      <c r="AO1" s="955"/>
      <c r="AP1" s="955"/>
      <c r="AQ1" s="955"/>
      <c r="AR1" s="955"/>
      <c r="AS1" s="955"/>
      <c r="AT1" s="955"/>
      <c r="AU1" s="955"/>
      <c r="AV1" s="955"/>
      <c r="AW1" s="955"/>
      <c r="AX1" s="955"/>
      <c r="AY1" s="955"/>
      <c r="AZ1" s="955"/>
      <c r="BA1" s="955"/>
      <c r="BB1" s="955"/>
      <c r="BC1" s="955"/>
      <c r="BD1" s="955"/>
      <c r="BE1" s="955"/>
      <c r="BF1" s="955"/>
      <c r="BG1" s="955"/>
      <c r="BH1" s="955"/>
      <c r="BI1" s="955"/>
      <c r="BJ1" s="955"/>
      <c r="BK1" s="955"/>
      <c r="BL1" s="955"/>
      <c r="BM1" s="955"/>
      <c r="BN1" s="955"/>
      <c r="BO1" s="955"/>
      <c r="BP1" s="955"/>
      <c r="BQ1" s="955"/>
      <c r="BR1" s="955"/>
      <c r="BS1" s="591" t="s">
        <v>554</v>
      </c>
      <c r="BT1" s="591"/>
      <c r="BU1" s="592"/>
      <c r="BV1" s="115"/>
      <c r="BW1" s="940" t="s">
        <v>107</v>
      </c>
      <c r="BX1" s="941"/>
      <c r="BY1" s="941"/>
      <c r="BZ1" s="941"/>
      <c r="CA1" s="941"/>
      <c r="CB1" s="941"/>
      <c r="CC1" s="941"/>
      <c r="CD1" s="941"/>
      <c r="CE1" s="941"/>
      <c r="CF1" s="941"/>
      <c r="CG1" s="941"/>
      <c r="CH1" s="941"/>
      <c r="CI1" s="941"/>
      <c r="CJ1" s="941"/>
      <c r="CK1" s="941"/>
      <c r="CL1" s="941"/>
      <c r="CM1" s="941"/>
      <c r="CN1" s="941"/>
      <c r="CO1" s="941"/>
      <c r="CP1" s="941"/>
      <c r="CQ1" s="941"/>
      <c r="CR1" s="941"/>
      <c r="CS1" s="941"/>
      <c r="CT1" s="941"/>
      <c r="CU1" s="942"/>
      <c r="CV1" s="984" t="s">
        <v>48</v>
      </c>
      <c r="CW1" s="941"/>
      <c r="CX1" s="941"/>
      <c r="CY1" s="941"/>
      <c r="CZ1" s="941"/>
      <c r="DA1" s="941"/>
      <c r="DB1" s="941"/>
      <c r="DC1" s="941"/>
      <c r="DD1" s="941"/>
      <c r="DE1" s="941"/>
      <c r="DF1" s="941"/>
      <c r="DG1" s="941"/>
      <c r="DH1" s="941"/>
      <c r="DI1" s="941"/>
      <c r="DJ1" s="941"/>
      <c r="DK1" s="941"/>
      <c r="DL1" s="941"/>
      <c r="DM1" s="941"/>
      <c r="DN1" s="941"/>
      <c r="DO1" s="941"/>
      <c r="DP1" s="941"/>
      <c r="DQ1" s="941"/>
      <c r="DR1" s="941"/>
      <c r="DS1" s="941"/>
      <c r="DT1" s="941"/>
      <c r="DU1" s="941" t="s">
        <v>86</v>
      </c>
      <c r="DV1" s="941"/>
      <c r="DW1" s="941"/>
      <c r="DX1" s="941"/>
      <c r="DY1" s="941"/>
      <c r="DZ1" s="941"/>
      <c r="EA1" s="941"/>
      <c r="EB1" s="941"/>
      <c r="EC1" s="941"/>
      <c r="ED1" s="941"/>
      <c r="EE1" s="941"/>
      <c r="EF1" s="941"/>
      <c r="EG1" s="941"/>
      <c r="EH1" s="941"/>
      <c r="EI1" s="941"/>
      <c r="EJ1" s="941"/>
      <c r="EK1" s="941"/>
      <c r="EL1" s="941"/>
      <c r="EM1" s="941"/>
      <c r="EN1" s="941"/>
      <c r="EO1" s="941"/>
      <c r="EP1" s="941"/>
      <c r="EQ1" s="941"/>
      <c r="ER1" s="941"/>
      <c r="ES1" s="941"/>
      <c r="ET1" s="941" t="s">
        <v>109</v>
      </c>
      <c r="EU1" s="941"/>
      <c r="EV1" s="941"/>
      <c r="EW1" s="941"/>
      <c r="EX1" s="941"/>
      <c r="EY1" s="941"/>
      <c r="EZ1" s="941"/>
      <c r="FA1" s="941"/>
      <c r="FB1" s="941"/>
      <c r="FC1" s="941"/>
      <c r="FD1" s="941"/>
      <c r="FE1" s="941"/>
      <c r="FF1" s="941"/>
      <c r="FG1" s="941"/>
      <c r="FH1" s="941"/>
      <c r="FI1" s="941"/>
      <c r="FJ1" s="941"/>
      <c r="FK1" s="941"/>
      <c r="FL1" s="941"/>
      <c r="FM1" s="941"/>
      <c r="FN1" s="941"/>
      <c r="FO1" s="941"/>
      <c r="FP1" s="941"/>
      <c r="FQ1" s="941"/>
      <c r="FR1" s="941"/>
    </row>
    <row r="2" spans="1:210" ht="14.25" thickBot="1" x14ac:dyDescent="0.3">
      <c r="A2" s="526" t="s">
        <v>120</v>
      </c>
      <c r="B2" s="990">
        <f>'Score and summary sheet'!E3</f>
        <v>0</v>
      </c>
      <c r="C2" s="991"/>
      <c r="D2" s="991"/>
      <c r="E2" s="991"/>
      <c r="F2" s="991"/>
      <c r="G2" s="991"/>
      <c r="H2" s="991"/>
      <c r="I2" s="991"/>
      <c r="J2" s="992"/>
      <c r="K2" s="997" t="s">
        <v>122</v>
      </c>
      <c r="L2" s="997"/>
      <c r="M2" s="990">
        <f>'Summary Table and Check List'!C13</f>
        <v>0</v>
      </c>
      <c r="N2" s="991"/>
      <c r="O2" s="991"/>
      <c r="P2" s="991"/>
      <c r="Q2" s="991"/>
      <c r="R2" s="991"/>
      <c r="S2" s="991"/>
      <c r="T2" s="991"/>
      <c r="U2" s="991"/>
      <c r="V2" s="991"/>
      <c r="W2" s="992"/>
      <c r="X2" s="1000" t="s">
        <v>124</v>
      </c>
      <c r="Y2" s="1001"/>
      <c r="Z2" s="1002"/>
      <c r="AA2" s="1003">
        <f>'Summary Table and Check List'!I20</f>
        <v>0</v>
      </c>
      <c r="AB2" s="995"/>
      <c r="AC2" s="995"/>
      <c r="AD2" s="995"/>
      <c r="AE2" s="996"/>
      <c r="AF2" s="944" t="s">
        <v>72</v>
      </c>
      <c r="AG2" s="944"/>
      <c r="AH2" s="944"/>
      <c r="AI2" s="944"/>
      <c r="AJ2" s="944"/>
      <c r="AK2" s="527">
        <f>'Summary Table and Check List'!C22</f>
        <v>0</v>
      </c>
      <c r="AL2" s="995">
        <f>B2</f>
        <v>0</v>
      </c>
      <c r="AM2" s="995"/>
      <c r="AN2" s="995"/>
      <c r="AO2" s="995"/>
      <c r="AP2" s="995"/>
      <c r="AQ2" s="995"/>
      <c r="AR2" s="995"/>
      <c r="AS2" s="995"/>
      <c r="AT2" s="996"/>
      <c r="AU2" s="997" t="s">
        <v>122</v>
      </c>
      <c r="AV2" s="997"/>
      <c r="AW2" s="1004">
        <f>M2</f>
        <v>0</v>
      </c>
      <c r="AX2" s="1005"/>
      <c r="AY2" s="1005"/>
      <c r="AZ2" s="1005"/>
      <c r="BA2" s="1005"/>
      <c r="BB2" s="1005"/>
      <c r="BC2" s="1005"/>
      <c r="BD2" s="1005"/>
      <c r="BE2" s="1005"/>
      <c r="BF2" s="1005"/>
      <c r="BG2" s="1005"/>
      <c r="BH2" s="1000" t="s">
        <v>124</v>
      </c>
      <c r="BI2" s="1001"/>
      <c r="BJ2" s="1002"/>
      <c r="BK2" s="1006">
        <f>AA2</f>
        <v>0</v>
      </c>
      <c r="BL2" s="1007"/>
      <c r="BM2" s="1007"/>
      <c r="BN2" s="1007"/>
      <c r="BO2" s="1008"/>
      <c r="BP2" s="944" t="s">
        <v>72</v>
      </c>
      <c r="BQ2" s="944"/>
      <c r="BR2" s="944"/>
      <c r="BS2" s="944"/>
      <c r="BT2" s="944"/>
      <c r="BU2" s="527">
        <f>AK2</f>
        <v>0</v>
      </c>
      <c r="BW2" s="1">
        <v>1</v>
      </c>
      <c r="BX2" s="1">
        <v>1</v>
      </c>
      <c r="BY2" s="1">
        <v>1</v>
      </c>
      <c r="BZ2" s="1">
        <v>1</v>
      </c>
      <c r="CA2" s="1">
        <v>1</v>
      </c>
      <c r="CB2" s="1">
        <v>1</v>
      </c>
      <c r="CC2" s="1">
        <v>1</v>
      </c>
      <c r="CD2" s="1">
        <v>1</v>
      </c>
      <c r="CE2" s="1">
        <v>1</v>
      </c>
      <c r="CF2" s="1">
        <v>1</v>
      </c>
      <c r="CG2" s="1">
        <v>1</v>
      </c>
      <c r="CH2" s="1">
        <v>1</v>
      </c>
      <c r="CI2" s="1">
        <v>1</v>
      </c>
      <c r="CJ2" s="1">
        <v>1</v>
      </c>
      <c r="CK2" s="1">
        <v>1</v>
      </c>
      <c r="CL2" s="1">
        <v>1</v>
      </c>
      <c r="CM2" s="1">
        <v>1</v>
      </c>
      <c r="CN2" s="1">
        <v>1</v>
      </c>
      <c r="CO2" s="1">
        <v>1</v>
      </c>
      <c r="CP2" s="1">
        <v>1</v>
      </c>
      <c r="CQ2" s="1">
        <v>1</v>
      </c>
      <c r="CR2" s="1">
        <v>1</v>
      </c>
      <c r="CS2" s="1">
        <v>1</v>
      </c>
      <c r="CT2" s="1">
        <v>1</v>
      </c>
      <c r="CU2" s="116">
        <v>1</v>
      </c>
      <c r="CV2" s="117">
        <v>1</v>
      </c>
      <c r="CW2" s="118">
        <v>1</v>
      </c>
      <c r="CX2" s="118">
        <v>1</v>
      </c>
      <c r="CY2" s="118">
        <v>1</v>
      </c>
      <c r="CZ2" s="118">
        <v>1</v>
      </c>
      <c r="DA2" s="118">
        <v>1</v>
      </c>
      <c r="DB2" s="118">
        <v>1</v>
      </c>
      <c r="DC2" s="118">
        <v>1</v>
      </c>
      <c r="DD2" s="118">
        <v>1</v>
      </c>
      <c r="DE2" s="118">
        <v>1</v>
      </c>
      <c r="DF2" s="118">
        <v>1</v>
      </c>
      <c r="DG2" s="118">
        <v>1</v>
      </c>
      <c r="DH2" s="118">
        <v>1</v>
      </c>
      <c r="DI2" s="118">
        <v>1</v>
      </c>
      <c r="DJ2" s="118">
        <v>1</v>
      </c>
      <c r="DK2" s="118">
        <v>1</v>
      </c>
      <c r="DL2" s="118">
        <v>1</v>
      </c>
      <c r="DM2" s="118">
        <v>1</v>
      </c>
      <c r="DN2" s="118">
        <v>1</v>
      </c>
      <c r="DO2" s="118">
        <v>1</v>
      </c>
      <c r="DP2" s="118">
        <v>1</v>
      </c>
      <c r="DQ2" s="118">
        <v>1</v>
      </c>
      <c r="DR2" s="118">
        <v>1</v>
      </c>
      <c r="DS2" s="118">
        <v>1</v>
      </c>
      <c r="DT2" s="119">
        <v>1</v>
      </c>
      <c r="DU2" s="120">
        <v>1</v>
      </c>
      <c r="DV2" s="118">
        <v>1</v>
      </c>
      <c r="DW2" s="118">
        <v>1</v>
      </c>
      <c r="DX2" s="118">
        <v>1</v>
      </c>
      <c r="DY2" s="118">
        <v>1</v>
      </c>
      <c r="DZ2" s="118">
        <v>1</v>
      </c>
      <c r="EA2" s="118">
        <v>1</v>
      </c>
      <c r="EB2" s="118">
        <v>1</v>
      </c>
      <c r="EC2" s="118">
        <v>1</v>
      </c>
      <c r="ED2" s="118">
        <v>1</v>
      </c>
      <c r="EE2" s="118">
        <v>1</v>
      </c>
      <c r="EF2" s="118">
        <v>1</v>
      </c>
      <c r="EG2" s="118">
        <v>1</v>
      </c>
      <c r="EH2" s="118">
        <v>1</v>
      </c>
      <c r="EI2" s="118">
        <v>1</v>
      </c>
      <c r="EJ2" s="118">
        <v>1</v>
      </c>
      <c r="EK2" s="118">
        <v>1</v>
      </c>
      <c r="EL2" s="118">
        <v>1</v>
      </c>
      <c r="EM2" s="118">
        <v>1</v>
      </c>
      <c r="EN2" s="118">
        <v>1</v>
      </c>
      <c r="EO2" s="118">
        <v>1</v>
      </c>
      <c r="EP2" s="118">
        <v>1</v>
      </c>
      <c r="EQ2" s="118">
        <v>1</v>
      </c>
      <c r="ER2" s="118">
        <v>1</v>
      </c>
      <c r="ES2" s="119">
        <v>1</v>
      </c>
      <c r="ET2" s="120">
        <v>1</v>
      </c>
      <c r="EU2" s="118">
        <v>1</v>
      </c>
      <c r="EV2" s="118">
        <v>1</v>
      </c>
      <c r="EW2" s="118">
        <v>1</v>
      </c>
      <c r="EX2" s="118">
        <v>1</v>
      </c>
      <c r="EY2" s="118">
        <v>1</v>
      </c>
      <c r="EZ2" s="118">
        <v>1</v>
      </c>
      <c r="FA2" s="118">
        <v>1</v>
      </c>
      <c r="FB2" s="118">
        <v>1</v>
      </c>
      <c r="FC2" s="118">
        <v>1</v>
      </c>
      <c r="FD2" s="118">
        <v>1</v>
      </c>
      <c r="FE2" s="118">
        <v>1</v>
      </c>
      <c r="FF2" s="118">
        <v>1</v>
      </c>
      <c r="FG2" s="118">
        <v>1</v>
      </c>
      <c r="FH2" s="118">
        <v>1</v>
      </c>
      <c r="FI2" s="118">
        <v>1</v>
      </c>
      <c r="FJ2" s="118">
        <v>1</v>
      </c>
      <c r="FK2" s="118">
        <v>1</v>
      </c>
      <c r="FL2" s="118">
        <v>1</v>
      </c>
      <c r="FM2" s="118">
        <v>1</v>
      </c>
      <c r="FN2" s="118">
        <v>1</v>
      </c>
      <c r="FO2" s="118">
        <v>1</v>
      </c>
      <c r="FP2" s="118">
        <v>1</v>
      </c>
      <c r="FQ2" s="118">
        <v>1</v>
      </c>
      <c r="FR2" s="119">
        <v>1</v>
      </c>
      <c r="FS2" s="1">
        <f>BW2</f>
        <v>1</v>
      </c>
      <c r="FT2" s="1">
        <f>CV2</f>
        <v>1</v>
      </c>
      <c r="FU2" s="1">
        <f>DU2</f>
        <v>1</v>
      </c>
      <c r="FV2" s="1">
        <f>ET2</f>
        <v>1</v>
      </c>
    </row>
    <row r="3" spans="1:210" x14ac:dyDescent="0.25">
      <c r="A3" s="526" t="s">
        <v>21</v>
      </c>
      <c r="B3" s="993">
        <f>'Summary Table and Check List'!I11</f>
        <v>0</v>
      </c>
      <c r="C3" s="993"/>
      <c r="D3" s="993"/>
      <c r="E3" s="993"/>
      <c r="F3" s="993"/>
      <c r="G3" s="994"/>
      <c r="H3" s="944" t="s">
        <v>110</v>
      </c>
      <c r="I3" s="944"/>
      <c r="J3" s="528">
        <f>'Summary Table and Check List'!G20</f>
        <v>0</v>
      </c>
      <c r="K3" s="943" t="s">
        <v>123</v>
      </c>
      <c r="L3" s="943"/>
      <c r="M3" s="943"/>
      <c r="N3" s="952" t="str">
        <f>CONCATENATE(B4," to ",V4)</f>
        <v>0 to 0</v>
      </c>
      <c r="O3" s="952"/>
      <c r="P3" s="952"/>
      <c r="Q3" s="952"/>
      <c r="R3" s="952"/>
      <c r="S3" s="952"/>
      <c r="T3" s="952"/>
      <c r="U3" s="952"/>
      <c r="V3" s="952"/>
      <c r="W3" s="952"/>
      <c r="X3" s="952"/>
      <c r="Y3" s="952"/>
      <c r="Z3" s="952"/>
      <c r="AA3" s="952"/>
      <c r="AB3" s="952"/>
      <c r="AC3" s="952"/>
      <c r="AD3" s="952"/>
      <c r="AE3" s="952"/>
      <c r="AF3" s="952"/>
      <c r="AG3" s="952"/>
      <c r="AH3" s="952"/>
      <c r="AI3" s="952"/>
      <c r="AJ3" s="952"/>
      <c r="AK3" s="953"/>
      <c r="AL3" s="945">
        <f>B3</f>
        <v>0</v>
      </c>
      <c r="AM3" s="945"/>
      <c r="AN3" s="945"/>
      <c r="AO3" s="945"/>
      <c r="AP3" s="945"/>
      <c r="AQ3" s="946"/>
      <c r="AR3" s="944" t="s">
        <v>110</v>
      </c>
      <c r="AS3" s="944"/>
      <c r="AT3" s="528">
        <f>J3</f>
        <v>0</v>
      </c>
      <c r="AU3" s="943" t="s">
        <v>123</v>
      </c>
      <c r="AV3" s="943"/>
      <c r="AW3" s="943"/>
      <c r="AX3" s="952" t="str">
        <f>CONCATENATE(AL4," to ",BF4)</f>
        <v>0 to 0</v>
      </c>
      <c r="AY3" s="952"/>
      <c r="AZ3" s="952"/>
      <c r="BA3" s="952"/>
      <c r="BB3" s="952"/>
      <c r="BC3" s="952"/>
      <c r="BD3" s="952"/>
      <c r="BE3" s="952"/>
      <c r="BF3" s="952"/>
      <c r="BG3" s="952"/>
      <c r="BH3" s="952"/>
      <c r="BI3" s="952"/>
      <c r="BJ3" s="952"/>
      <c r="BK3" s="952"/>
      <c r="BL3" s="952"/>
      <c r="BM3" s="952"/>
      <c r="BN3" s="952"/>
      <c r="BO3" s="952"/>
      <c r="BP3" s="952"/>
      <c r="BQ3" s="952"/>
      <c r="BR3" s="952"/>
      <c r="BS3" s="952"/>
      <c r="BT3" s="952"/>
      <c r="BU3" s="953"/>
      <c r="BW3" s="951" t="s">
        <v>26</v>
      </c>
      <c r="BX3" s="947"/>
      <c r="BY3" s="947"/>
      <c r="BZ3" s="947" t="s">
        <v>27</v>
      </c>
      <c r="CA3" s="947"/>
      <c r="CB3" s="947"/>
      <c r="CC3" s="947" t="s">
        <v>28</v>
      </c>
      <c r="CD3" s="947"/>
      <c r="CE3" s="947"/>
      <c r="CF3" s="947" t="s">
        <v>51</v>
      </c>
      <c r="CG3" s="947"/>
      <c r="CH3" s="947"/>
      <c r="CI3" s="463" t="s">
        <v>52</v>
      </c>
      <c r="CJ3" s="463" t="s">
        <v>50</v>
      </c>
      <c r="CK3" s="948" t="s">
        <v>30</v>
      </c>
      <c r="CL3" s="949"/>
      <c r="CM3" s="950"/>
      <c r="CN3" s="948" t="s">
        <v>31</v>
      </c>
      <c r="CO3" s="949"/>
      <c r="CP3" s="950"/>
      <c r="CQ3" s="947" t="s">
        <v>32</v>
      </c>
      <c r="CR3" s="947"/>
      <c r="CS3" s="947"/>
      <c r="CT3" s="462" t="s">
        <v>33</v>
      </c>
      <c r="CU3" s="121" t="s">
        <v>35</v>
      </c>
      <c r="CV3" s="950" t="s">
        <v>26</v>
      </c>
      <c r="CW3" s="947"/>
      <c r="CX3" s="947"/>
      <c r="CY3" s="947" t="s">
        <v>27</v>
      </c>
      <c r="CZ3" s="947"/>
      <c r="DA3" s="947"/>
      <c r="DB3" s="947" t="s">
        <v>28</v>
      </c>
      <c r="DC3" s="947"/>
      <c r="DD3" s="947"/>
      <c r="DE3" s="947" t="s">
        <v>51</v>
      </c>
      <c r="DF3" s="947"/>
      <c r="DG3" s="947"/>
      <c r="DH3" s="463" t="s">
        <v>52</v>
      </c>
      <c r="DI3" s="463" t="s">
        <v>50</v>
      </c>
      <c r="DJ3" s="948" t="s">
        <v>30</v>
      </c>
      <c r="DK3" s="949"/>
      <c r="DL3" s="950"/>
      <c r="DM3" s="948" t="s">
        <v>31</v>
      </c>
      <c r="DN3" s="949"/>
      <c r="DO3" s="950"/>
      <c r="DP3" s="947" t="s">
        <v>32</v>
      </c>
      <c r="DQ3" s="947"/>
      <c r="DR3" s="947"/>
      <c r="DS3" s="462" t="s">
        <v>33</v>
      </c>
      <c r="DT3" s="122" t="s">
        <v>35</v>
      </c>
      <c r="DU3" s="950" t="s">
        <v>26</v>
      </c>
      <c r="DV3" s="947"/>
      <c r="DW3" s="947"/>
      <c r="DX3" s="947" t="s">
        <v>27</v>
      </c>
      <c r="DY3" s="947"/>
      <c r="DZ3" s="947"/>
      <c r="EA3" s="947" t="s">
        <v>28</v>
      </c>
      <c r="EB3" s="947"/>
      <c r="EC3" s="947"/>
      <c r="ED3" s="947" t="s">
        <v>51</v>
      </c>
      <c r="EE3" s="947"/>
      <c r="EF3" s="947"/>
      <c r="EG3" s="463" t="s">
        <v>52</v>
      </c>
      <c r="EH3" s="463" t="s">
        <v>50</v>
      </c>
      <c r="EI3" s="948" t="s">
        <v>30</v>
      </c>
      <c r="EJ3" s="949"/>
      <c r="EK3" s="950"/>
      <c r="EL3" s="948" t="s">
        <v>31</v>
      </c>
      <c r="EM3" s="949"/>
      <c r="EN3" s="950"/>
      <c r="EO3" s="947" t="s">
        <v>32</v>
      </c>
      <c r="EP3" s="947"/>
      <c r="EQ3" s="947"/>
      <c r="ER3" s="462" t="s">
        <v>33</v>
      </c>
      <c r="ES3" s="122" t="s">
        <v>35</v>
      </c>
      <c r="ET3" s="950" t="s">
        <v>26</v>
      </c>
      <c r="EU3" s="947"/>
      <c r="EV3" s="947"/>
      <c r="EW3" s="947" t="s">
        <v>27</v>
      </c>
      <c r="EX3" s="947"/>
      <c r="EY3" s="947"/>
      <c r="EZ3" s="947" t="s">
        <v>28</v>
      </c>
      <c r="FA3" s="947"/>
      <c r="FB3" s="947"/>
      <c r="FC3" s="947" t="s">
        <v>51</v>
      </c>
      <c r="FD3" s="947"/>
      <c r="FE3" s="947"/>
      <c r="FF3" s="463" t="s">
        <v>52</v>
      </c>
      <c r="FG3" s="463" t="s">
        <v>50</v>
      </c>
      <c r="FH3" s="948" t="s">
        <v>30</v>
      </c>
      <c r="FI3" s="949"/>
      <c r="FJ3" s="950"/>
      <c r="FK3" s="948" t="s">
        <v>31</v>
      </c>
      <c r="FL3" s="949"/>
      <c r="FM3" s="950"/>
      <c r="FN3" s="947" t="s">
        <v>32</v>
      </c>
      <c r="FO3" s="947"/>
      <c r="FP3" s="947"/>
      <c r="FQ3" s="462" t="s">
        <v>33</v>
      </c>
      <c r="FR3" s="122" t="s">
        <v>35</v>
      </c>
      <c r="FS3" s="998" t="s">
        <v>18</v>
      </c>
      <c r="FT3" s="949"/>
      <c r="FU3" s="949"/>
      <c r="FV3" s="999"/>
    </row>
    <row r="4" spans="1:210" ht="14.25" thickBot="1" x14ac:dyDescent="0.3">
      <c r="A4" s="529" t="s">
        <v>55</v>
      </c>
      <c r="B4" s="978">
        <f>'Summary Table and Check List'!D16</f>
        <v>0</v>
      </c>
      <c r="C4" s="979"/>
      <c r="D4" s="979"/>
      <c r="E4" s="979"/>
      <c r="F4" s="979"/>
      <c r="G4" s="979"/>
      <c r="H4" s="979"/>
      <c r="I4" s="979"/>
      <c r="J4" s="979"/>
      <c r="K4" s="979"/>
      <c r="L4" s="979"/>
      <c r="M4" s="979"/>
      <c r="N4" s="980" t="s">
        <v>56</v>
      </c>
      <c r="O4" s="980"/>
      <c r="P4" s="980"/>
      <c r="Q4" s="981">
        <f>'Summary Table and Check List'!C16*1000</f>
        <v>0</v>
      </c>
      <c r="R4" s="981"/>
      <c r="S4" s="980" t="s">
        <v>71</v>
      </c>
      <c r="T4" s="980"/>
      <c r="U4" s="980"/>
      <c r="V4" s="979">
        <f>'Summary Table and Check List'!D17</f>
        <v>0</v>
      </c>
      <c r="W4" s="979"/>
      <c r="X4" s="979"/>
      <c r="Y4" s="979"/>
      <c r="Z4" s="979"/>
      <c r="AA4" s="979"/>
      <c r="AB4" s="979"/>
      <c r="AC4" s="979"/>
      <c r="AD4" s="979"/>
      <c r="AE4" s="979"/>
      <c r="AF4" s="980" t="s">
        <v>56</v>
      </c>
      <c r="AG4" s="980"/>
      <c r="AH4" s="980"/>
      <c r="AI4" s="980"/>
      <c r="AJ4" s="981">
        <f>'Summary Table and Check List'!C17*1000</f>
        <v>0</v>
      </c>
      <c r="AK4" s="983"/>
      <c r="AL4" s="988">
        <f>B4</f>
        <v>0</v>
      </c>
      <c r="AM4" s="979"/>
      <c r="AN4" s="979"/>
      <c r="AO4" s="979"/>
      <c r="AP4" s="979"/>
      <c r="AQ4" s="979"/>
      <c r="AR4" s="979"/>
      <c r="AS4" s="979"/>
      <c r="AT4" s="979"/>
      <c r="AU4" s="979"/>
      <c r="AV4" s="979"/>
      <c r="AW4" s="979"/>
      <c r="AX4" s="980" t="s">
        <v>56</v>
      </c>
      <c r="AY4" s="980"/>
      <c r="AZ4" s="980"/>
      <c r="BA4" s="981">
        <f>Q4</f>
        <v>0</v>
      </c>
      <c r="BB4" s="981"/>
      <c r="BC4" s="980" t="s">
        <v>71</v>
      </c>
      <c r="BD4" s="980"/>
      <c r="BE4" s="980"/>
      <c r="BF4" s="979">
        <f>V4</f>
        <v>0</v>
      </c>
      <c r="BG4" s="979"/>
      <c r="BH4" s="979"/>
      <c r="BI4" s="979"/>
      <c r="BJ4" s="979"/>
      <c r="BK4" s="979"/>
      <c r="BL4" s="979"/>
      <c r="BM4" s="979"/>
      <c r="BN4" s="979"/>
      <c r="BO4" s="979"/>
      <c r="BP4" s="980" t="s">
        <v>56</v>
      </c>
      <c r="BQ4" s="980"/>
      <c r="BR4" s="980"/>
      <c r="BS4" s="980"/>
      <c r="BT4" s="981">
        <f>AJ4</f>
        <v>0</v>
      </c>
      <c r="BU4" s="983"/>
      <c r="BW4" s="123"/>
      <c r="BX4" s="124"/>
      <c r="BY4" s="124"/>
      <c r="BZ4" s="124"/>
      <c r="CA4" s="124"/>
      <c r="CB4" s="124"/>
      <c r="CC4" s="124"/>
      <c r="CD4" s="124"/>
      <c r="CE4" s="124"/>
      <c r="CF4" s="124"/>
      <c r="CG4" s="124"/>
      <c r="CH4" s="124"/>
      <c r="CI4" s="125"/>
      <c r="CJ4" s="125"/>
      <c r="CK4" s="125"/>
      <c r="CL4" s="126"/>
      <c r="CM4" s="127"/>
      <c r="CN4" s="125"/>
      <c r="CO4" s="126"/>
      <c r="CP4" s="127"/>
      <c r="CQ4" s="124"/>
      <c r="CR4" s="124"/>
      <c r="CS4" s="124"/>
      <c r="CT4" s="124"/>
      <c r="CU4" s="128"/>
      <c r="CV4" s="127"/>
      <c r="CW4" s="124"/>
      <c r="CX4" s="124"/>
      <c r="CY4" s="124"/>
      <c r="CZ4" s="124"/>
      <c r="DA4" s="124"/>
      <c r="DB4" s="124"/>
      <c r="DC4" s="124"/>
      <c r="DD4" s="124"/>
      <c r="DE4" s="124"/>
      <c r="DF4" s="124"/>
      <c r="DG4" s="124"/>
      <c r="DH4" s="125"/>
      <c r="DI4" s="125"/>
      <c r="DJ4" s="125"/>
      <c r="DK4" s="126"/>
      <c r="DL4" s="127"/>
      <c r="DM4" s="125"/>
      <c r="DN4" s="126"/>
      <c r="DO4" s="127"/>
      <c r="DP4" s="124"/>
      <c r="DQ4" s="124"/>
      <c r="DR4" s="124"/>
      <c r="DS4" s="124"/>
      <c r="DT4" s="129"/>
      <c r="DU4" s="127"/>
      <c r="DV4" s="124"/>
      <c r="DW4" s="124"/>
      <c r="DX4" s="124"/>
      <c r="DY4" s="124"/>
      <c r="DZ4" s="124"/>
      <c r="EA4" s="124"/>
      <c r="EB4" s="124"/>
      <c r="EC4" s="124"/>
      <c r="ED4" s="124"/>
      <c r="EE4" s="124"/>
      <c r="EF4" s="124"/>
      <c r="EG4" s="125"/>
      <c r="EH4" s="125"/>
      <c r="EI4" s="125"/>
      <c r="EJ4" s="126"/>
      <c r="EK4" s="127"/>
      <c r="EL4" s="125"/>
      <c r="EM4" s="126"/>
      <c r="EN4" s="127"/>
      <c r="EO4" s="124"/>
      <c r="EP4" s="124"/>
      <c r="EQ4" s="124"/>
      <c r="ER4" s="124"/>
      <c r="ES4" s="129"/>
      <c r="ET4" s="127"/>
      <c r="EU4" s="124"/>
      <c r="EV4" s="124"/>
      <c r="EW4" s="124"/>
      <c r="EX4" s="124"/>
      <c r="EY4" s="124"/>
      <c r="EZ4" s="124"/>
      <c r="FA4" s="124"/>
      <c r="FB4" s="124"/>
      <c r="FC4" s="124"/>
      <c r="FD4" s="124"/>
      <c r="FE4" s="124"/>
      <c r="FF4" s="125"/>
      <c r="FG4" s="125"/>
      <c r="FH4" s="125"/>
      <c r="FI4" s="126"/>
      <c r="FJ4" s="127"/>
      <c r="FK4" s="125"/>
      <c r="FL4" s="126"/>
      <c r="FM4" s="127"/>
      <c r="FN4" s="124"/>
      <c r="FO4" s="124"/>
      <c r="FP4" s="124"/>
      <c r="FQ4" s="124"/>
      <c r="FR4" s="129"/>
      <c r="FS4" s="130"/>
      <c r="FT4" s="126"/>
      <c r="FU4" s="126"/>
      <c r="FV4" s="131"/>
    </row>
    <row r="5" spans="1:210" ht="14.25" thickBot="1" x14ac:dyDescent="0.3">
      <c r="A5" s="530" t="s">
        <v>24</v>
      </c>
      <c r="B5" s="961" t="s">
        <v>107</v>
      </c>
      <c r="C5" s="961"/>
      <c r="D5" s="961"/>
      <c r="E5" s="961"/>
      <c r="F5" s="961"/>
      <c r="G5" s="961"/>
      <c r="H5" s="961"/>
      <c r="I5" s="961"/>
      <c r="J5" s="961"/>
      <c r="K5" s="961"/>
      <c r="L5" s="961"/>
      <c r="M5" s="961"/>
      <c r="N5" s="961"/>
      <c r="O5" s="961"/>
      <c r="P5" s="961"/>
      <c r="Q5" s="961"/>
      <c r="R5" s="961"/>
      <c r="S5" s="961"/>
      <c r="T5" s="961" t="s">
        <v>48</v>
      </c>
      <c r="U5" s="961"/>
      <c r="V5" s="961"/>
      <c r="W5" s="961"/>
      <c r="X5" s="961"/>
      <c r="Y5" s="961"/>
      <c r="Z5" s="961"/>
      <c r="AA5" s="961"/>
      <c r="AB5" s="961"/>
      <c r="AC5" s="961"/>
      <c r="AD5" s="961"/>
      <c r="AE5" s="961"/>
      <c r="AF5" s="961"/>
      <c r="AG5" s="961"/>
      <c r="AH5" s="961"/>
      <c r="AI5" s="961"/>
      <c r="AJ5" s="961"/>
      <c r="AK5" s="961"/>
      <c r="AL5" s="961" t="s">
        <v>86</v>
      </c>
      <c r="AM5" s="961"/>
      <c r="AN5" s="961"/>
      <c r="AO5" s="961"/>
      <c r="AP5" s="961"/>
      <c r="AQ5" s="961"/>
      <c r="AR5" s="961"/>
      <c r="AS5" s="961"/>
      <c r="AT5" s="961"/>
      <c r="AU5" s="961"/>
      <c r="AV5" s="961"/>
      <c r="AW5" s="961"/>
      <c r="AX5" s="961"/>
      <c r="AY5" s="961"/>
      <c r="AZ5" s="961"/>
      <c r="BA5" s="961"/>
      <c r="BB5" s="961"/>
      <c r="BC5" s="961"/>
      <c r="BD5" s="961" t="s">
        <v>109</v>
      </c>
      <c r="BE5" s="961"/>
      <c r="BF5" s="961"/>
      <c r="BG5" s="961"/>
      <c r="BH5" s="961"/>
      <c r="BI5" s="961"/>
      <c r="BJ5" s="961"/>
      <c r="BK5" s="961"/>
      <c r="BL5" s="961"/>
      <c r="BM5" s="961"/>
      <c r="BN5" s="961"/>
      <c r="BO5" s="961"/>
      <c r="BP5" s="961"/>
      <c r="BQ5" s="961"/>
      <c r="BR5" s="961"/>
      <c r="BS5" s="961"/>
      <c r="BT5" s="961"/>
      <c r="BU5" s="961"/>
      <c r="BW5" s="132" t="s">
        <v>39</v>
      </c>
      <c r="BX5" s="133" t="s">
        <v>40</v>
      </c>
      <c r="BY5" s="133" t="s">
        <v>41</v>
      </c>
      <c r="BZ5" s="133" t="s">
        <v>39</v>
      </c>
      <c r="CA5" s="133" t="s">
        <v>40</v>
      </c>
      <c r="CB5" s="133" t="s">
        <v>41</v>
      </c>
      <c r="CC5" s="133" t="s">
        <v>39</v>
      </c>
      <c r="CD5" s="133" t="s">
        <v>40</v>
      </c>
      <c r="CE5" s="133" t="s">
        <v>41</v>
      </c>
      <c r="CF5" s="133" t="s">
        <v>39</v>
      </c>
      <c r="CG5" s="133" t="s">
        <v>40</v>
      </c>
      <c r="CH5" s="133" t="s">
        <v>41</v>
      </c>
      <c r="CI5" s="133" t="s">
        <v>39</v>
      </c>
      <c r="CJ5" s="133" t="s">
        <v>39</v>
      </c>
      <c r="CK5" s="133" t="s">
        <v>39</v>
      </c>
      <c r="CL5" s="133" t="s">
        <v>40</v>
      </c>
      <c r="CM5" s="133" t="s">
        <v>41</v>
      </c>
      <c r="CN5" s="133" t="s">
        <v>39</v>
      </c>
      <c r="CO5" s="133" t="s">
        <v>40</v>
      </c>
      <c r="CP5" s="133" t="s">
        <v>41</v>
      </c>
      <c r="CQ5" s="133" t="s">
        <v>39</v>
      </c>
      <c r="CR5" s="133" t="s">
        <v>40</v>
      </c>
      <c r="CS5" s="133" t="s">
        <v>41</v>
      </c>
      <c r="CT5" s="133" t="s">
        <v>42</v>
      </c>
      <c r="CU5" s="134" t="s">
        <v>42</v>
      </c>
      <c r="CV5" s="135" t="s">
        <v>39</v>
      </c>
      <c r="CW5" s="133" t="s">
        <v>40</v>
      </c>
      <c r="CX5" s="133" t="s">
        <v>41</v>
      </c>
      <c r="CY5" s="133" t="s">
        <v>39</v>
      </c>
      <c r="CZ5" s="133" t="s">
        <v>40</v>
      </c>
      <c r="DA5" s="133" t="s">
        <v>41</v>
      </c>
      <c r="DB5" s="133" t="s">
        <v>39</v>
      </c>
      <c r="DC5" s="133" t="s">
        <v>40</v>
      </c>
      <c r="DD5" s="133" t="s">
        <v>41</v>
      </c>
      <c r="DE5" s="133" t="s">
        <v>39</v>
      </c>
      <c r="DF5" s="133" t="s">
        <v>40</v>
      </c>
      <c r="DG5" s="133" t="s">
        <v>41</v>
      </c>
      <c r="DH5" s="133" t="s">
        <v>39</v>
      </c>
      <c r="DI5" s="133" t="s">
        <v>39</v>
      </c>
      <c r="DJ5" s="133" t="s">
        <v>39</v>
      </c>
      <c r="DK5" s="133" t="s">
        <v>40</v>
      </c>
      <c r="DL5" s="133" t="s">
        <v>41</v>
      </c>
      <c r="DM5" s="133" t="s">
        <v>39</v>
      </c>
      <c r="DN5" s="133" t="s">
        <v>40</v>
      </c>
      <c r="DO5" s="133" t="s">
        <v>41</v>
      </c>
      <c r="DP5" s="133" t="s">
        <v>39</v>
      </c>
      <c r="DQ5" s="133" t="s">
        <v>40</v>
      </c>
      <c r="DR5" s="133" t="s">
        <v>41</v>
      </c>
      <c r="DS5" s="133" t="s">
        <v>42</v>
      </c>
      <c r="DT5" s="136" t="s">
        <v>42</v>
      </c>
      <c r="DU5" s="135" t="s">
        <v>39</v>
      </c>
      <c r="DV5" s="133" t="s">
        <v>40</v>
      </c>
      <c r="DW5" s="133" t="s">
        <v>41</v>
      </c>
      <c r="DX5" s="133" t="s">
        <v>39</v>
      </c>
      <c r="DY5" s="133" t="s">
        <v>40</v>
      </c>
      <c r="DZ5" s="133" t="s">
        <v>41</v>
      </c>
      <c r="EA5" s="133" t="s">
        <v>39</v>
      </c>
      <c r="EB5" s="133" t="s">
        <v>40</v>
      </c>
      <c r="EC5" s="133" t="s">
        <v>41</v>
      </c>
      <c r="ED5" s="133" t="s">
        <v>39</v>
      </c>
      <c r="EE5" s="133" t="s">
        <v>40</v>
      </c>
      <c r="EF5" s="133" t="s">
        <v>41</v>
      </c>
      <c r="EG5" s="133" t="s">
        <v>39</v>
      </c>
      <c r="EH5" s="133" t="s">
        <v>39</v>
      </c>
      <c r="EI5" s="133" t="s">
        <v>39</v>
      </c>
      <c r="EJ5" s="133" t="s">
        <v>40</v>
      </c>
      <c r="EK5" s="133" t="s">
        <v>41</v>
      </c>
      <c r="EL5" s="133" t="s">
        <v>39</v>
      </c>
      <c r="EM5" s="133" t="s">
        <v>40</v>
      </c>
      <c r="EN5" s="133" t="s">
        <v>41</v>
      </c>
      <c r="EO5" s="133" t="s">
        <v>39</v>
      </c>
      <c r="EP5" s="133" t="s">
        <v>40</v>
      </c>
      <c r="EQ5" s="133" t="s">
        <v>41</v>
      </c>
      <c r="ER5" s="133" t="s">
        <v>42</v>
      </c>
      <c r="ES5" s="136" t="s">
        <v>42</v>
      </c>
      <c r="ET5" s="135" t="s">
        <v>39</v>
      </c>
      <c r="EU5" s="133" t="s">
        <v>40</v>
      </c>
      <c r="EV5" s="133" t="s">
        <v>41</v>
      </c>
      <c r="EW5" s="133" t="s">
        <v>39</v>
      </c>
      <c r="EX5" s="133" t="s">
        <v>40</v>
      </c>
      <c r="EY5" s="133" t="s">
        <v>41</v>
      </c>
      <c r="EZ5" s="133" t="s">
        <v>39</v>
      </c>
      <c r="FA5" s="133" t="s">
        <v>40</v>
      </c>
      <c r="FB5" s="133" t="s">
        <v>41</v>
      </c>
      <c r="FC5" s="133" t="s">
        <v>39</v>
      </c>
      <c r="FD5" s="133" t="s">
        <v>40</v>
      </c>
      <c r="FE5" s="133" t="s">
        <v>41</v>
      </c>
      <c r="FF5" s="133" t="s">
        <v>39</v>
      </c>
      <c r="FG5" s="133" t="s">
        <v>39</v>
      </c>
      <c r="FH5" s="133" t="s">
        <v>39</v>
      </c>
      <c r="FI5" s="133" t="s">
        <v>40</v>
      </c>
      <c r="FJ5" s="133" t="s">
        <v>41</v>
      </c>
      <c r="FK5" s="133" t="s">
        <v>39</v>
      </c>
      <c r="FL5" s="133" t="s">
        <v>40</v>
      </c>
      <c r="FM5" s="133" t="s">
        <v>41</v>
      </c>
      <c r="FN5" s="133" t="s">
        <v>39</v>
      </c>
      <c r="FO5" s="133" t="s">
        <v>40</v>
      </c>
      <c r="FP5" s="133" t="s">
        <v>41</v>
      </c>
      <c r="FQ5" s="133" t="s">
        <v>42</v>
      </c>
      <c r="FR5" s="136" t="s">
        <v>42</v>
      </c>
      <c r="FS5" s="137" t="s">
        <v>87</v>
      </c>
      <c r="FT5" s="138" t="s">
        <v>88</v>
      </c>
      <c r="FU5" s="139" t="s">
        <v>89</v>
      </c>
      <c r="FV5" s="140" t="s">
        <v>108</v>
      </c>
    </row>
    <row r="6" spans="1:210" s="142" customFormat="1" ht="12.75" thickBot="1" x14ac:dyDescent="0.25">
      <c r="A6" s="531" t="s">
        <v>25</v>
      </c>
      <c r="B6" s="982" t="s">
        <v>26</v>
      </c>
      <c r="C6" s="958"/>
      <c r="D6" s="958" t="s">
        <v>27</v>
      </c>
      <c r="E6" s="958"/>
      <c r="F6" s="958" t="s">
        <v>28</v>
      </c>
      <c r="G6" s="958"/>
      <c r="H6" s="958" t="s">
        <v>29</v>
      </c>
      <c r="I6" s="958"/>
      <c r="J6" s="958"/>
      <c r="K6" s="962" t="s">
        <v>30</v>
      </c>
      <c r="L6" s="960"/>
      <c r="M6" s="962" t="s">
        <v>31</v>
      </c>
      <c r="N6" s="960"/>
      <c r="O6" s="958" t="s">
        <v>32</v>
      </c>
      <c r="P6" s="958"/>
      <c r="Q6" s="532" t="s">
        <v>33</v>
      </c>
      <c r="R6" s="958" t="s">
        <v>34</v>
      </c>
      <c r="S6" s="959"/>
      <c r="T6" s="960" t="s">
        <v>26</v>
      </c>
      <c r="U6" s="958"/>
      <c r="V6" s="958" t="s">
        <v>27</v>
      </c>
      <c r="W6" s="958"/>
      <c r="X6" s="958" t="s">
        <v>28</v>
      </c>
      <c r="Y6" s="958"/>
      <c r="Z6" s="958" t="s">
        <v>29</v>
      </c>
      <c r="AA6" s="958"/>
      <c r="AB6" s="958"/>
      <c r="AC6" s="962" t="s">
        <v>30</v>
      </c>
      <c r="AD6" s="960"/>
      <c r="AE6" s="962" t="s">
        <v>31</v>
      </c>
      <c r="AF6" s="960"/>
      <c r="AG6" s="958" t="s">
        <v>32</v>
      </c>
      <c r="AH6" s="958"/>
      <c r="AI6" s="533" t="s">
        <v>33</v>
      </c>
      <c r="AJ6" s="958" t="s">
        <v>34</v>
      </c>
      <c r="AK6" s="962"/>
      <c r="AL6" s="956" t="s">
        <v>26</v>
      </c>
      <c r="AM6" s="957"/>
      <c r="AN6" s="957" t="s">
        <v>27</v>
      </c>
      <c r="AO6" s="957"/>
      <c r="AP6" s="957" t="s">
        <v>28</v>
      </c>
      <c r="AQ6" s="957"/>
      <c r="AR6" s="957" t="s">
        <v>29</v>
      </c>
      <c r="AS6" s="957"/>
      <c r="AT6" s="957"/>
      <c r="AU6" s="986" t="s">
        <v>30</v>
      </c>
      <c r="AV6" s="987"/>
      <c r="AW6" s="986" t="s">
        <v>31</v>
      </c>
      <c r="AX6" s="987"/>
      <c r="AY6" s="957" t="s">
        <v>32</v>
      </c>
      <c r="AZ6" s="957"/>
      <c r="BA6" s="534" t="s">
        <v>33</v>
      </c>
      <c r="BB6" s="957" t="s">
        <v>34</v>
      </c>
      <c r="BC6" s="985"/>
      <c r="BD6" s="987" t="s">
        <v>26</v>
      </c>
      <c r="BE6" s="957"/>
      <c r="BF6" s="957" t="s">
        <v>27</v>
      </c>
      <c r="BG6" s="957"/>
      <c r="BH6" s="957" t="s">
        <v>28</v>
      </c>
      <c r="BI6" s="957"/>
      <c r="BJ6" s="957" t="s">
        <v>29</v>
      </c>
      <c r="BK6" s="957"/>
      <c r="BL6" s="957"/>
      <c r="BM6" s="986" t="s">
        <v>30</v>
      </c>
      <c r="BN6" s="987"/>
      <c r="BO6" s="986" t="s">
        <v>31</v>
      </c>
      <c r="BP6" s="987"/>
      <c r="BQ6" s="957" t="s">
        <v>32</v>
      </c>
      <c r="BR6" s="957"/>
      <c r="BS6" s="534" t="s">
        <v>33</v>
      </c>
      <c r="BT6" s="957" t="s">
        <v>34</v>
      </c>
      <c r="BU6" s="985"/>
      <c r="BW6" s="143" t="e">
        <f>AVERAGE(BW8:BW407)*BW2</f>
        <v>#DIV/0!</v>
      </c>
      <c r="BX6" s="144" t="e">
        <f t="shared" ref="BX6:EI6" si="0">AVERAGE(BX8:BX407)*BX2</f>
        <v>#DIV/0!</v>
      </c>
      <c r="BY6" s="144" t="e">
        <f t="shared" si="0"/>
        <v>#DIV/0!</v>
      </c>
      <c r="BZ6" s="144" t="e">
        <f t="shared" si="0"/>
        <v>#DIV/0!</v>
      </c>
      <c r="CA6" s="144" t="e">
        <f t="shared" si="0"/>
        <v>#DIV/0!</v>
      </c>
      <c r="CB6" s="144" t="e">
        <f t="shared" si="0"/>
        <v>#DIV/0!</v>
      </c>
      <c r="CC6" s="144" t="e">
        <f t="shared" si="0"/>
        <v>#DIV/0!</v>
      </c>
      <c r="CD6" s="144" t="e">
        <f t="shared" si="0"/>
        <v>#DIV/0!</v>
      </c>
      <c r="CE6" s="144" t="e">
        <f t="shared" si="0"/>
        <v>#DIV/0!</v>
      </c>
      <c r="CF6" s="144" t="e">
        <f t="shared" si="0"/>
        <v>#DIV/0!</v>
      </c>
      <c r="CG6" s="144" t="e">
        <f t="shared" si="0"/>
        <v>#DIV/0!</v>
      </c>
      <c r="CH6" s="144" t="e">
        <f t="shared" si="0"/>
        <v>#DIV/0!</v>
      </c>
      <c r="CI6" s="144" t="e">
        <f t="shared" si="0"/>
        <v>#DIV/0!</v>
      </c>
      <c r="CJ6" s="144" t="e">
        <f t="shared" si="0"/>
        <v>#DIV/0!</v>
      </c>
      <c r="CK6" s="144" t="e">
        <f t="shared" si="0"/>
        <v>#DIV/0!</v>
      </c>
      <c r="CL6" s="144" t="e">
        <f t="shared" si="0"/>
        <v>#DIV/0!</v>
      </c>
      <c r="CM6" s="144" t="e">
        <f t="shared" si="0"/>
        <v>#DIV/0!</v>
      </c>
      <c r="CN6" s="144" t="e">
        <f t="shared" si="0"/>
        <v>#DIV/0!</v>
      </c>
      <c r="CO6" s="144" t="e">
        <f t="shared" si="0"/>
        <v>#DIV/0!</v>
      </c>
      <c r="CP6" s="144" t="e">
        <f t="shared" si="0"/>
        <v>#DIV/0!</v>
      </c>
      <c r="CQ6" s="144" t="e">
        <f t="shared" si="0"/>
        <v>#DIV/0!</v>
      </c>
      <c r="CR6" s="144" t="e">
        <f t="shared" si="0"/>
        <v>#DIV/0!</v>
      </c>
      <c r="CS6" s="144" t="e">
        <f t="shared" si="0"/>
        <v>#DIV/0!</v>
      </c>
      <c r="CT6" s="144" t="e">
        <f t="shared" si="0"/>
        <v>#DIV/0!</v>
      </c>
      <c r="CU6" s="144" t="e">
        <f t="shared" si="0"/>
        <v>#DIV/0!</v>
      </c>
      <c r="CV6" s="144" t="e">
        <f t="shared" si="0"/>
        <v>#DIV/0!</v>
      </c>
      <c r="CW6" s="144" t="e">
        <f t="shared" si="0"/>
        <v>#DIV/0!</v>
      </c>
      <c r="CX6" s="144" t="e">
        <f t="shared" si="0"/>
        <v>#DIV/0!</v>
      </c>
      <c r="CY6" s="144" t="e">
        <f t="shared" si="0"/>
        <v>#DIV/0!</v>
      </c>
      <c r="CZ6" s="144" t="e">
        <f t="shared" si="0"/>
        <v>#DIV/0!</v>
      </c>
      <c r="DA6" s="144" t="e">
        <f t="shared" si="0"/>
        <v>#DIV/0!</v>
      </c>
      <c r="DB6" s="144" t="e">
        <f t="shared" si="0"/>
        <v>#DIV/0!</v>
      </c>
      <c r="DC6" s="144" t="e">
        <f t="shared" si="0"/>
        <v>#DIV/0!</v>
      </c>
      <c r="DD6" s="144" t="e">
        <f t="shared" si="0"/>
        <v>#DIV/0!</v>
      </c>
      <c r="DE6" s="144" t="e">
        <f>AVERAGE(DE8:DE407)*DE2</f>
        <v>#DIV/0!</v>
      </c>
      <c r="DF6" s="144" t="e">
        <f t="shared" si="0"/>
        <v>#DIV/0!</v>
      </c>
      <c r="DG6" s="144" t="e">
        <f t="shared" si="0"/>
        <v>#DIV/0!</v>
      </c>
      <c r="DH6" s="144" t="e">
        <f t="shared" si="0"/>
        <v>#DIV/0!</v>
      </c>
      <c r="DI6" s="144" t="e">
        <f t="shared" si="0"/>
        <v>#DIV/0!</v>
      </c>
      <c r="DJ6" s="144" t="e">
        <f t="shared" si="0"/>
        <v>#DIV/0!</v>
      </c>
      <c r="DK6" s="144" t="e">
        <f t="shared" si="0"/>
        <v>#DIV/0!</v>
      </c>
      <c r="DL6" s="144" t="e">
        <f t="shared" si="0"/>
        <v>#DIV/0!</v>
      </c>
      <c r="DM6" s="144" t="e">
        <f t="shared" si="0"/>
        <v>#DIV/0!</v>
      </c>
      <c r="DN6" s="144" t="e">
        <f t="shared" si="0"/>
        <v>#DIV/0!</v>
      </c>
      <c r="DO6" s="144" t="e">
        <f t="shared" si="0"/>
        <v>#DIV/0!</v>
      </c>
      <c r="DP6" s="144" t="e">
        <f t="shared" si="0"/>
        <v>#DIV/0!</v>
      </c>
      <c r="DQ6" s="144" t="e">
        <f t="shared" si="0"/>
        <v>#DIV/0!</v>
      </c>
      <c r="DR6" s="144" t="e">
        <f t="shared" si="0"/>
        <v>#DIV/0!</v>
      </c>
      <c r="DS6" s="144" t="e">
        <f t="shared" si="0"/>
        <v>#DIV/0!</v>
      </c>
      <c r="DT6" s="145" t="e">
        <f t="shared" si="0"/>
        <v>#DIV/0!</v>
      </c>
      <c r="DU6" s="144" t="e">
        <f t="shared" si="0"/>
        <v>#DIV/0!</v>
      </c>
      <c r="DV6" s="144" t="e">
        <f t="shared" si="0"/>
        <v>#DIV/0!</v>
      </c>
      <c r="DW6" s="144" t="e">
        <f t="shared" si="0"/>
        <v>#DIV/0!</v>
      </c>
      <c r="DX6" s="144" t="e">
        <f t="shared" si="0"/>
        <v>#DIV/0!</v>
      </c>
      <c r="DY6" s="144" t="e">
        <f t="shared" si="0"/>
        <v>#DIV/0!</v>
      </c>
      <c r="DZ6" s="144" t="e">
        <f t="shared" si="0"/>
        <v>#DIV/0!</v>
      </c>
      <c r="EA6" s="144" t="e">
        <f t="shared" si="0"/>
        <v>#DIV/0!</v>
      </c>
      <c r="EB6" s="144" t="e">
        <f t="shared" si="0"/>
        <v>#DIV/0!</v>
      </c>
      <c r="EC6" s="144" t="e">
        <f t="shared" si="0"/>
        <v>#DIV/0!</v>
      </c>
      <c r="ED6" s="144" t="e">
        <f t="shared" si="0"/>
        <v>#DIV/0!</v>
      </c>
      <c r="EE6" s="144" t="e">
        <f t="shared" si="0"/>
        <v>#DIV/0!</v>
      </c>
      <c r="EF6" s="144" t="e">
        <f t="shared" si="0"/>
        <v>#DIV/0!</v>
      </c>
      <c r="EG6" s="144" t="e">
        <f t="shared" si="0"/>
        <v>#DIV/0!</v>
      </c>
      <c r="EH6" s="144" t="e">
        <f t="shared" si="0"/>
        <v>#DIV/0!</v>
      </c>
      <c r="EI6" s="144" t="e">
        <f t="shared" si="0"/>
        <v>#DIV/0!</v>
      </c>
      <c r="EJ6" s="144" t="e">
        <f t="shared" ref="EJ6:FV6" si="1">AVERAGE(EJ8:EJ407)*EJ2</f>
        <v>#DIV/0!</v>
      </c>
      <c r="EK6" s="144" t="e">
        <f t="shared" si="1"/>
        <v>#DIV/0!</v>
      </c>
      <c r="EL6" s="144" t="e">
        <f t="shared" si="1"/>
        <v>#DIV/0!</v>
      </c>
      <c r="EM6" s="144" t="e">
        <f t="shared" si="1"/>
        <v>#DIV/0!</v>
      </c>
      <c r="EN6" s="144" t="e">
        <f t="shared" si="1"/>
        <v>#DIV/0!</v>
      </c>
      <c r="EO6" s="144" t="e">
        <f t="shared" si="1"/>
        <v>#DIV/0!</v>
      </c>
      <c r="EP6" s="144" t="e">
        <f t="shared" si="1"/>
        <v>#DIV/0!</v>
      </c>
      <c r="EQ6" s="144" t="e">
        <f t="shared" si="1"/>
        <v>#DIV/0!</v>
      </c>
      <c r="ER6" s="144" t="e">
        <f t="shared" si="1"/>
        <v>#DIV/0!</v>
      </c>
      <c r="ES6" s="145" t="e">
        <f t="shared" si="1"/>
        <v>#DIV/0!</v>
      </c>
      <c r="ET6" s="144" t="e">
        <f t="shared" si="1"/>
        <v>#DIV/0!</v>
      </c>
      <c r="EU6" s="144" t="e">
        <f t="shared" si="1"/>
        <v>#DIV/0!</v>
      </c>
      <c r="EV6" s="144" t="e">
        <f t="shared" si="1"/>
        <v>#DIV/0!</v>
      </c>
      <c r="EW6" s="144" t="e">
        <f t="shared" si="1"/>
        <v>#DIV/0!</v>
      </c>
      <c r="EX6" s="144" t="e">
        <f t="shared" si="1"/>
        <v>#DIV/0!</v>
      </c>
      <c r="EY6" s="144" t="e">
        <f t="shared" si="1"/>
        <v>#DIV/0!</v>
      </c>
      <c r="EZ6" s="144" t="e">
        <f t="shared" si="1"/>
        <v>#DIV/0!</v>
      </c>
      <c r="FA6" s="144" t="e">
        <f t="shared" si="1"/>
        <v>#DIV/0!</v>
      </c>
      <c r="FB6" s="144" t="e">
        <f t="shared" si="1"/>
        <v>#DIV/0!</v>
      </c>
      <c r="FC6" s="144" t="e">
        <f t="shared" si="1"/>
        <v>#DIV/0!</v>
      </c>
      <c r="FD6" s="144" t="e">
        <f t="shared" si="1"/>
        <v>#DIV/0!</v>
      </c>
      <c r="FE6" s="144" t="e">
        <f t="shared" si="1"/>
        <v>#DIV/0!</v>
      </c>
      <c r="FF6" s="144" t="e">
        <f t="shared" si="1"/>
        <v>#DIV/0!</v>
      </c>
      <c r="FG6" s="144" t="e">
        <f t="shared" si="1"/>
        <v>#DIV/0!</v>
      </c>
      <c r="FH6" s="144" t="e">
        <f t="shared" si="1"/>
        <v>#DIV/0!</v>
      </c>
      <c r="FI6" s="144" t="e">
        <f t="shared" si="1"/>
        <v>#DIV/0!</v>
      </c>
      <c r="FJ6" s="144" t="e">
        <f t="shared" si="1"/>
        <v>#DIV/0!</v>
      </c>
      <c r="FK6" s="144" t="e">
        <f t="shared" si="1"/>
        <v>#DIV/0!</v>
      </c>
      <c r="FL6" s="144" t="e">
        <f t="shared" si="1"/>
        <v>#DIV/0!</v>
      </c>
      <c r="FM6" s="144" t="e">
        <f t="shared" si="1"/>
        <v>#DIV/0!</v>
      </c>
      <c r="FN6" s="144" t="e">
        <f t="shared" si="1"/>
        <v>#DIV/0!</v>
      </c>
      <c r="FO6" s="144" t="e">
        <f t="shared" si="1"/>
        <v>#DIV/0!</v>
      </c>
      <c r="FP6" s="144" t="e">
        <f t="shared" si="1"/>
        <v>#DIV/0!</v>
      </c>
      <c r="FQ6" s="144" t="e">
        <f t="shared" si="1"/>
        <v>#DIV/0!</v>
      </c>
      <c r="FR6" s="145" t="e">
        <f t="shared" si="1"/>
        <v>#DIV/0!</v>
      </c>
      <c r="FS6" s="143" t="e">
        <f t="shared" si="1"/>
        <v>#DIV/0!</v>
      </c>
      <c r="FT6" s="144" t="e">
        <f t="shared" si="1"/>
        <v>#DIV/0!</v>
      </c>
      <c r="FU6" s="146" t="e">
        <f t="shared" si="1"/>
        <v>#DIV/0!</v>
      </c>
      <c r="FV6" s="145" t="e">
        <f t="shared" si="1"/>
        <v>#DIV/0!</v>
      </c>
    </row>
    <row r="7" spans="1:210" s="142" customFormat="1" ht="12.75" thickBot="1" x14ac:dyDescent="0.25">
      <c r="A7" s="535" t="s">
        <v>36</v>
      </c>
      <c r="B7" s="536" t="s">
        <v>37</v>
      </c>
      <c r="C7" s="537" t="s">
        <v>111</v>
      </c>
      <c r="D7" s="537" t="s">
        <v>37</v>
      </c>
      <c r="E7" s="537" t="s">
        <v>111</v>
      </c>
      <c r="F7" s="537" t="s">
        <v>37</v>
      </c>
      <c r="G7" s="537" t="s">
        <v>111</v>
      </c>
      <c r="H7" s="537" t="s">
        <v>37</v>
      </c>
      <c r="I7" s="537" t="s">
        <v>38</v>
      </c>
      <c r="J7" s="537" t="s">
        <v>111</v>
      </c>
      <c r="K7" s="537" t="s">
        <v>37</v>
      </c>
      <c r="L7" s="537" t="s">
        <v>111</v>
      </c>
      <c r="M7" s="537" t="s">
        <v>37</v>
      </c>
      <c r="N7" s="537" t="s">
        <v>111</v>
      </c>
      <c r="O7" s="537" t="s">
        <v>37</v>
      </c>
      <c r="P7" s="537" t="s">
        <v>111</v>
      </c>
      <c r="Q7" s="538" t="s">
        <v>111</v>
      </c>
      <c r="R7" s="537" t="s">
        <v>38</v>
      </c>
      <c r="S7" s="539" t="s">
        <v>111</v>
      </c>
      <c r="T7" s="540" t="s">
        <v>37</v>
      </c>
      <c r="U7" s="537" t="s">
        <v>111</v>
      </c>
      <c r="V7" s="537" t="s">
        <v>37</v>
      </c>
      <c r="W7" s="537" t="s">
        <v>111</v>
      </c>
      <c r="X7" s="537" t="s">
        <v>37</v>
      </c>
      <c r="Y7" s="537" t="s">
        <v>111</v>
      </c>
      <c r="Z7" s="537" t="s">
        <v>37</v>
      </c>
      <c r="AA7" s="537" t="s">
        <v>38</v>
      </c>
      <c r="AB7" s="537" t="s">
        <v>111</v>
      </c>
      <c r="AC7" s="537" t="s">
        <v>37</v>
      </c>
      <c r="AD7" s="537" t="s">
        <v>111</v>
      </c>
      <c r="AE7" s="537" t="s">
        <v>37</v>
      </c>
      <c r="AF7" s="537" t="s">
        <v>111</v>
      </c>
      <c r="AG7" s="537" t="s">
        <v>37</v>
      </c>
      <c r="AH7" s="537" t="s">
        <v>111</v>
      </c>
      <c r="AI7" s="537" t="s">
        <v>111</v>
      </c>
      <c r="AJ7" s="537" t="s">
        <v>38</v>
      </c>
      <c r="AK7" s="538" t="s">
        <v>111</v>
      </c>
      <c r="AL7" s="536" t="s">
        <v>37</v>
      </c>
      <c r="AM7" s="537" t="s">
        <v>111</v>
      </c>
      <c r="AN7" s="537" t="s">
        <v>37</v>
      </c>
      <c r="AO7" s="537" t="s">
        <v>111</v>
      </c>
      <c r="AP7" s="537" t="s">
        <v>37</v>
      </c>
      <c r="AQ7" s="537" t="s">
        <v>111</v>
      </c>
      <c r="AR7" s="537" t="s">
        <v>37</v>
      </c>
      <c r="AS7" s="537" t="s">
        <v>38</v>
      </c>
      <c r="AT7" s="537" t="s">
        <v>111</v>
      </c>
      <c r="AU7" s="537" t="s">
        <v>37</v>
      </c>
      <c r="AV7" s="537" t="s">
        <v>111</v>
      </c>
      <c r="AW7" s="537" t="s">
        <v>37</v>
      </c>
      <c r="AX7" s="537" t="s">
        <v>111</v>
      </c>
      <c r="AY7" s="537" t="s">
        <v>37</v>
      </c>
      <c r="AZ7" s="537" t="s">
        <v>111</v>
      </c>
      <c r="BA7" s="537" t="s">
        <v>111</v>
      </c>
      <c r="BB7" s="537" t="s">
        <v>38</v>
      </c>
      <c r="BC7" s="539" t="s">
        <v>111</v>
      </c>
      <c r="BD7" s="540" t="s">
        <v>37</v>
      </c>
      <c r="BE7" s="537" t="s">
        <v>111</v>
      </c>
      <c r="BF7" s="537" t="s">
        <v>37</v>
      </c>
      <c r="BG7" s="537" t="s">
        <v>111</v>
      </c>
      <c r="BH7" s="537" t="s">
        <v>37</v>
      </c>
      <c r="BI7" s="537" t="s">
        <v>111</v>
      </c>
      <c r="BJ7" s="537" t="s">
        <v>37</v>
      </c>
      <c r="BK7" s="537" t="s">
        <v>38</v>
      </c>
      <c r="BL7" s="537" t="s">
        <v>111</v>
      </c>
      <c r="BM7" s="537" t="s">
        <v>37</v>
      </c>
      <c r="BN7" s="537" t="s">
        <v>111</v>
      </c>
      <c r="BO7" s="537" t="s">
        <v>37</v>
      </c>
      <c r="BP7" s="537" t="s">
        <v>111</v>
      </c>
      <c r="BQ7" s="537" t="s">
        <v>37</v>
      </c>
      <c r="BR7" s="537" t="s">
        <v>111</v>
      </c>
      <c r="BS7" s="537" t="s">
        <v>111</v>
      </c>
      <c r="BT7" s="537" t="s">
        <v>38</v>
      </c>
      <c r="BU7" s="539" t="s">
        <v>111</v>
      </c>
      <c r="BW7" s="555"/>
      <c r="BX7" s="556"/>
      <c r="BY7" s="556"/>
      <c r="BZ7" s="556"/>
      <c r="CA7" s="556"/>
      <c r="CB7" s="556"/>
      <c r="CC7" s="556"/>
      <c r="CD7" s="556"/>
      <c r="CE7" s="556"/>
      <c r="CF7" s="557"/>
      <c r="CG7" s="557"/>
      <c r="CH7" s="557"/>
      <c r="CI7" s="557"/>
      <c r="CJ7" s="557"/>
      <c r="CK7" s="556"/>
      <c r="CL7" s="556"/>
      <c r="CM7" s="556"/>
      <c r="CN7" s="556"/>
      <c r="CO7" s="556"/>
      <c r="CP7" s="556"/>
      <c r="CQ7" s="556"/>
      <c r="CR7" s="556"/>
      <c r="CS7" s="556"/>
      <c r="CT7" s="556"/>
      <c r="CU7" s="558"/>
      <c r="CV7" s="559"/>
      <c r="CW7" s="556"/>
      <c r="CX7" s="556"/>
      <c r="CY7" s="556"/>
      <c r="CZ7" s="556"/>
      <c r="DA7" s="556"/>
      <c r="DB7" s="556"/>
      <c r="DC7" s="556"/>
      <c r="DD7" s="556"/>
      <c r="DE7" s="557"/>
      <c r="DF7" s="557"/>
      <c r="DG7" s="557"/>
      <c r="DH7" s="557"/>
      <c r="DI7" s="557"/>
      <c r="DJ7" s="556"/>
      <c r="DK7" s="556"/>
      <c r="DL7" s="556"/>
      <c r="DM7" s="556"/>
      <c r="DN7" s="556"/>
      <c r="DO7" s="556"/>
      <c r="DP7" s="556"/>
      <c r="DQ7" s="556"/>
      <c r="DR7" s="556"/>
      <c r="DS7" s="556"/>
      <c r="DT7" s="560"/>
      <c r="DU7" s="559"/>
      <c r="DV7" s="556"/>
      <c r="DW7" s="556"/>
      <c r="DX7" s="556"/>
      <c r="DY7" s="556"/>
      <c r="DZ7" s="556"/>
      <c r="EA7" s="556"/>
      <c r="EB7" s="556"/>
      <c r="EC7" s="556"/>
      <c r="ED7" s="557"/>
      <c r="EE7" s="557"/>
      <c r="EF7" s="557"/>
      <c r="EG7" s="557"/>
      <c r="EH7" s="557"/>
      <c r="EI7" s="556"/>
      <c r="EJ7" s="556"/>
      <c r="EK7" s="556"/>
      <c r="EL7" s="556"/>
      <c r="EM7" s="556"/>
      <c r="EN7" s="556"/>
      <c r="EO7" s="556"/>
      <c r="EP7" s="556"/>
      <c r="EQ7" s="556"/>
      <c r="ER7" s="556"/>
      <c r="ES7" s="560"/>
      <c r="ET7" s="559"/>
      <c r="EU7" s="556"/>
      <c r="EV7" s="556"/>
      <c r="EW7" s="556"/>
      <c r="EX7" s="556"/>
      <c r="EY7" s="556"/>
      <c r="EZ7" s="556"/>
      <c r="FA7" s="556"/>
      <c r="FB7" s="556"/>
      <c r="FC7" s="557"/>
      <c r="FD7" s="557"/>
      <c r="FE7" s="557"/>
      <c r="FF7" s="557"/>
      <c r="FG7" s="557"/>
      <c r="FH7" s="556"/>
      <c r="FI7" s="556"/>
      <c r="FJ7" s="556"/>
      <c r="FK7" s="556"/>
      <c r="FL7" s="556"/>
      <c r="FM7" s="556"/>
      <c r="FN7" s="556"/>
      <c r="FO7" s="556"/>
      <c r="FP7" s="556"/>
      <c r="FQ7" s="556"/>
      <c r="FR7" s="560"/>
      <c r="FS7" s="555"/>
      <c r="FT7" s="556"/>
      <c r="FU7" s="561"/>
      <c r="FV7" s="562"/>
      <c r="HA7" s="147">
        <f>Q4</f>
        <v>0</v>
      </c>
    </row>
    <row r="8" spans="1:210" s="142" customFormat="1" ht="15.75" customHeight="1" x14ac:dyDescent="0.2">
      <c r="A8" s="531">
        <f>IF(Q4&gt;AJ4,Q4-10,Q4+10)</f>
        <v>10</v>
      </c>
      <c r="B8" s="280"/>
      <c r="C8" s="281"/>
      <c r="D8" s="281"/>
      <c r="E8" s="281"/>
      <c r="F8" s="281"/>
      <c r="G8" s="281"/>
      <c r="H8" s="281"/>
      <c r="I8" s="281"/>
      <c r="J8" s="281"/>
      <c r="K8" s="281"/>
      <c r="L8" s="281"/>
      <c r="M8" s="281"/>
      <c r="N8" s="281"/>
      <c r="O8" s="281"/>
      <c r="P8" s="281"/>
      <c r="Q8" s="281"/>
      <c r="R8" s="282"/>
      <c r="S8" s="283"/>
      <c r="T8" s="280"/>
      <c r="U8" s="281"/>
      <c r="V8" s="281"/>
      <c r="W8" s="281"/>
      <c r="X8" s="281"/>
      <c r="Y8" s="281"/>
      <c r="Z8" s="282"/>
      <c r="AA8" s="284"/>
      <c r="AB8" s="282"/>
      <c r="AC8" s="281"/>
      <c r="AD8" s="281"/>
      <c r="AE8" s="281"/>
      <c r="AF8" s="281"/>
      <c r="AG8" s="281"/>
      <c r="AH8" s="281"/>
      <c r="AI8" s="281"/>
      <c r="AJ8" s="281"/>
      <c r="AK8" s="285"/>
      <c r="AL8" s="286"/>
      <c r="AM8" s="287"/>
      <c r="AN8" s="287"/>
      <c r="AO8" s="287"/>
      <c r="AP8" s="287"/>
      <c r="AQ8" s="287"/>
      <c r="AR8" s="287"/>
      <c r="AS8" s="287"/>
      <c r="AT8" s="287"/>
      <c r="AU8" s="287"/>
      <c r="AV8" s="287"/>
      <c r="AW8" s="287"/>
      <c r="AX8" s="287"/>
      <c r="AY8" s="287"/>
      <c r="AZ8" s="287"/>
      <c r="BA8" s="287"/>
      <c r="BB8" s="287"/>
      <c r="BC8" s="288"/>
      <c r="BD8" s="286"/>
      <c r="BE8" s="287"/>
      <c r="BF8" s="287"/>
      <c r="BG8" s="287"/>
      <c r="BH8" s="287"/>
      <c r="BI8" s="287"/>
      <c r="BJ8" s="287"/>
      <c r="BK8" s="287"/>
      <c r="BL8" s="287"/>
      <c r="BM8" s="287"/>
      <c r="BN8" s="287"/>
      <c r="BO8" s="287"/>
      <c r="BP8" s="287"/>
      <c r="BQ8" s="287"/>
      <c r="BR8" s="287"/>
      <c r="BS8" s="287"/>
      <c r="BT8" s="287"/>
      <c r="BU8" s="288"/>
      <c r="BW8" s="563" t="str">
        <f>IF(OR(AND($A8&gt;=$Q$4,$A8&lt;=$AJ$4),AND($A8&lt;=$Q$4,$A8&gt;=$AJ$4)),IF($B8=BW$5,$C8,0),"")</f>
        <v/>
      </c>
      <c r="BX8" s="564" t="str">
        <f>IF(OR(AND($A8&gt;=$Q$4,$A8&lt;=$AJ$4),AND($A8&lt;=$Q$4,$A8&gt;=$AJ$4)),IF($B8=BX$5,$C8,0),"")</f>
        <v/>
      </c>
      <c r="BY8" s="565" t="str">
        <f>IF(OR(AND($A8&gt;=$Q$4,$A8&lt;=$AJ$4),AND($A8&lt;=$Q$4,$A8&gt;=$AJ$4)),IF($B8=BY$5,$C8,0),"")</f>
        <v/>
      </c>
      <c r="BZ8" s="564" t="str">
        <f>IF(OR(AND($A8&gt;=$Q$4,$A8&lt;=$AJ$4),AND($A8&lt;=$Q$4,$A8&gt;=$AJ$4)),IF($D8=BZ$5,$E8,0),"")</f>
        <v/>
      </c>
      <c r="CA8" s="564" t="str">
        <f>IF(OR(AND($A8&gt;=$Q$4,$A8&lt;=$AJ$4),AND($A8&lt;=$Q$4,$A8&gt;=$AJ$4)),IF($D8=CA$5,$E8,0),"")</f>
        <v/>
      </c>
      <c r="CB8" s="564" t="str">
        <f>IF(OR(AND($A8&gt;=$Q$4,$A8&lt;=$AJ$4),AND($A8&lt;=$Q$4,$A8&gt;=$AJ$4)),IF($D8=CB$5,$E8,0),"")</f>
        <v/>
      </c>
      <c r="CC8" s="564" t="str">
        <f>IF(OR(AND($A8&gt;=$Q$4,$A8&lt;=$AJ$4),AND($A8&lt;=$Q$4,$A8&gt;=$AJ$4)),IF($F8=CC$5,$G8,0),"")</f>
        <v/>
      </c>
      <c r="CD8" s="564" t="str">
        <f>IF(OR(AND($A8&gt;=$Q$4,$A8&lt;=$AJ$4),AND($A8&lt;=$Q$4,$A8&gt;=$AJ$4)),IF($F8=CD$5,$G8,0),"")</f>
        <v/>
      </c>
      <c r="CE8" s="564" t="str">
        <f>IF(OR(AND($A8&gt;=$Q$4,$A8&lt;=$AJ$4),AND($A8&lt;=$Q$4,$A8&gt;=$AJ$4)),IF($F8=CE$5,$G8,0),"")</f>
        <v/>
      </c>
      <c r="CF8" s="564" t="str">
        <f>IF(OR(AND($A8&gt;=$Q$4,$A8&lt;=$AJ$4),AND($A8&lt;=$Q$4,$A8&gt;=$AJ$4)),IF($H8=CF$5,IF($I8=$CF$3,$J8,0),0),"")</f>
        <v/>
      </c>
      <c r="CG8" s="564" t="str">
        <f>IF(OR(AND($A8&gt;=$Q$4,$A8&lt;=$AJ$4),AND($A8&lt;=$Q$4,$A8&gt;=$AJ$4)),IF($H8=CG$5,IF($I8=$CF$3,$J8,0),0),"")</f>
        <v/>
      </c>
      <c r="CH8" s="564" t="str">
        <f>IF(OR(AND($A8&gt;=$Q$4,$A8&lt;=$AJ$4),AND($A8&lt;=$Q$4,$A8&gt;=$AJ$4)),IF($H8=CH$5,IF($I8=$CF$3,$J8,0),0),"")</f>
        <v/>
      </c>
      <c r="CI8" s="564" t="str">
        <f>IF(OR(AND($A8&gt;=$Q$4,$A8&lt;=$AJ$4),AND($A8&lt;=$Q$4,$A8&gt;=$AJ$4)),IF($I8=$CI$3,$J8,0),"")</f>
        <v/>
      </c>
      <c r="CJ8" s="564" t="str">
        <f>IF(OR(AND($A8&gt;=$Q$4,$A8&lt;=$AJ$4),AND($A8&lt;=$Q$4,$A8&gt;=$AJ$4)),IF($I8=$CJ$3,$J8,0),"")</f>
        <v/>
      </c>
      <c r="CK8" s="564" t="str">
        <f>IF(OR(AND($A8&gt;=$Q$4,$A8&lt;=$AJ$4),AND($A8&lt;=$Q$4,$A8&gt;=$AJ$4)),IF($K8=CK$5,$L8,0),"")</f>
        <v/>
      </c>
      <c r="CL8" s="564" t="str">
        <f>IF(OR(AND($A8&gt;=$Q$4,$A8&lt;=$AJ$4),AND($A8&lt;=$Q$4,$A8&gt;=$AJ$4)),IF($K8=CL$5,$L8,0),"")</f>
        <v/>
      </c>
      <c r="CM8" s="564" t="str">
        <f>IF(OR(AND($A8&gt;=$Q$4,$A8&lt;=$AJ$4),AND($A8&lt;=$Q$4,$A8&gt;=$AJ$4)),IF($K8=CM$5,$L8,0),"")</f>
        <v/>
      </c>
      <c r="CN8" s="564" t="str">
        <f>IF(OR(AND($A8&gt;=$Q$4,$A8&lt;=$AJ$4),AND($A8&lt;=$Q$4,$A8&gt;=$AJ$4)),IF($M8=CN$5,$N8,0),"")</f>
        <v/>
      </c>
      <c r="CO8" s="564" t="str">
        <f>IF(OR(AND($A8&gt;=$Q$4,$A8&lt;=$AJ$4),AND($A8&lt;=$Q$4,$A8&gt;=$AJ$4)),IF($M8=CO$5,$N8,0),"")</f>
        <v/>
      </c>
      <c r="CP8" s="564" t="str">
        <f>IF(OR(AND($A8&gt;=$Q$4,$A8&lt;=$AJ$4),AND($A8&lt;=$Q$4,$A8&gt;=$AJ$4)),IF($M8=CP$5,$N8,0),"")</f>
        <v/>
      </c>
      <c r="CQ8" s="564" t="str">
        <f>IF(OR(AND($A8&gt;=$Q$4,$A8&lt;=$AJ$4),AND($A8&lt;=$Q$4,$A8&gt;=$AJ$4)),IF($O8=CQ$5,$P8,0),"")</f>
        <v/>
      </c>
      <c r="CR8" s="564" t="str">
        <f>IF(OR(AND($A8&gt;=$Q$4,$A8&lt;=$AJ$4),AND($A8&lt;=$Q$4,$A8&gt;=$AJ$4)),IF($O8=CR$5,$P8,0),"")</f>
        <v/>
      </c>
      <c r="CS8" s="564" t="str">
        <f>IF(OR(AND($A8&gt;=$Q$4,$A8&lt;=$AJ$4),AND($A8&lt;=$Q$4,$A8&gt;=$AJ$4)),IF($O8=CS$5,$P8,0),"")</f>
        <v/>
      </c>
      <c r="CT8" s="564" t="str">
        <f>IF(OR(AND($A8&gt;=$Q$4,$A8&lt;=$AJ$4),AND($A8&lt;=$Q$4,$A8&gt;=$AJ$4)),Q8,"")</f>
        <v/>
      </c>
      <c r="CU8" s="566" t="str">
        <f>IF(OR(AND($A8&gt;=$Q$4,$A8&lt;=$AJ$4),AND($A8&lt;=$Q$4,$A8&gt;=$AJ$4)),S8,"")</f>
        <v/>
      </c>
      <c r="CV8" s="565" t="str">
        <f>IF(OR(AND($A8&gt;=$Q$4,$A8&lt;=$AJ$4),AND($A8&lt;=$Q$4,$A8&gt;=$AJ$4)),IF($T8=CV$5,$U8,0),"")</f>
        <v/>
      </c>
      <c r="CW8" s="564" t="str">
        <f>IF(OR(AND($A8&gt;=$Q$4,$A8&lt;=$AJ$4),AND($A8&lt;=$Q$4,$A8&gt;=$AJ$4)),IF($T8=CW$5,$U8,0),"")</f>
        <v/>
      </c>
      <c r="CX8" s="564" t="str">
        <f>IF(OR(AND($A8&gt;=$Q$4,$A8&lt;=$AJ$4),AND($A8&lt;=$Q$4,$A8&gt;=$AJ$4)),IF($T8=CX$5,$U8,0),"")</f>
        <v/>
      </c>
      <c r="CY8" s="564" t="str">
        <f>IF(OR(AND($A8&gt;=$Q$4,$A8&lt;=$AJ$4),AND($A8&lt;=$Q$4,$A8&gt;=$AJ$4)),IF($V8=CY$5,$W8,0),"")</f>
        <v/>
      </c>
      <c r="CZ8" s="564" t="str">
        <f>IF(OR(AND($A8&gt;=$Q$4,$A8&lt;=$AJ$4),AND($A8&lt;=$Q$4,$A8&gt;=$AJ$4)),IF($V8=CZ$5,$W8,0),"")</f>
        <v/>
      </c>
      <c r="DA8" s="564" t="str">
        <f>IF(OR(AND($A8&gt;=$Q$4,$A8&lt;=$AJ$4),AND($A8&lt;=$Q$4,$A8&gt;=$AJ$4)),IF($V8=DA$5,$W8,0),"")</f>
        <v/>
      </c>
      <c r="DB8" s="564" t="str">
        <f>IF(OR(AND($A8&gt;=$Q$4,$A8&lt;=$AJ$4),AND($A8&lt;=$Q$4,$A8&gt;=$AJ$4)),IF($AP8=DB$5,$AQ8,0),"")</f>
        <v/>
      </c>
      <c r="DC8" s="564" t="str">
        <f>IF(OR(AND($A8&gt;=$Q$4,$A8&lt;=$AJ$4),AND($A8&lt;=$Q$4,$A8&gt;=$AJ$4)),IF($X8=DC$5,$Y8,0),"")</f>
        <v/>
      </c>
      <c r="DD8" s="564" t="str">
        <f>IF(OR(AND($A8&gt;=$Q$4,$A8&lt;=$AJ$4),AND($A8&lt;=$Q$4,$A8&gt;=$AJ$4)),IF($X8=DD$5,$Y8,0),"")</f>
        <v/>
      </c>
      <c r="DE8" s="564" t="str">
        <f>IF(OR(AND($A8&gt;=$Q$4,$A8&lt;=$AJ$4),AND($A8&lt;=$Q$4,$A8&gt;=$AJ$4)),IF($Z8=DE$5,IF($AA8=$DE$3,$AB8,0),0),"")</f>
        <v/>
      </c>
      <c r="DF8" s="564" t="str">
        <f>IF(OR(AND($A8&gt;=$Q$4,$A8&lt;=$AJ$4),AND($A8&lt;=$Q$4,$A8&gt;=$AJ$4)),IF($Z8=DF$5,IF($AA8=$DE$3,$AB8,0),0),"")</f>
        <v/>
      </c>
      <c r="DG8" s="564" t="str">
        <f>IF(OR(AND($A8&gt;=$Q$4,$A8&lt;=$AJ$4),AND($A8&lt;=$Q$4,$A8&gt;=$AJ$4)),IF($Z8=DG$5,IF($AA8=$DE$3,$AB8,0),0),"")</f>
        <v/>
      </c>
      <c r="DH8" s="564" t="str">
        <f>IF(OR(AND($A8&gt;=$Q$4,$A8&lt;=$AJ$4),AND($A8&lt;=$Q$4,$A8&gt;=$AJ$4)),IF($AA8=$DH$3,$AB8,0),"")</f>
        <v/>
      </c>
      <c r="DI8" s="564" t="str">
        <f>IF(OR(AND($A8&gt;=$Q$4,$A8&lt;=$AJ$4),AND($A8&lt;=$Q$4,$A8&gt;=$AJ$4)),IF($AA8=$DI$3,$AB8,0),"")</f>
        <v/>
      </c>
      <c r="DJ8" s="564" t="str">
        <f>IF(OR(AND($A8&gt;=$Q$4,$A8&lt;=$AJ$4),AND($A8&lt;=$Q$4,$A8&gt;=$AJ$4)),IF($AC8=DJ$5,$AD8,0),"")</f>
        <v/>
      </c>
      <c r="DK8" s="564" t="str">
        <f>IF(OR(AND($A8&gt;=$Q$4,$A8&lt;=$AJ$4),AND($A8&lt;=$Q$4,$A8&gt;=$AJ$4)),IF($AC8=DK$5,$AD8,0),"")</f>
        <v/>
      </c>
      <c r="DL8" s="564" t="str">
        <f>IF(OR(AND($A8&gt;=$Q$4,$A8&lt;=$AJ$4),AND($A8&lt;=$Q$4,$A8&gt;=$AJ$4)),IF($AC8=DL$5,$AD8,0),"")</f>
        <v/>
      </c>
      <c r="DM8" s="564" t="str">
        <f>IF(OR(AND($A8&gt;=$Q$4,$A8&lt;=$AJ$4),AND($A8&lt;=$Q$4,$A8&gt;=$AJ$4)),IF($AE8=DM$5,$AF8,0),"")</f>
        <v/>
      </c>
      <c r="DN8" s="564" t="str">
        <f>IF(OR(AND($A8&gt;=$Q$4,$A8&lt;=$AJ$4),AND($A8&lt;=$Q$4,$A8&gt;=$AJ$4)),IF($AE8=DN$5,$AF8,0),"")</f>
        <v/>
      </c>
      <c r="DO8" s="564" t="str">
        <f>IF(OR(AND($A8&gt;=$Q$4,$A8&lt;=$AJ$4),AND($A8&lt;=$Q$4,$A8&gt;=$AJ$4)),IF($AE8=DO$5,$AF8,0),"")</f>
        <v/>
      </c>
      <c r="DP8" s="564" t="str">
        <f>IF(OR(AND($A8&gt;=$Q$4,$A8&lt;=$AJ$4),AND($A8&lt;=$Q$4,$A8&gt;=$AJ$4)),IF($AG8=DP$5,$AH8,0),"")</f>
        <v/>
      </c>
      <c r="DQ8" s="564" t="str">
        <f>IF(OR(AND($A8&gt;=$Q$4,$A8&lt;=$AJ$4),AND($A8&lt;=$Q$4,$A8&gt;=$AJ$4)),IF($AG8=DQ$5,$AH8,0),"")</f>
        <v/>
      </c>
      <c r="DR8" s="564" t="str">
        <f>IF(OR(AND($A8&gt;=$Q$4,$A8&lt;=$AJ$4),AND($A8&lt;=$Q$4,$A8&gt;=$AJ$4)),IF($AG8=DR$5,$AH8,0),"")</f>
        <v/>
      </c>
      <c r="DS8" s="564" t="str">
        <f>IF(OR(AND($A8&gt;=$Q$4,$A8&lt;=$AJ$4),AND($A8&lt;=$Q$4,$A8&gt;=$AJ$4)),AI8,"")</f>
        <v/>
      </c>
      <c r="DT8" s="567" t="str">
        <f>IF(OR(AND($A8&gt;=$Q$4,$A8&lt;=$AJ$4),AND($A8&lt;=$Q$4,$A8&gt;=$AJ$4)),AK8,"")</f>
        <v/>
      </c>
      <c r="DU8" s="565" t="str">
        <f>IF(OR(AND($A8&gt;=$Q$4,$A8&lt;=$AJ$4),AND($A8&lt;=$Q$4,$A8&gt;=$AJ$4)),IF($AL8=DU$5,$AM8,0),"")</f>
        <v/>
      </c>
      <c r="DV8" s="564" t="str">
        <f>IF(OR(AND($A8&gt;=$Q$4,$A8&lt;=$AJ$4),AND($A8&lt;=$Q$4,$A8&gt;=$AJ$4)),IF($AL8=DV$5,$AM8,0),"")</f>
        <v/>
      </c>
      <c r="DW8" s="564" t="str">
        <f>IF(OR(AND($A8&gt;=$Q$4,$A8&lt;=$AJ$4),AND($A8&lt;=$Q$4,$A8&gt;=$AJ$4)),IF($AL8=DW$5,$AM8,0),"")</f>
        <v/>
      </c>
      <c r="DX8" s="564" t="str">
        <f>IF(OR(AND($A8&gt;=$Q$4,$A8&lt;=$AJ$4),AND($A8&lt;=$Q$4,$A8&gt;=$AJ$4)),IF($AN8=DX$5,$AO8,0),"")</f>
        <v/>
      </c>
      <c r="DY8" s="564" t="str">
        <f>IF(OR(AND($A8&gt;=$Q$4,$A8&lt;=$AJ$4),AND($A8&lt;=$Q$4,$A8&gt;=$AJ$4)),IF($AN8=DY$5,$AO8,0),"")</f>
        <v/>
      </c>
      <c r="DZ8" s="564" t="str">
        <f>IF(OR(AND($A8&gt;=$Q$4,$A8&lt;=$AJ$4),AND($A8&lt;=$Q$4,$A8&gt;=$AJ$4)),IF($AN8=DZ$5,$AO8,0),"")</f>
        <v/>
      </c>
      <c r="EA8" s="564" t="str">
        <f>IF(OR(AND($A8&gt;=$Q$4,$A8&lt;=$AJ$4),AND($A8&lt;=$Q$4,$A8&gt;=$AJ$4)),IF($AP8=EA$5,$AQ8,0),"")</f>
        <v/>
      </c>
      <c r="EB8" s="564" t="str">
        <f>IF(OR(AND($A8&gt;=$Q$4,$A8&lt;=$AJ$4),AND($A8&lt;=$Q$4,$A8&gt;=$AJ$4)),IF($AP8=EB$5,$AQ8,0),"")</f>
        <v/>
      </c>
      <c r="EC8" s="564" t="str">
        <f>IF(OR(AND($A8&gt;=$Q$4,$A8&lt;=$AJ$4),AND($A8&lt;=$Q$4,$A8&gt;=$AJ$4)),IF($AP8=EC$5,$AQ8,0),"")</f>
        <v/>
      </c>
      <c r="ED8" s="564" t="str">
        <f>IF(OR(AND($A8&gt;=$Q$4,$A8&lt;=$AJ$4),AND($A8&lt;=$Q$4,$A8&gt;=$AJ$4)),IF($AR8=ED$5,IF($AS8=$ED$3,$AT8,0),0),"")</f>
        <v/>
      </c>
      <c r="EE8" s="564" t="str">
        <f>IF(OR(AND($A8&gt;=$Q$4,$A8&lt;=$AJ$4),AND($A8&lt;=$Q$4,$A8&gt;=$AJ$4)),IF($AR8=EE$5,IF($AS8=$ED$3,$AT8,0),0),"")</f>
        <v/>
      </c>
      <c r="EF8" s="564" t="str">
        <f>IF(OR(AND($A8&gt;=$Q$4,$A8&lt;=$AJ$4),AND($A8&lt;=$Q$4,$A8&gt;=$AJ$4)),IF($AR8=EF$5,IF($AS8=$ED$3,$AT8,0),0),"")</f>
        <v/>
      </c>
      <c r="EG8" s="564" t="str">
        <f>IF(OR(AND($A8&gt;=$Q$4,$A8&lt;=$AJ$4),AND($A8&lt;=$Q$4,$A8&gt;=$AJ$4)),IF($AS8=$EG$3,$AT8,0),"")</f>
        <v/>
      </c>
      <c r="EH8" s="564" t="str">
        <f>IF(OR(AND($A8&gt;=$Q$4,$A8&lt;=$AJ$4),AND($A8&lt;=$Q$4,$A8&gt;=$AJ$4)),IF($AS8=$EH$3,$AT8,0),"")</f>
        <v/>
      </c>
      <c r="EI8" s="564" t="str">
        <f>IF(OR(AND($A8&gt;=$Q$4,$A8&lt;=$AJ$4),AND($A8&lt;=$Q$4,$A8&gt;=$AJ$4)),IF($AU8=EI$5,$AV8,0),"")</f>
        <v/>
      </c>
      <c r="EJ8" s="564" t="str">
        <f>IF(OR(AND($A8&gt;=$Q$4,$A8&lt;=$AJ$4),AND($A8&lt;=$Q$4,$A8&gt;=$AJ$4)),IF($AU8=EJ$5,$AV8,0),"")</f>
        <v/>
      </c>
      <c r="EK8" s="564" t="str">
        <f>IF(OR(AND($A8&gt;=$Q$4,$A8&lt;=$AJ$4),AND($A8&lt;=$Q$4,$A8&gt;=$AJ$4)),IF($AU8=EK$5,$AV8,0),"")</f>
        <v/>
      </c>
      <c r="EL8" s="564" t="str">
        <f>IF(OR(AND($A8&gt;=$Q$4,$A8&lt;=$AJ$4),AND($A8&lt;=$Q$4,$A8&gt;=$AJ$4)),IF($AW8=EL$5,$AX8,0),"")</f>
        <v/>
      </c>
      <c r="EM8" s="564" t="str">
        <f>IF(OR(AND($A8&gt;=$Q$4,$A8&lt;=$AJ$4),AND($A8&lt;=$Q$4,$A8&gt;=$AJ$4)),IF($AW8=EM$5,$AX8,0),"")</f>
        <v/>
      </c>
      <c r="EN8" s="564" t="str">
        <f>IF(OR(AND($A8&gt;=$Q$4,$A8&lt;=$AJ$4),AND($A8&lt;=$Q$4,$A8&gt;=$AJ$4)),IF($AW8=EN$5,$AX8,0),"")</f>
        <v/>
      </c>
      <c r="EO8" s="564" t="str">
        <f>IF(OR(AND($A8&gt;=$Q$4,$A8&lt;=$AJ$4),AND($A8&lt;=$Q$4,$A8&gt;=$AJ$4)),IF($AY8=EO$5,$AZ8,0),"")</f>
        <v/>
      </c>
      <c r="EP8" s="564" t="str">
        <f>IF(OR(AND($A8&gt;=$Q$4,$A8&lt;=$AJ$4),AND($A8&lt;=$Q$4,$A8&gt;=$AJ$4)),IF($AY8=EP$5,$AZ8,0),"")</f>
        <v/>
      </c>
      <c r="EQ8" s="564" t="str">
        <f>IF(OR(AND($A8&gt;=$Q$4,$A8&lt;=$AJ$4),AND($A8&lt;=$Q$4,$A8&gt;=$AJ$4)),IF($AY8=EQ$5,$AZ8,0),"")</f>
        <v/>
      </c>
      <c r="ER8" s="564" t="str">
        <f>IF(OR(AND($A8&gt;=$Q$4,$A8&lt;=$AJ$4),AND($A8&lt;=$Q$4,$A8&gt;=$AJ$4)),BA8,"")</f>
        <v/>
      </c>
      <c r="ES8" s="567" t="str">
        <f>IF(OR(AND($A8&gt;=$Q$4,$A8&lt;=$AJ$4),AND($A8&lt;=$Q$4,$A8&gt;=$AJ$4)),BC8,"")</f>
        <v/>
      </c>
      <c r="ET8" s="568" t="str">
        <f>IF(OR(AND($A8&gt;=$Q$4,$A8&lt;=$AJ$4),AND($A8&lt;=$Q$4,$A8&gt;=$AJ$4)),IF($BD8=ET$5,$BE8,0),"")</f>
        <v/>
      </c>
      <c r="EU8" s="569" t="str">
        <f>IF(OR(AND($A8&gt;=$Q$4,$A8&lt;=$AJ$4),AND($A8&lt;=$Q$4,$A8&gt;=$AJ$4)),IF($BD8=EU$5,$BE8,0),"")</f>
        <v/>
      </c>
      <c r="EV8" s="569" t="str">
        <f>IF(OR(AND($A8&gt;=$Q$4,$A8&lt;=$AJ$4),AND($A8&lt;=$Q$4,$A8&gt;=$AJ$4)),IF($BD8=EV$5,$BE8,0),"")</f>
        <v/>
      </c>
      <c r="EW8" s="569" t="str">
        <f>IF(OR(AND($A8&gt;=$Q$4,$A8&lt;=$AJ$4),AND($A8&lt;=$Q$4,$A8&gt;=$AJ$4)),IF($BF8=EW$5,$BG8,0),"")</f>
        <v/>
      </c>
      <c r="EX8" s="569" t="str">
        <f>IF(OR(AND($A8&gt;=$Q$4,$A8&lt;=$AJ$4),AND($A8&lt;=$Q$4,$A8&gt;=$AJ$4)),IF($BF8=EX$5,$BG8,0),"")</f>
        <v/>
      </c>
      <c r="EY8" s="569" t="str">
        <f>IF(OR(AND($A8&gt;=$Q$4,$A8&lt;=$AJ$4),AND($A8&lt;=$Q$4,$A8&gt;=$AJ$4)),IF($BF8=EY$5,$BG8,0),"")</f>
        <v/>
      </c>
      <c r="EZ8" s="569" t="str">
        <f>IF(OR(AND($A8&gt;=$Q$4,$A8&lt;=$AJ$4),AND($A8&lt;=$Q$4,$A8&gt;=$AJ$4)),IF($BH8=EZ$5,$BI8,0),"")</f>
        <v/>
      </c>
      <c r="FA8" s="569" t="str">
        <f>IF(OR(AND($A8&gt;=$Q$4,$A8&lt;=$AJ$4),AND($A8&lt;=$Q$4,$A8&gt;=$AJ$4)),IF($BH8=FA$5,$BI8,0),"")</f>
        <v/>
      </c>
      <c r="FB8" s="569" t="str">
        <f>IF(OR(AND($A8&gt;=$Q$4,$A8&lt;=$AJ$4),AND($A8&lt;=$Q$4,$A8&gt;=$AJ$4)),IF($BH8=FB$5,$BI8,0),"")</f>
        <v/>
      </c>
      <c r="FC8" s="569" t="str">
        <f>IF(OR(AND($A8&gt;=$Q$4,$A8&lt;=$AJ$4),AND($A8&lt;=$Q$4,$A8&gt;=$AJ$4)),IF($BJ8=FC$5,IF($BK8=$FC$3,$BL8,0),0),"")</f>
        <v/>
      </c>
      <c r="FD8" s="569" t="str">
        <f>IF(OR(AND($A8&gt;=$Q$4,$A8&lt;=$AJ$4),AND($A8&lt;=$Q$4,$A8&gt;=$AJ$4)),IF($BJ8=FD$5,IF($BK8=$FC$3,$BL8,0),0),"")</f>
        <v/>
      </c>
      <c r="FE8" s="569" t="str">
        <f>IF(OR(AND($A8&gt;=$Q$4,$A8&lt;=$AJ$4),AND($A8&lt;=$Q$4,$A8&gt;=$AJ$4)),IF($BJ8=FE$5,IF($BK8=$FC$3,$BL8,0),0),"")</f>
        <v/>
      </c>
      <c r="FF8" s="569" t="str">
        <f>IF(OR(AND($A8&gt;=$Q$4,$A8&lt;=$AJ$4),AND($A8&lt;=$Q$4,$A8&gt;=$AJ$4)),IF($BK8=$FF$3,$BL8,0),"")</f>
        <v/>
      </c>
      <c r="FG8" s="569" t="str">
        <f>IF(OR(AND($A8&gt;=$Q$4,$A8&lt;=$AJ$4),AND($A8&lt;=$Q$4,$A8&gt;=$AJ$4)),IF($BK8=$FG$3,$BL8,0),"")</f>
        <v/>
      </c>
      <c r="FH8" s="569" t="str">
        <f>IF(OR(AND($A8&gt;=$Q$4,$A8&lt;=$AJ$4),AND($A8&lt;=$Q$4,$A8&gt;=$AJ$4)),IF($BM8=FH$5,$BN8,0),"")</f>
        <v/>
      </c>
      <c r="FI8" s="569" t="str">
        <f>IF(OR(AND($A8&gt;=$Q$4,$A8&lt;=$AJ$4),AND($A8&lt;=$Q$4,$A8&gt;=$AJ$4)),IF($BM8=FI$5,$BN8,0),"")</f>
        <v/>
      </c>
      <c r="FJ8" s="569" t="str">
        <f>IF(OR(AND($A8&gt;=$Q$4,$A8&lt;=$AJ$4),AND($A8&lt;=$Q$4,$A8&gt;=$AJ$4)),IF($BM8=FJ$5,$BN8,0),"")</f>
        <v/>
      </c>
      <c r="FK8" s="569" t="str">
        <f>IF(OR(AND($A8&gt;=$Q$4,$A8&lt;=$AJ$4),AND($A8&lt;=$Q$4,$A8&gt;=$AJ$4)),IF($BO8=FK$5,$BP8,0),"")</f>
        <v/>
      </c>
      <c r="FL8" s="569" t="str">
        <f>IF(OR(AND($A8&gt;=$Q$4,$A8&lt;=$AJ$4),AND($A8&lt;=$Q$4,$A8&gt;=$AJ$4)),IF($BO8=FL$5,$BP8,0),"")</f>
        <v/>
      </c>
      <c r="FM8" s="569" t="str">
        <f>IF(OR(AND($A8&gt;=$Q$4,$A8&lt;=$AJ$4),AND($A8&lt;=$Q$4,$A8&gt;=$AJ$4)),IF($BO8=FM$5,$BP8,0),"")</f>
        <v/>
      </c>
      <c r="FN8" s="569" t="str">
        <f>IF(OR(AND($A8&gt;=$Q$4,$A8&lt;=$AJ$4),AND($A8&lt;=$Q$4,$A8&gt;=$AJ$4)),IF($BQ8=FN$5,$BR8,0),"")</f>
        <v/>
      </c>
      <c r="FO8" s="569" t="str">
        <f>IF(OR(AND($A8&gt;=$Q$4,$A8&lt;=$AJ$4),AND($A8&lt;=$Q$4,$A8&gt;=$AJ$4)),IF($BQ8=FO$5,$BR8,0),"")</f>
        <v/>
      </c>
      <c r="FP8" s="569" t="str">
        <f>IF(OR(AND($A8&gt;=$Q$4,$A8&lt;=$AJ$4),AND($A8&lt;=$Q$4,$A8&gt;=$AJ$4)),IF($BQ8=FP$5,$BR8,0),"")</f>
        <v/>
      </c>
      <c r="FQ8" s="569" t="str">
        <f>IF(OR(AND($A8&gt;=$Q$4,$A8&lt;=$AJ$4),AND($A8&lt;=$Q$4,$A8&gt;=$AJ$4)),BS8,"")</f>
        <v/>
      </c>
      <c r="FR8" s="570" t="str">
        <f>IF(OR(AND($A8&gt;=$Q$4,$A8&lt;=$AJ$4),AND($A8&lt;=$Q$4,$A8&gt;=$AJ$4)),BU8,"")</f>
        <v/>
      </c>
      <c r="FS8" s="571" t="str">
        <f>IF(OR(AND($A8&gt;=$Q$4,$A8&lt;=$AJ$4),AND($A8&lt;=$Q$4,$A8&gt;=$AJ$4)),IF(R8="R",S8,0),"")</f>
        <v/>
      </c>
      <c r="FT8" s="564" t="str">
        <f>IF(OR(AND($A8&gt;=$Q$4,$A8&lt;=$AJ$4),AND($A8&lt;=$Q$4,$A8&gt;=$AJ$4)),IF(AJ8="R",AK8,0),"")</f>
        <v/>
      </c>
      <c r="FU8" s="572" t="str">
        <f>IF(OR(AND($A8&gt;=$Q$4,$A8&lt;=$AJ$4),AND($A8&lt;=$Q$4,$A8&gt;=$AJ$4)),IF(BB8="R",BC8,0),"")</f>
        <v/>
      </c>
      <c r="FV8" s="567" t="str">
        <f>IF(OR(AND($A8&gt;=$Q$4,$A8&lt;=$AJ$4),AND($A8&lt;=$Q$4,$A8&gt;=$AJ$4)),IF(BT8="R",BU8,0),"")</f>
        <v/>
      </c>
      <c r="HA8" s="147">
        <f>IF(Q4&lt;AJ4,HA7+$AK$2,HA7-$AK$2)</f>
        <v>0</v>
      </c>
      <c r="HB8" s="142" t="b">
        <f>IF($Q$4&lt;$AJ$4,IF(HA8&lt;=$AJ$4,HA8,IF($Q$4&gt;$AJ$4,IF(HA8&gt;=$AJ$4,HA8,0),0)))</f>
        <v>0</v>
      </c>
    </row>
    <row r="9" spans="1:210" s="142" customFormat="1" ht="15.75" customHeight="1" x14ac:dyDescent="0.2">
      <c r="A9" s="531" t="str">
        <f>IFERROR(IF($Q$4&gt;$AJ$4,IF(A8&gt;$AJ$4,A8-$AK$2,""),IF(A8&lt;$AJ$4,A8+$AK$2,"")),"")</f>
        <v/>
      </c>
      <c r="B9" s="289"/>
      <c r="C9" s="282"/>
      <c r="D9" s="282"/>
      <c r="E9" s="282"/>
      <c r="F9" s="282"/>
      <c r="G9" s="282"/>
      <c r="H9" s="284"/>
      <c r="I9" s="284"/>
      <c r="J9" s="284"/>
      <c r="K9" s="282"/>
      <c r="L9" s="282"/>
      <c r="M9" s="282"/>
      <c r="N9" s="282"/>
      <c r="O9" s="282"/>
      <c r="P9" s="282"/>
      <c r="Q9" s="282"/>
      <c r="R9" s="282"/>
      <c r="S9" s="283"/>
      <c r="T9" s="290"/>
      <c r="U9" s="282"/>
      <c r="V9" s="282"/>
      <c r="W9" s="282"/>
      <c r="X9" s="282"/>
      <c r="Y9" s="282"/>
      <c r="Z9" s="282"/>
      <c r="AA9" s="284"/>
      <c r="AB9" s="282"/>
      <c r="AC9" s="282"/>
      <c r="AD9" s="282"/>
      <c r="AE9" s="282"/>
      <c r="AF9" s="282"/>
      <c r="AG9" s="282"/>
      <c r="AH9" s="282"/>
      <c r="AI9" s="282"/>
      <c r="AJ9" s="282"/>
      <c r="AK9" s="283"/>
      <c r="AL9" s="291"/>
      <c r="AM9" s="292"/>
      <c r="AN9" s="292"/>
      <c r="AO9" s="292"/>
      <c r="AP9" s="292"/>
      <c r="AQ9" s="292"/>
      <c r="AR9" s="292"/>
      <c r="AS9" s="293"/>
      <c r="AT9" s="292"/>
      <c r="AU9" s="292"/>
      <c r="AV9" s="292"/>
      <c r="AW9" s="292"/>
      <c r="AX9" s="292"/>
      <c r="AY9" s="292"/>
      <c r="AZ9" s="292"/>
      <c r="BA9" s="292"/>
      <c r="BB9" s="292"/>
      <c r="BC9" s="294"/>
      <c r="BD9" s="291"/>
      <c r="BE9" s="292"/>
      <c r="BF9" s="292"/>
      <c r="BG9" s="292"/>
      <c r="BH9" s="292"/>
      <c r="BI9" s="292"/>
      <c r="BJ9" s="292"/>
      <c r="BK9" s="293"/>
      <c r="BL9" s="292"/>
      <c r="BM9" s="292"/>
      <c r="BN9" s="292"/>
      <c r="BO9" s="292"/>
      <c r="BP9" s="292"/>
      <c r="BQ9" s="292"/>
      <c r="BR9" s="292"/>
      <c r="BS9" s="292"/>
      <c r="BT9" s="292"/>
      <c r="BU9" s="294"/>
      <c r="BW9" s="563"/>
      <c r="BX9" s="564" t="str">
        <f t="shared" ref="BW9:BY72" si="2">IF(OR(AND($A9&gt;=$Q$4,$A9&lt;=$AJ$4),AND($A9&lt;=$Q$4,$A9&gt;=$AJ$4)),IF($B9=BX$5,$C9,0),"")</f>
        <v/>
      </c>
      <c r="BY9" s="565" t="str">
        <f t="shared" si="2"/>
        <v/>
      </c>
      <c r="BZ9" s="564" t="str">
        <f t="shared" ref="BZ9:CB72" si="3">IF(OR(AND($A9&gt;=$Q$4,$A9&lt;=$AJ$4),AND($A9&lt;=$Q$4,$A9&gt;=$AJ$4)),IF($D9=BZ$5,$E9,0),"")</f>
        <v/>
      </c>
      <c r="CA9" s="564" t="str">
        <f t="shared" si="3"/>
        <v/>
      </c>
      <c r="CB9" s="564" t="str">
        <f t="shared" si="3"/>
        <v/>
      </c>
      <c r="CC9" s="564" t="str">
        <f t="shared" ref="CC9:CE72" si="4">IF(OR(AND($A9&gt;=$Q$4,$A9&lt;=$AJ$4),AND($A9&lt;=$Q$4,$A9&gt;=$AJ$4)),IF($F9=CC$5,$G9,0),"")</f>
        <v/>
      </c>
      <c r="CD9" s="564" t="str">
        <f t="shared" si="4"/>
        <v/>
      </c>
      <c r="CE9" s="564" t="str">
        <f t="shared" si="4"/>
        <v/>
      </c>
      <c r="CF9" s="564" t="str">
        <f t="shared" ref="CF9:CH72" si="5">IF(OR(AND($A9&gt;=$Q$4,$A9&lt;=$AJ$4),AND($A9&lt;=$Q$4,$A9&gt;=$AJ$4)),IF($H9=CF$5,IF($I9=$CF$3,$J9,0),0),"")</f>
        <v/>
      </c>
      <c r="CG9" s="564" t="str">
        <f t="shared" si="5"/>
        <v/>
      </c>
      <c r="CH9" s="564" t="str">
        <f t="shared" si="5"/>
        <v/>
      </c>
      <c r="CI9" s="564" t="str">
        <f t="shared" ref="CI9:CI72" si="6">IF(OR(AND($A9&gt;=$Q$4,$A9&lt;=$AJ$4),AND($A9&lt;=$Q$4,$A9&gt;=$AJ$4)),IF($I9=$CI$3,$J9,0),"")</f>
        <v/>
      </c>
      <c r="CJ9" s="564" t="str">
        <f t="shared" ref="CJ9:CJ72" si="7">IF(OR(AND($A9&gt;=$Q$4,$A9&lt;=$AJ$4),AND($A9&lt;=$Q$4,$A9&gt;=$AJ$4)),IF($I9=$CJ$3,$J9,0),"")</f>
        <v/>
      </c>
      <c r="CK9" s="564" t="str">
        <f t="shared" ref="CK9:CM72" si="8">IF(OR(AND($A9&gt;=$Q$4,$A9&lt;=$AJ$4),AND($A9&lt;=$Q$4,$A9&gt;=$AJ$4)),IF($K9=CK$5,$L9,0),"")</f>
        <v/>
      </c>
      <c r="CL9" s="564" t="str">
        <f t="shared" si="8"/>
        <v/>
      </c>
      <c r="CM9" s="564" t="str">
        <f t="shared" si="8"/>
        <v/>
      </c>
      <c r="CN9" s="564" t="str">
        <f t="shared" ref="CN9:CP72" si="9">IF(OR(AND($A9&gt;=$Q$4,$A9&lt;=$AJ$4),AND($A9&lt;=$Q$4,$A9&gt;=$AJ$4)),IF($M9=CN$5,$N9,0),"")</f>
        <v/>
      </c>
      <c r="CO9" s="564" t="str">
        <f t="shared" si="9"/>
        <v/>
      </c>
      <c r="CP9" s="564" t="str">
        <f t="shared" si="9"/>
        <v/>
      </c>
      <c r="CQ9" s="564" t="str">
        <f t="shared" ref="CQ9:CS72" si="10">IF(OR(AND($A9&gt;=$Q$4,$A9&lt;=$AJ$4),AND($A9&lt;=$Q$4,$A9&gt;=$AJ$4)),IF($O9=CQ$5,$P9,0),"")</f>
        <v/>
      </c>
      <c r="CR9" s="564" t="str">
        <f t="shared" si="10"/>
        <v/>
      </c>
      <c r="CS9" s="564" t="str">
        <f t="shared" si="10"/>
        <v/>
      </c>
      <c r="CT9" s="564" t="str">
        <f t="shared" ref="CT9:CT72" si="11">IF(OR(AND($A9&gt;=$Q$4,$A9&lt;=$AJ$4),AND($A9&lt;=$Q$4,$A9&gt;=$AJ$4)),Q9,"")</f>
        <v/>
      </c>
      <c r="CU9" s="566" t="str">
        <f t="shared" ref="CU9:CU72" si="12">IF(OR(AND($A9&gt;=$Q$4,$A9&lt;=$AJ$4),AND($A9&lt;=$Q$4,$A9&gt;=$AJ$4)),S9,"")</f>
        <v/>
      </c>
      <c r="CV9" s="565" t="str">
        <f t="shared" ref="CV9:CX72" si="13">IF(OR(AND($A9&gt;=$Q$4,$A9&lt;=$AJ$4),AND($A9&lt;=$Q$4,$A9&gt;=$AJ$4)),IF($T9=CV$5,$U9,0),"")</f>
        <v/>
      </c>
      <c r="CW9" s="564" t="str">
        <f t="shared" si="13"/>
        <v/>
      </c>
      <c r="CX9" s="564" t="str">
        <f t="shared" si="13"/>
        <v/>
      </c>
      <c r="CY9" s="564" t="str">
        <f t="shared" ref="CY9:DA72" si="14">IF(OR(AND($A9&gt;=$Q$4,$A9&lt;=$AJ$4),AND($A9&lt;=$Q$4,$A9&gt;=$AJ$4)),IF($V9=CY$5,$W9,0),"")</f>
        <v/>
      </c>
      <c r="CZ9" s="564" t="str">
        <f t="shared" si="14"/>
        <v/>
      </c>
      <c r="DA9" s="564" t="str">
        <f t="shared" si="14"/>
        <v/>
      </c>
      <c r="DB9" s="564" t="str">
        <f t="shared" ref="DB9:DB72" si="15">IF(OR(AND($A9&gt;=$Q$4,$A9&lt;=$AJ$4),AND($A9&lt;=$Q$4,$A9&gt;=$AJ$4)),IF($AP9=DB$5,$AQ9,0),"")</f>
        <v/>
      </c>
      <c r="DC9" s="564" t="str">
        <f t="shared" ref="DC9:DD72" si="16">IF(OR(AND($A9&gt;=$Q$4,$A9&lt;=$AJ$4),AND($A9&lt;=$Q$4,$A9&gt;=$AJ$4)),IF($X9=DC$5,$Y9,0),"")</f>
        <v/>
      </c>
      <c r="DD9" s="564" t="str">
        <f t="shared" si="16"/>
        <v/>
      </c>
      <c r="DE9" s="564" t="str">
        <f t="shared" ref="DE9:DG72" si="17">IF(OR(AND($A9&gt;=$Q$4,$A9&lt;=$AJ$4),AND($A9&lt;=$Q$4,$A9&gt;=$AJ$4)),IF($Z9=DE$5,IF($AA9=$DE$3,$AB9,0),0),"")</f>
        <v/>
      </c>
      <c r="DF9" s="564" t="str">
        <f t="shared" si="17"/>
        <v/>
      </c>
      <c r="DG9" s="564" t="str">
        <f t="shared" si="17"/>
        <v/>
      </c>
      <c r="DH9" s="564" t="str">
        <f t="shared" ref="DH9:DH72" si="18">IF(OR(AND($A9&gt;=$Q$4,$A9&lt;=$AJ$4),AND($A9&lt;=$Q$4,$A9&gt;=$AJ$4)),IF($AA9=$DH$3,$AB9,0),"")</f>
        <v/>
      </c>
      <c r="DI9" s="564" t="str">
        <f t="shared" ref="DI9:DI72" si="19">IF(OR(AND($A9&gt;=$Q$4,$A9&lt;=$AJ$4),AND($A9&lt;=$Q$4,$A9&gt;=$AJ$4)),IF($AA9=$DI$3,$AB9,0),"")</f>
        <v/>
      </c>
      <c r="DJ9" s="564" t="str">
        <f t="shared" ref="DJ9:DL72" si="20">IF(OR(AND($A9&gt;=$Q$4,$A9&lt;=$AJ$4),AND($A9&lt;=$Q$4,$A9&gt;=$AJ$4)),IF($AC9=DJ$5,$AD9,0),"")</f>
        <v/>
      </c>
      <c r="DK9" s="564" t="str">
        <f t="shared" si="20"/>
        <v/>
      </c>
      <c r="DL9" s="564" t="str">
        <f t="shared" si="20"/>
        <v/>
      </c>
      <c r="DM9" s="564" t="str">
        <f t="shared" ref="DM9:DO72" si="21">IF(OR(AND($A9&gt;=$Q$4,$A9&lt;=$AJ$4),AND($A9&lt;=$Q$4,$A9&gt;=$AJ$4)),IF($AE9=DM$5,$AF9,0),"")</f>
        <v/>
      </c>
      <c r="DN9" s="564" t="str">
        <f t="shared" si="21"/>
        <v/>
      </c>
      <c r="DO9" s="564" t="str">
        <f t="shared" si="21"/>
        <v/>
      </c>
      <c r="DP9" s="564" t="str">
        <f t="shared" ref="DP9:DR72" si="22">IF(OR(AND($A9&gt;=$Q$4,$A9&lt;=$AJ$4),AND($A9&lt;=$Q$4,$A9&gt;=$AJ$4)),IF($AG9=DP$5,$AH9,0),"")</f>
        <v/>
      </c>
      <c r="DQ9" s="564" t="str">
        <f t="shared" si="22"/>
        <v/>
      </c>
      <c r="DR9" s="564" t="str">
        <f t="shared" si="22"/>
        <v/>
      </c>
      <c r="DS9" s="564" t="str">
        <f t="shared" ref="DS9:DS72" si="23">IF(OR(AND($A9&gt;=$Q$4,$A9&lt;=$AJ$4),AND($A9&lt;=$Q$4,$A9&gt;=$AJ$4)),AI9,"")</f>
        <v/>
      </c>
      <c r="DT9" s="567" t="str">
        <f t="shared" ref="DT9:DT72" si="24">IF(OR(AND($A9&gt;=$Q$4,$A9&lt;=$AJ$4),AND($A9&lt;=$Q$4,$A9&gt;=$AJ$4)),AK9,"")</f>
        <v/>
      </c>
      <c r="DU9" s="565" t="str">
        <f t="shared" ref="DU9:DW72" si="25">IF(OR(AND($A9&gt;=$Q$4,$A9&lt;=$AJ$4),AND($A9&lt;=$Q$4,$A9&gt;=$AJ$4)),IF($AL9=DU$5,$AM9,0),"")</f>
        <v/>
      </c>
      <c r="DV9" s="564" t="str">
        <f t="shared" si="25"/>
        <v/>
      </c>
      <c r="DW9" s="564" t="str">
        <f t="shared" si="25"/>
        <v/>
      </c>
      <c r="DX9" s="564" t="str">
        <f t="shared" ref="DX9:DZ72" si="26">IF(OR(AND($A9&gt;=$Q$4,$A9&lt;=$AJ$4),AND($A9&lt;=$Q$4,$A9&gt;=$AJ$4)),IF($AN9=DX$5,$AO9,0),"")</f>
        <v/>
      </c>
      <c r="DY9" s="564" t="str">
        <f t="shared" si="26"/>
        <v/>
      </c>
      <c r="DZ9" s="564" t="str">
        <f t="shared" si="26"/>
        <v/>
      </c>
      <c r="EA9" s="564" t="str">
        <f t="shared" ref="EA9:EC72" si="27">IF(OR(AND($A9&gt;=$Q$4,$A9&lt;=$AJ$4),AND($A9&lt;=$Q$4,$A9&gt;=$AJ$4)),IF($AP9=EA$5,$AQ9,0),"")</f>
        <v/>
      </c>
      <c r="EB9" s="564" t="str">
        <f t="shared" si="27"/>
        <v/>
      </c>
      <c r="EC9" s="564" t="str">
        <f t="shared" si="27"/>
        <v/>
      </c>
      <c r="ED9" s="564" t="str">
        <f t="shared" ref="ED9:EF72" si="28">IF(OR(AND($A9&gt;=$Q$4,$A9&lt;=$AJ$4),AND($A9&lt;=$Q$4,$A9&gt;=$AJ$4)),IF($AR9=ED$5,IF($AS9=$ED$3,$AT9,0),0),"")</f>
        <v/>
      </c>
      <c r="EE9" s="564" t="str">
        <f t="shared" si="28"/>
        <v/>
      </c>
      <c r="EF9" s="564" t="str">
        <f t="shared" si="28"/>
        <v/>
      </c>
      <c r="EG9" s="564" t="str">
        <f t="shared" ref="EG9:EG72" si="29">IF(OR(AND($A9&gt;=$Q$4,$A9&lt;=$AJ$4),AND($A9&lt;=$Q$4,$A9&gt;=$AJ$4)),IF($AS9=$EG$3,$AT9,0),"")</f>
        <v/>
      </c>
      <c r="EH9" s="564" t="str">
        <f t="shared" ref="EH9:EH72" si="30">IF(OR(AND($A9&gt;=$Q$4,$A9&lt;=$AJ$4),AND($A9&lt;=$Q$4,$A9&gt;=$AJ$4)),IF($AS9=$EH$3,$AT9,0),"")</f>
        <v/>
      </c>
      <c r="EI9" s="564" t="str">
        <f t="shared" ref="EI9:EK72" si="31">IF(OR(AND($A9&gt;=$Q$4,$A9&lt;=$AJ$4),AND($A9&lt;=$Q$4,$A9&gt;=$AJ$4)),IF($AU9=EI$5,$AV9,0),"")</f>
        <v/>
      </c>
      <c r="EJ9" s="564" t="str">
        <f t="shared" si="31"/>
        <v/>
      </c>
      <c r="EK9" s="564" t="str">
        <f t="shared" si="31"/>
        <v/>
      </c>
      <c r="EL9" s="564" t="str">
        <f t="shared" ref="EL9:EN72" si="32">IF(OR(AND($A9&gt;=$Q$4,$A9&lt;=$AJ$4),AND($A9&lt;=$Q$4,$A9&gt;=$AJ$4)),IF($AW9=EL$5,$AX9,0),"")</f>
        <v/>
      </c>
      <c r="EM9" s="564" t="str">
        <f t="shared" si="32"/>
        <v/>
      </c>
      <c r="EN9" s="564" t="str">
        <f t="shared" si="32"/>
        <v/>
      </c>
      <c r="EO9" s="564" t="str">
        <f t="shared" ref="EO9:EQ72" si="33">IF(OR(AND($A9&gt;=$Q$4,$A9&lt;=$AJ$4),AND($A9&lt;=$Q$4,$A9&gt;=$AJ$4)),IF($AY9=EO$5,$AZ9,0),"")</f>
        <v/>
      </c>
      <c r="EP9" s="564" t="str">
        <f t="shared" si="33"/>
        <v/>
      </c>
      <c r="EQ9" s="564" t="str">
        <f t="shared" si="33"/>
        <v/>
      </c>
      <c r="ER9" s="564" t="str">
        <f t="shared" ref="ER9:ER72" si="34">IF(OR(AND($A9&gt;=$Q$4,$A9&lt;=$AJ$4),AND($A9&lt;=$Q$4,$A9&gt;=$AJ$4)),BA9,"")</f>
        <v/>
      </c>
      <c r="ES9" s="567" t="str">
        <f t="shared" ref="ES9:ES72" si="35">IF(OR(AND($A9&gt;=$Q$4,$A9&lt;=$AJ$4),AND($A9&lt;=$Q$4,$A9&gt;=$AJ$4)),BC9,"")</f>
        <v/>
      </c>
      <c r="ET9" s="568" t="str">
        <f t="shared" ref="ET9:EV72" si="36">IF(OR(AND($A9&gt;=$Q$4,$A9&lt;=$AJ$4),AND($A9&lt;=$Q$4,$A9&gt;=$AJ$4)),IF($BD9=ET$5,$BE9,0),"")</f>
        <v/>
      </c>
      <c r="EU9" s="569" t="str">
        <f t="shared" si="36"/>
        <v/>
      </c>
      <c r="EV9" s="569" t="str">
        <f t="shared" si="36"/>
        <v/>
      </c>
      <c r="EW9" s="569" t="str">
        <f t="shared" ref="EW9:EY72" si="37">IF(OR(AND($A9&gt;=$Q$4,$A9&lt;=$AJ$4),AND($A9&lt;=$Q$4,$A9&gt;=$AJ$4)),IF($BF9=EW$5,$BG9,0),"")</f>
        <v/>
      </c>
      <c r="EX9" s="569" t="str">
        <f t="shared" si="37"/>
        <v/>
      </c>
      <c r="EY9" s="569" t="str">
        <f t="shared" si="37"/>
        <v/>
      </c>
      <c r="EZ9" s="569" t="str">
        <f t="shared" ref="EZ9:FB72" si="38">IF(OR(AND($A9&gt;=$Q$4,$A9&lt;=$AJ$4),AND($A9&lt;=$Q$4,$A9&gt;=$AJ$4)),IF($BH9=EZ$5,$BI9,0),"")</f>
        <v/>
      </c>
      <c r="FA9" s="569" t="str">
        <f t="shared" si="38"/>
        <v/>
      </c>
      <c r="FB9" s="569" t="str">
        <f t="shared" si="38"/>
        <v/>
      </c>
      <c r="FC9" s="569" t="str">
        <f t="shared" ref="FC9:FE72" si="39">IF(OR(AND($A9&gt;=$Q$4,$A9&lt;=$AJ$4),AND($A9&lt;=$Q$4,$A9&gt;=$AJ$4)),IF($BJ9=FC$5,IF($BK9=$FC$3,$BL9,0),0),"")</f>
        <v/>
      </c>
      <c r="FD9" s="569" t="str">
        <f t="shared" si="39"/>
        <v/>
      </c>
      <c r="FE9" s="569" t="str">
        <f t="shared" si="39"/>
        <v/>
      </c>
      <c r="FF9" s="569" t="str">
        <f t="shared" ref="FF9:FF72" si="40">IF(OR(AND($A9&gt;=$Q$4,$A9&lt;=$AJ$4),AND($A9&lt;=$Q$4,$A9&gt;=$AJ$4)),IF($BK9=$FF$3,$BL9,0),"")</f>
        <v/>
      </c>
      <c r="FG9" s="569" t="str">
        <f t="shared" ref="FG9:FG72" si="41">IF(OR(AND($A9&gt;=$Q$4,$A9&lt;=$AJ$4),AND($A9&lt;=$Q$4,$A9&gt;=$AJ$4)),IF($BK9=$FG$3,$BL9,0),"")</f>
        <v/>
      </c>
      <c r="FH9" s="569" t="str">
        <f t="shared" ref="FH9:FJ72" si="42">IF(OR(AND($A9&gt;=$Q$4,$A9&lt;=$AJ$4),AND($A9&lt;=$Q$4,$A9&gt;=$AJ$4)),IF($BM9=FH$5,$BN9,0),"")</f>
        <v/>
      </c>
      <c r="FI9" s="569" t="str">
        <f t="shared" si="42"/>
        <v/>
      </c>
      <c r="FJ9" s="569" t="str">
        <f t="shared" si="42"/>
        <v/>
      </c>
      <c r="FK9" s="569" t="str">
        <f t="shared" ref="FK9:FM72" si="43">IF(OR(AND($A9&gt;=$Q$4,$A9&lt;=$AJ$4),AND($A9&lt;=$Q$4,$A9&gt;=$AJ$4)),IF($BO9=FK$5,$BP9,0),"")</f>
        <v/>
      </c>
      <c r="FL9" s="569" t="str">
        <f t="shared" si="43"/>
        <v/>
      </c>
      <c r="FM9" s="569" t="str">
        <f t="shared" si="43"/>
        <v/>
      </c>
      <c r="FN9" s="569" t="str">
        <f t="shared" ref="FN9:FP72" si="44">IF(OR(AND($A9&gt;=$Q$4,$A9&lt;=$AJ$4),AND($A9&lt;=$Q$4,$A9&gt;=$AJ$4)),IF($BQ9=FN$5,$BR9,0),"")</f>
        <v/>
      </c>
      <c r="FO9" s="569" t="str">
        <f t="shared" si="44"/>
        <v/>
      </c>
      <c r="FP9" s="569" t="str">
        <f t="shared" si="44"/>
        <v/>
      </c>
      <c r="FQ9" s="569" t="str">
        <f t="shared" ref="FQ9:FQ72" si="45">IF(OR(AND($A9&gt;=$Q$4,$A9&lt;=$AJ$4),AND($A9&lt;=$Q$4,$A9&gt;=$AJ$4)),BS9,"")</f>
        <v/>
      </c>
      <c r="FR9" s="570" t="str">
        <f t="shared" ref="FR9:FR72" si="46">IF(OR(AND($A9&gt;=$Q$4,$A9&lt;=$AJ$4),AND($A9&lt;=$Q$4,$A9&gt;=$AJ$4)),BU9,"")</f>
        <v/>
      </c>
      <c r="FS9" s="571" t="str">
        <f t="shared" ref="FS9:FS72" si="47">IF(OR(AND($A9&gt;=$Q$4,$A9&lt;=$AJ$4),AND($A9&lt;=$Q$4,$A9&gt;=$AJ$4)),IF(R9="R",S9,0),"")</f>
        <v/>
      </c>
      <c r="FT9" s="564" t="str">
        <f t="shared" ref="FT9:FT72" si="48">IF(OR(AND($A9&gt;=$Q$4,$A9&lt;=$AJ$4),AND($A9&lt;=$Q$4,$A9&gt;=$AJ$4)),IF(AJ9="R",AK9,0),"")</f>
        <v/>
      </c>
      <c r="FU9" s="572" t="str">
        <f t="shared" ref="FU9:FU72" si="49">IF(OR(AND($A9&gt;=$Q$4,$A9&lt;=$AJ$4),AND($A9&lt;=$Q$4,$A9&gt;=$AJ$4)),IF(BB9="R",BC9,0),"")</f>
        <v/>
      </c>
      <c r="FV9" s="567" t="str">
        <f t="shared" ref="FV9:FV72" si="50">IF(OR(AND($A9&gt;=$Q$4,$A9&lt;=$AJ$4),AND($A9&lt;=$Q$4,$A9&gt;=$AJ$4)),IF(BT9="R",BU9,0),"")</f>
        <v/>
      </c>
      <c r="HA9" s="147">
        <f t="shared" ref="HA9:HA72" si="51">IF(Q5&lt;AJ5,HA8+$AK$2,HA8-$AK$2)</f>
        <v>0</v>
      </c>
      <c r="HB9" s="142">
        <f t="shared" ref="HB9:HB71" si="52">IF(HA9&lt;=$AJ$4,HA9,0)</f>
        <v>0</v>
      </c>
    </row>
    <row r="10" spans="1:210" s="142" customFormat="1" ht="15.75" customHeight="1" x14ac:dyDescent="0.2">
      <c r="A10" s="531" t="str">
        <f t="shared" ref="A10:A72" si="53">IFERROR(IF($Q$4&gt;$AJ$4,IF(A9&gt;$AJ$4,A9-$AK$2,""),IF(A9&lt;$AJ$4,A9+$AK$2,"")),"")</f>
        <v/>
      </c>
      <c r="B10" s="290"/>
      <c r="C10" s="282"/>
      <c r="D10" s="282"/>
      <c r="E10" s="282"/>
      <c r="F10" s="282"/>
      <c r="G10" s="282"/>
      <c r="H10" s="282"/>
      <c r="I10" s="284"/>
      <c r="J10" s="282"/>
      <c r="K10" s="282"/>
      <c r="L10" s="282"/>
      <c r="M10" s="282"/>
      <c r="N10" s="282"/>
      <c r="O10" s="282"/>
      <c r="P10" s="282"/>
      <c r="Q10" s="282"/>
      <c r="R10" s="282"/>
      <c r="S10" s="283"/>
      <c r="T10" s="290"/>
      <c r="U10" s="282"/>
      <c r="V10" s="282"/>
      <c r="W10" s="282"/>
      <c r="X10" s="282"/>
      <c r="Y10" s="282"/>
      <c r="Z10" s="282"/>
      <c r="AA10" s="284"/>
      <c r="AB10" s="282"/>
      <c r="AC10" s="282"/>
      <c r="AD10" s="282"/>
      <c r="AE10" s="282"/>
      <c r="AF10" s="282"/>
      <c r="AG10" s="282"/>
      <c r="AH10" s="282"/>
      <c r="AI10" s="282"/>
      <c r="AJ10" s="282"/>
      <c r="AK10" s="283"/>
      <c r="AL10" s="291"/>
      <c r="AM10" s="292"/>
      <c r="AN10" s="292"/>
      <c r="AO10" s="292"/>
      <c r="AP10" s="292"/>
      <c r="AQ10" s="292"/>
      <c r="AR10" s="292"/>
      <c r="AS10" s="293"/>
      <c r="AT10" s="292"/>
      <c r="AU10" s="292"/>
      <c r="AV10" s="292"/>
      <c r="AW10" s="292"/>
      <c r="AX10" s="292"/>
      <c r="AY10" s="292"/>
      <c r="AZ10" s="292"/>
      <c r="BA10" s="292"/>
      <c r="BB10" s="292"/>
      <c r="BC10" s="294"/>
      <c r="BD10" s="291"/>
      <c r="BE10" s="292"/>
      <c r="BF10" s="292"/>
      <c r="BG10" s="292"/>
      <c r="BH10" s="292"/>
      <c r="BI10" s="292"/>
      <c r="BJ10" s="292"/>
      <c r="BK10" s="293"/>
      <c r="BL10" s="292"/>
      <c r="BM10" s="292"/>
      <c r="BN10" s="292"/>
      <c r="BO10" s="292"/>
      <c r="BP10" s="292"/>
      <c r="BQ10" s="292"/>
      <c r="BR10" s="292"/>
      <c r="BS10" s="292"/>
      <c r="BT10" s="292"/>
      <c r="BU10" s="294"/>
      <c r="BW10" s="571" t="str">
        <f t="shared" si="2"/>
        <v/>
      </c>
      <c r="BX10" s="564" t="str">
        <f t="shared" si="2"/>
        <v/>
      </c>
      <c r="BY10" s="564" t="str">
        <f t="shared" si="2"/>
        <v/>
      </c>
      <c r="BZ10" s="564" t="str">
        <f t="shared" si="3"/>
        <v/>
      </c>
      <c r="CA10" s="564" t="str">
        <f t="shared" si="3"/>
        <v/>
      </c>
      <c r="CB10" s="564" t="str">
        <f t="shared" si="3"/>
        <v/>
      </c>
      <c r="CC10" s="564" t="str">
        <f t="shared" si="4"/>
        <v/>
      </c>
      <c r="CD10" s="564" t="str">
        <f t="shared" si="4"/>
        <v/>
      </c>
      <c r="CE10" s="564" t="str">
        <f t="shared" si="4"/>
        <v/>
      </c>
      <c r="CF10" s="564" t="str">
        <f t="shared" si="5"/>
        <v/>
      </c>
      <c r="CG10" s="564" t="str">
        <f t="shared" si="5"/>
        <v/>
      </c>
      <c r="CH10" s="564" t="str">
        <f t="shared" si="5"/>
        <v/>
      </c>
      <c r="CI10" s="564" t="str">
        <f t="shared" si="6"/>
        <v/>
      </c>
      <c r="CJ10" s="564" t="str">
        <f t="shared" si="7"/>
        <v/>
      </c>
      <c r="CK10" s="564" t="str">
        <f t="shared" si="8"/>
        <v/>
      </c>
      <c r="CL10" s="564" t="str">
        <f t="shared" si="8"/>
        <v/>
      </c>
      <c r="CM10" s="564" t="str">
        <f t="shared" si="8"/>
        <v/>
      </c>
      <c r="CN10" s="564" t="str">
        <f t="shared" si="9"/>
        <v/>
      </c>
      <c r="CO10" s="564" t="str">
        <f t="shared" si="9"/>
        <v/>
      </c>
      <c r="CP10" s="564" t="str">
        <f t="shared" si="9"/>
        <v/>
      </c>
      <c r="CQ10" s="564" t="str">
        <f t="shared" si="10"/>
        <v/>
      </c>
      <c r="CR10" s="564" t="str">
        <f t="shared" si="10"/>
        <v/>
      </c>
      <c r="CS10" s="564" t="str">
        <f t="shared" si="10"/>
        <v/>
      </c>
      <c r="CT10" s="564" t="str">
        <f t="shared" si="11"/>
        <v/>
      </c>
      <c r="CU10" s="566" t="str">
        <f t="shared" si="12"/>
        <v/>
      </c>
      <c r="CV10" s="565" t="str">
        <f t="shared" si="13"/>
        <v/>
      </c>
      <c r="CW10" s="564" t="str">
        <f t="shared" si="13"/>
        <v/>
      </c>
      <c r="CX10" s="564" t="str">
        <f t="shared" si="13"/>
        <v/>
      </c>
      <c r="CY10" s="564" t="str">
        <f t="shared" si="14"/>
        <v/>
      </c>
      <c r="CZ10" s="564" t="str">
        <f t="shared" si="14"/>
        <v/>
      </c>
      <c r="DA10" s="564" t="str">
        <f t="shared" si="14"/>
        <v/>
      </c>
      <c r="DB10" s="564" t="str">
        <f t="shared" si="15"/>
        <v/>
      </c>
      <c r="DC10" s="564" t="str">
        <f t="shared" si="16"/>
        <v/>
      </c>
      <c r="DD10" s="564" t="str">
        <f t="shared" si="16"/>
        <v/>
      </c>
      <c r="DE10" s="564" t="str">
        <f t="shared" si="17"/>
        <v/>
      </c>
      <c r="DF10" s="564" t="str">
        <f t="shared" si="17"/>
        <v/>
      </c>
      <c r="DG10" s="564" t="str">
        <f t="shared" si="17"/>
        <v/>
      </c>
      <c r="DH10" s="564" t="str">
        <f t="shared" si="18"/>
        <v/>
      </c>
      <c r="DI10" s="564" t="str">
        <f t="shared" si="19"/>
        <v/>
      </c>
      <c r="DJ10" s="564" t="str">
        <f t="shared" si="20"/>
        <v/>
      </c>
      <c r="DK10" s="564" t="str">
        <f t="shared" si="20"/>
        <v/>
      </c>
      <c r="DL10" s="564" t="str">
        <f t="shared" si="20"/>
        <v/>
      </c>
      <c r="DM10" s="564" t="str">
        <f t="shared" si="21"/>
        <v/>
      </c>
      <c r="DN10" s="564" t="str">
        <f t="shared" si="21"/>
        <v/>
      </c>
      <c r="DO10" s="564" t="str">
        <f t="shared" si="21"/>
        <v/>
      </c>
      <c r="DP10" s="564" t="str">
        <f t="shared" si="22"/>
        <v/>
      </c>
      <c r="DQ10" s="564" t="str">
        <f t="shared" si="22"/>
        <v/>
      </c>
      <c r="DR10" s="564" t="str">
        <f t="shared" si="22"/>
        <v/>
      </c>
      <c r="DS10" s="564" t="str">
        <f t="shared" si="23"/>
        <v/>
      </c>
      <c r="DT10" s="567" t="str">
        <f t="shared" si="24"/>
        <v/>
      </c>
      <c r="DU10" s="565" t="str">
        <f t="shared" si="25"/>
        <v/>
      </c>
      <c r="DV10" s="564" t="str">
        <f t="shared" si="25"/>
        <v/>
      </c>
      <c r="DW10" s="564" t="str">
        <f t="shared" si="25"/>
        <v/>
      </c>
      <c r="DX10" s="564" t="str">
        <f t="shared" si="26"/>
        <v/>
      </c>
      <c r="DY10" s="564" t="str">
        <f t="shared" si="26"/>
        <v/>
      </c>
      <c r="DZ10" s="564" t="str">
        <f t="shared" si="26"/>
        <v/>
      </c>
      <c r="EA10" s="564" t="str">
        <f t="shared" si="27"/>
        <v/>
      </c>
      <c r="EB10" s="564" t="str">
        <f t="shared" si="27"/>
        <v/>
      </c>
      <c r="EC10" s="564" t="str">
        <f t="shared" si="27"/>
        <v/>
      </c>
      <c r="ED10" s="564" t="str">
        <f t="shared" si="28"/>
        <v/>
      </c>
      <c r="EE10" s="564" t="str">
        <f t="shared" si="28"/>
        <v/>
      </c>
      <c r="EF10" s="564" t="str">
        <f t="shared" si="28"/>
        <v/>
      </c>
      <c r="EG10" s="564" t="str">
        <f t="shared" si="29"/>
        <v/>
      </c>
      <c r="EH10" s="564" t="str">
        <f t="shared" si="30"/>
        <v/>
      </c>
      <c r="EI10" s="564" t="str">
        <f t="shared" si="31"/>
        <v/>
      </c>
      <c r="EJ10" s="564" t="str">
        <f t="shared" si="31"/>
        <v/>
      </c>
      <c r="EK10" s="564" t="str">
        <f t="shared" si="31"/>
        <v/>
      </c>
      <c r="EL10" s="564" t="str">
        <f t="shared" si="32"/>
        <v/>
      </c>
      <c r="EM10" s="564" t="str">
        <f t="shared" si="32"/>
        <v/>
      </c>
      <c r="EN10" s="564" t="str">
        <f t="shared" si="32"/>
        <v/>
      </c>
      <c r="EO10" s="564" t="str">
        <f t="shared" si="33"/>
        <v/>
      </c>
      <c r="EP10" s="564" t="str">
        <f t="shared" si="33"/>
        <v/>
      </c>
      <c r="EQ10" s="564" t="str">
        <f t="shared" si="33"/>
        <v/>
      </c>
      <c r="ER10" s="564" t="str">
        <f t="shared" si="34"/>
        <v/>
      </c>
      <c r="ES10" s="567" t="str">
        <f t="shared" si="35"/>
        <v/>
      </c>
      <c r="ET10" s="565" t="str">
        <f t="shared" si="36"/>
        <v/>
      </c>
      <c r="EU10" s="564" t="str">
        <f t="shared" si="36"/>
        <v/>
      </c>
      <c r="EV10" s="564" t="str">
        <f t="shared" si="36"/>
        <v/>
      </c>
      <c r="EW10" s="564" t="str">
        <f t="shared" si="37"/>
        <v/>
      </c>
      <c r="EX10" s="564" t="str">
        <f t="shared" si="37"/>
        <v/>
      </c>
      <c r="EY10" s="564" t="str">
        <f t="shared" si="37"/>
        <v/>
      </c>
      <c r="EZ10" s="564" t="str">
        <f t="shared" si="38"/>
        <v/>
      </c>
      <c r="FA10" s="564" t="str">
        <f t="shared" si="38"/>
        <v/>
      </c>
      <c r="FB10" s="564" t="str">
        <f t="shared" si="38"/>
        <v/>
      </c>
      <c r="FC10" s="564" t="str">
        <f t="shared" si="39"/>
        <v/>
      </c>
      <c r="FD10" s="564" t="str">
        <f t="shared" si="39"/>
        <v/>
      </c>
      <c r="FE10" s="564" t="str">
        <f t="shared" si="39"/>
        <v/>
      </c>
      <c r="FF10" s="564" t="str">
        <f t="shared" si="40"/>
        <v/>
      </c>
      <c r="FG10" s="564" t="str">
        <f t="shared" si="41"/>
        <v/>
      </c>
      <c r="FH10" s="564" t="str">
        <f t="shared" si="42"/>
        <v/>
      </c>
      <c r="FI10" s="564" t="str">
        <f t="shared" si="42"/>
        <v/>
      </c>
      <c r="FJ10" s="564" t="str">
        <f t="shared" si="42"/>
        <v/>
      </c>
      <c r="FK10" s="564" t="str">
        <f t="shared" si="43"/>
        <v/>
      </c>
      <c r="FL10" s="564" t="str">
        <f t="shared" si="43"/>
        <v/>
      </c>
      <c r="FM10" s="564" t="str">
        <f t="shared" si="43"/>
        <v/>
      </c>
      <c r="FN10" s="564" t="str">
        <f t="shared" si="44"/>
        <v/>
      </c>
      <c r="FO10" s="564" t="str">
        <f t="shared" si="44"/>
        <v/>
      </c>
      <c r="FP10" s="564" t="str">
        <f t="shared" si="44"/>
        <v/>
      </c>
      <c r="FQ10" s="564" t="str">
        <f t="shared" si="45"/>
        <v/>
      </c>
      <c r="FR10" s="567" t="str">
        <f t="shared" si="46"/>
        <v/>
      </c>
      <c r="FS10" s="571" t="str">
        <f t="shared" si="47"/>
        <v/>
      </c>
      <c r="FT10" s="564" t="str">
        <f t="shared" si="48"/>
        <v/>
      </c>
      <c r="FU10" s="572" t="str">
        <f t="shared" si="49"/>
        <v/>
      </c>
      <c r="FV10" s="567" t="str">
        <f t="shared" si="50"/>
        <v/>
      </c>
      <c r="HA10" s="147">
        <f t="shared" si="51"/>
        <v>0</v>
      </c>
      <c r="HB10" s="142">
        <f t="shared" si="52"/>
        <v>0</v>
      </c>
    </row>
    <row r="11" spans="1:210" s="142" customFormat="1" ht="15.75" customHeight="1" x14ac:dyDescent="0.2">
      <c r="A11" s="531" t="str">
        <f t="shared" si="53"/>
        <v/>
      </c>
      <c r="B11" s="290"/>
      <c r="C11" s="282"/>
      <c r="D11" s="282"/>
      <c r="E11" s="282"/>
      <c r="F11" s="282"/>
      <c r="G11" s="282"/>
      <c r="H11" s="282"/>
      <c r="I11" s="284"/>
      <c r="J11" s="282"/>
      <c r="K11" s="282"/>
      <c r="L11" s="282"/>
      <c r="M11" s="282"/>
      <c r="N11" s="282"/>
      <c r="O11" s="282"/>
      <c r="P11" s="282"/>
      <c r="Q11" s="282"/>
      <c r="R11" s="282"/>
      <c r="S11" s="283"/>
      <c r="T11" s="290"/>
      <c r="U11" s="282"/>
      <c r="V11" s="282"/>
      <c r="W11" s="282"/>
      <c r="X11" s="282"/>
      <c r="Y11" s="282"/>
      <c r="Z11" s="282"/>
      <c r="AA11" s="284"/>
      <c r="AB11" s="282"/>
      <c r="AC11" s="282"/>
      <c r="AD11" s="282"/>
      <c r="AE11" s="282"/>
      <c r="AF11" s="282"/>
      <c r="AG11" s="282"/>
      <c r="AH11" s="282"/>
      <c r="AI11" s="282"/>
      <c r="AJ11" s="282"/>
      <c r="AK11" s="283"/>
      <c r="AL11" s="291"/>
      <c r="AM11" s="292"/>
      <c r="AN11" s="292"/>
      <c r="AO11" s="292"/>
      <c r="AP11" s="292"/>
      <c r="AQ11" s="292"/>
      <c r="AR11" s="292"/>
      <c r="AS11" s="293"/>
      <c r="AT11" s="292"/>
      <c r="AU11" s="292"/>
      <c r="AV11" s="292"/>
      <c r="AW11" s="292"/>
      <c r="AX11" s="292"/>
      <c r="AY11" s="292"/>
      <c r="AZ11" s="292"/>
      <c r="BA11" s="292"/>
      <c r="BB11" s="292"/>
      <c r="BC11" s="294"/>
      <c r="BD11" s="291"/>
      <c r="BE11" s="292"/>
      <c r="BF11" s="292"/>
      <c r="BG11" s="292"/>
      <c r="BH11" s="292"/>
      <c r="BI11" s="292"/>
      <c r="BJ11" s="292"/>
      <c r="BK11" s="293"/>
      <c r="BL11" s="292"/>
      <c r="BM11" s="292"/>
      <c r="BN11" s="292"/>
      <c r="BO11" s="292"/>
      <c r="BP11" s="292"/>
      <c r="BQ11" s="292"/>
      <c r="BR11" s="292"/>
      <c r="BS11" s="292"/>
      <c r="BT11" s="292"/>
      <c r="BU11" s="294"/>
      <c r="BW11" s="571" t="str">
        <f t="shared" si="2"/>
        <v/>
      </c>
      <c r="BX11" s="564" t="str">
        <f t="shared" si="2"/>
        <v/>
      </c>
      <c r="BY11" s="564" t="str">
        <f t="shared" si="2"/>
        <v/>
      </c>
      <c r="BZ11" s="564" t="str">
        <f t="shared" si="3"/>
        <v/>
      </c>
      <c r="CA11" s="564" t="str">
        <f t="shared" si="3"/>
        <v/>
      </c>
      <c r="CB11" s="564" t="str">
        <f t="shared" si="3"/>
        <v/>
      </c>
      <c r="CC11" s="564" t="str">
        <f t="shared" si="4"/>
        <v/>
      </c>
      <c r="CD11" s="564" t="str">
        <f t="shared" si="4"/>
        <v/>
      </c>
      <c r="CE11" s="564" t="str">
        <f t="shared" si="4"/>
        <v/>
      </c>
      <c r="CF11" s="564" t="str">
        <f t="shared" si="5"/>
        <v/>
      </c>
      <c r="CG11" s="564" t="str">
        <f t="shared" si="5"/>
        <v/>
      </c>
      <c r="CH11" s="564" t="str">
        <f t="shared" si="5"/>
        <v/>
      </c>
      <c r="CI11" s="564" t="str">
        <f t="shared" si="6"/>
        <v/>
      </c>
      <c r="CJ11" s="564" t="str">
        <f t="shared" si="7"/>
        <v/>
      </c>
      <c r="CK11" s="564" t="str">
        <f t="shared" si="8"/>
        <v/>
      </c>
      <c r="CL11" s="564" t="str">
        <f t="shared" si="8"/>
        <v/>
      </c>
      <c r="CM11" s="564" t="str">
        <f t="shared" si="8"/>
        <v/>
      </c>
      <c r="CN11" s="564" t="str">
        <f t="shared" si="9"/>
        <v/>
      </c>
      <c r="CO11" s="564" t="str">
        <f t="shared" si="9"/>
        <v/>
      </c>
      <c r="CP11" s="564" t="str">
        <f t="shared" si="9"/>
        <v/>
      </c>
      <c r="CQ11" s="564" t="str">
        <f t="shared" si="10"/>
        <v/>
      </c>
      <c r="CR11" s="564" t="str">
        <f t="shared" si="10"/>
        <v/>
      </c>
      <c r="CS11" s="564" t="str">
        <f t="shared" si="10"/>
        <v/>
      </c>
      <c r="CT11" s="564" t="str">
        <f t="shared" si="11"/>
        <v/>
      </c>
      <c r="CU11" s="566" t="str">
        <f t="shared" si="12"/>
        <v/>
      </c>
      <c r="CV11" s="565" t="str">
        <f t="shared" si="13"/>
        <v/>
      </c>
      <c r="CW11" s="564" t="str">
        <f t="shared" si="13"/>
        <v/>
      </c>
      <c r="CX11" s="564" t="str">
        <f t="shared" si="13"/>
        <v/>
      </c>
      <c r="CY11" s="564" t="str">
        <f t="shared" si="14"/>
        <v/>
      </c>
      <c r="CZ11" s="564" t="str">
        <f t="shared" si="14"/>
        <v/>
      </c>
      <c r="DA11" s="564" t="str">
        <f t="shared" si="14"/>
        <v/>
      </c>
      <c r="DB11" s="564" t="str">
        <f t="shared" si="15"/>
        <v/>
      </c>
      <c r="DC11" s="564" t="str">
        <f t="shared" si="16"/>
        <v/>
      </c>
      <c r="DD11" s="564" t="str">
        <f t="shared" si="16"/>
        <v/>
      </c>
      <c r="DE11" s="564" t="str">
        <f t="shared" si="17"/>
        <v/>
      </c>
      <c r="DF11" s="564" t="str">
        <f t="shared" si="17"/>
        <v/>
      </c>
      <c r="DG11" s="564" t="str">
        <f t="shared" si="17"/>
        <v/>
      </c>
      <c r="DH11" s="564" t="str">
        <f t="shared" si="18"/>
        <v/>
      </c>
      <c r="DI11" s="564" t="str">
        <f t="shared" si="19"/>
        <v/>
      </c>
      <c r="DJ11" s="564" t="str">
        <f t="shared" si="20"/>
        <v/>
      </c>
      <c r="DK11" s="564" t="str">
        <f t="shared" si="20"/>
        <v/>
      </c>
      <c r="DL11" s="564" t="str">
        <f t="shared" si="20"/>
        <v/>
      </c>
      <c r="DM11" s="564" t="str">
        <f t="shared" si="21"/>
        <v/>
      </c>
      <c r="DN11" s="564" t="str">
        <f t="shared" si="21"/>
        <v/>
      </c>
      <c r="DO11" s="564" t="str">
        <f t="shared" si="21"/>
        <v/>
      </c>
      <c r="DP11" s="564" t="str">
        <f t="shared" si="22"/>
        <v/>
      </c>
      <c r="DQ11" s="564" t="str">
        <f t="shared" si="22"/>
        <v/>
      </c>
      <c r="DR11" s="564" t="str">
        <f t="shared" si="22"/>
        <v/>
      </c>
      <c r="DS11" s="564" t="str">
        <f t="shared" si="23"/>
        <v/>
      </c>
      <c r="DT11" s="567" t="str">
        <f t="shared" si="24"/>
        <v/>
      </c>
      <c r="DU11" s="565" t="str">
        <f t="shared" si="25"/>
        <v/>
      </c>
      <c r="DV11" s="564" t="str">
        <f t="shared" si="25"/>
        <v/>
      </c>
      <c r="DW11" s="564" t="str">
        <f t="shared" si="25"/>
        <v/>
      </c>
      <c r="DX11" s="564" t="str">
        <f t="shared" si="26"/>
        <v/>
      </c>
      <c r="DY11" s="564" t="str">
        <f t="shared" si="26"/>
        <v/>
      </c>
      <c r="DZ11" s="564" t="str">
        <f t="shared" si="26"/>
        <v/>
      </c>
      <c r="EA11" s="564" t="str">
        <f t="shared" si="27"/>
        <v/>
      </c>
      <c r="EB11" s="564" t="str">
        <f t="shared" si="27"/>
        <v/>
      </c>
      <c r="EC11" s="564" t="str">
        <f t="shared" si="27"/>
        <v/>
      </c>
      <c r="ED11" s="564" t="str">
        <f t="shared" si="28"/>
        <v/>
      </c>
      <c r="EE11" s="564" t="str">
        <f t="shared" si="28"/>
        <v/>
      </c>
      <c r="EF11" s="564" t="str">
        <f t="shared" si="28"/>
        <v/>
      </c>
      <c r="EG11" s="564" t="str">
        <f t="shared" si="29"/>
        <v/>
      </c>
      <c r="EH11" s="564" t="str">
        <f t="shared" si="30"/>
        <v/>
      </c>
      <c r="EI11" s="564" t="str">
        <f t="shared" si="31"/>
        <v/>
      </c>
      <c r="EJ11" s="564" t="str">
        <f t="shared" si="31"/>
        <v/>
      </c>
      <c r="EK11" s="564" t="str">
        <f t="shared" si="31"/>
        <v/>
      </c>
      <c r="EL11" s="564" t="str">
        <f t="shared" si="32"/>
        <v/>
      </c>
      <c r="EM11" s="564" t="str">
        <f t="shared" si="32"/>
        <v/>
      </c>
      <c r="EN11" s="564" t="str">
        <f t="shared" si="32"/>
        <v/>
      </c>
      <c r="EO11" s="564" t="str">
        <f t="shared" si="33"/>
        <v/>
      </c>
      <c r="EP11" s="564" t="str">
        <f t="shared" si="33"/>
        <v/>
      </c>
      <c r="EQ11" s="564" t="str">
        <f t="shared" si="33"/>
        <v/>
      </c>
      <c r="ER11" s="564" t="str">
        <f t="shared" si="34"/>
        <v/>
      </c>
      <c r="ES11" s="567" t="str">
        <f t="shared" si="35"/>
        <v/>
      </c>
      <c r="ET11" s="565" t="str">
        <f t="shared" si="36"/>
        <v/>
      </c>
      <c r="EU11" s="564" t="str">
        <f t="shared" si="36"/>
        <v/>
      </c>
      <c r="EV11" s="564" t="str">
        <f t="shared" si="36"/>
        <v/>
      </c>
      <c r="EW11" s="564" t="str">
        <f t="shared" si="37"/>
        <v/>
      </c>
      <c r="EX11" s="564" t="str">
        <f t="shared" si="37"/>
        <v/>
      </c>
      <c r="EY11" s="564" t="str">
        <f t="shared" si="37"/>
        <v/>
      </c>
      <c r="EZ11" s="564" t="str">
        <f t="shared" si="38"/>
        <v/>
      </c>
      <c r="FA11" s="564" t="str">
        <f t="shared" si="38"/>
        <v/>
      </c>
      <c r="FB11" s="564" t="str">
        <f t="shared" si="38"/>
        <v/>
      </c>
      <c r="FC11" s="564" t="str">
        <f t="shared" si="39"/>
        <v/>
      </c>
      <c r="FD11" s="564" t="str">
        <f t="shared" si="39"/>
        <v/>
      </c>
      <c r="FE11" s="564" t="str">
        <f t="shared" si="39"/>
        <v/>
      </c>
      <c r="FF11" s="564" t="str">
        <f t="shared" si="40"/>
        <v/>
      </c>
      <c r="FG11" s="564" t="str">
        <f t="shared" si="41"/>
        <v/>
      </c>
      <c r="FH11" s="564" t="str">
        <f t="shared" si="42"/>
        <v/>
      </c>
      <c r="FI11" s="564" t="str">
        <f t="shared" si="42"/>
        <v/>
      </c>
      <c r="FJ11" s="564" t="str">
        <f t="shared" si="42"/>
        <v/>
      </c>
      <c r="FK11" s="564" t="str">
        <f t="shared" si="43"/>
        <v/>
      </c>
      <c r="FL11" s="564" t="str">
        <f t="shared" si="43"/>
        <v/>
      </c>
      <c r="FM11" s="564" t="str">
        <f t="shared" si="43"/>
        <v/>
      </c>
      <c r="FN11" s="564" t="str">
        <f t="shared" si="44"/>
        <v/>
      </c>
      <c r="FO11" s="564" t="str">
        <f t="shared" si="44"/>
        <v/>
      </c>
      <c r="FP11" s="564" t="str">
        <f t="shared" si="44"/>
        <v/>
      </c>
      <c r="FQ11" s="564" t="str">
        <f t="shared" si="45"/>
        <v/>
      </c>
      <c r="FR11" s="567" t="str">
        <f t="shared" si="46"/>
        <v/>
      </c>
      <c r="FS11" s="571" t="str">
        <f t="shared" si="47"/>
        <v/>
      </c>
      <c r="FT11" s="564" t="str">
        <f t="shared" si="48"/>
        <v/>
      </c>
      <c r="FU11" s="572" t="str">
        <f t="shared" si="49"/>
        <v/>
      </c>
      <c r="FV11" s="567" t="str">
        <f t="shared" si="50"/>
        <v/>
      </c>
      <c r="GG11" s="147"/>
      <c r="HA11" s="147">
        <f t="shared" si="51"/>
        <v>0</v>
      </c>
      <c r="HB11" s="142">
        <f t="shared" si="52"/>
        <v>0</v>
      </c>
    </row>
    <row r="12" spans="1:210" s="142" customFormat="1" ht="15.75" customHeight="1" x14ac:dyDescent="0.2">
      <c r="A12" s="531" t="str">
        <f t="shared" si="53"/>
        <v/>
      </c>
      <c r="B12" s="290"/>
      <c r="C12" s="282"/>
      <c r="D12" s="282"/>
      <c r="E12" s="282"/>
      <c r="F12" s="282"/>
      <c r="G12" s="282"/>
      <c r="H12" s="282"/>
      <c r="I12" s="284"/>
      <c r="J12" s="282"/>
      <c r="K12" s="282"/>
      <c r="L12" s="282"/>
      <c r="M12" s="282"/>
      <c r="N12" s="282"/>
      <c r="O12" s="282"/>
      <c r="P12" s="282"/>
      <c r="Q12" s="282"/>
      <c r="R12" s="282"/>
      <c r="S12" s="283"/>
      <c r="T12" s="290"/>
      <c r="U12" s="282"/>
      <c r="V12" s="282"/>
      <c r="W12" s="282"/>
      <c r="X12" s="282"/>
      <c r="Y12" s="282"/>
      <c r="Z12" s="282"/>
      <c r="AA12" s="284"/>
      <c r="AB12" s="282"/>
      <c r="AC12" s="282"/>
      <c r="AD12" s="282"/>
      <c r="AE12" s="282"/>
      <c r="AF12" s="282"/>
      <c r="AG12" s="282"/>
      <c r="AH12" s="282"/>
      <c r="AI12" s="282"/>
      <c r="AJ12" s="282"/>
      <c r="AK12" s="283"/>
      <c r="AL12" s="291"/>
      <c r="AM12" s="292"/>
      <c r="AN12" s="292"/>
      <c r="AO12" s="292"/>
      <c r="AP12" s="292"/>
      <c r="AQ12" s="292"/>
      <c r="AR12" s="292"/>
      <c r="AS12" s="292"/>
      <c r="AT12" s="292"/>
      <c r="AU12" s="292"/>
      <c r="AV12" s="292"/>
      <c r="AW12" s="292"/>
      <c r="AX12" s="292"/>
      <c r="AY12" s="292"/>
      <c r="AZ12" s="292"/>
      <c r="BA12" s="292"/>
      <c r="BB12" s="292"/>
      <c r="BC12" s="294"/>
      <c r="BD12" s="291"/>
      <c r="BE12" s="292"/>
      <c r="BF12" s="292"/>
      <c r="BG12" s="292"/>
      <c r="BH12" s="292"/>
      <c r="BI12" s="292"/>
      <c r="BJ12" s="292"/>
      <c r="BK12" s="292"/>
      <c r="BL12" s="292"/>
      <c r="BM12" s="292"/>
      <c r="BN12" s="292"/>
      <c r="BO12" s="292"/>
      <c r="BP12" s="292"/>
      <c r="BQ12" s="292"/>
      <c r="BR12" s="292"/>
      <c r="BS12" s="292"/>
      <c r="BT12" s="292"/>
      <c r="BU12" s="294"/>
      <c r="BW12" s="571" t="str">
        <f t="shared" si="2"/>
        <v/>
      </c>
      <c r="BX12" s="564" t="str">
        <f t="shared" si="2"/>
        <v/>
      </c>
      <c r="BY12" s="564" t="str">
        <f t="shared" si="2"/>
        <v/>
      </c>
      <c r="BZ12" s="564" t="str">
        <f t="shared" si="3"/>
        <v/>
      </c>
      <c r="CA12" s="564" t="str">
        <f t="shared" si="3"/>
        <v/>
      </c>
      <c r="CB12" s="564" t="str">
        <f t="shared" si="3"/>
        <v/>
      </c>
      <c r="CC12" s="564" t="str">
        <f t="shared" si="4"/>
        <v/>
      </c>
      <c r="CD12" s="564" t="str">
        <f t="shared" si="4"/>
        <v/>
      </c>
      <c r="CE12" s="564" t="str">
        <f t="shared" si="4"/>
        <v/>
      </c>
      <c r="CF12" s="564" t="str">
        <f t="shared" si="5"/>
        <v/>
      </c>
      <c r="CG12" s="564" t="str">
        <f t="shared" si="5"/>
        <v/>
      </c>
      <c r="CH12" s="564" t="str">
        <f t="shared" si="5"/>
        <v/>
      </c>
      <c r="CI12" s="564" t="str">
        <f t="shared" si="6"/>
        <v/>
      </c>
      <c r="CJ12" s="564" t="str">
        <f t="shared" si="7"/>
        <v/>
      </c>
      <c r="CK12" s="564" t="str">
        <f t="shared" si="8"/>
        <v/>
      </c>
      <c r="CL12" s="564" t="str">
        <f t="shared" si="8"/>
        <v/>
      </c>
      <c r="CM12" s="564" t="str">
        <f t="shared" si="8"/>
        <v/>
      </c>
      <c r="CN12" s="564" t="str">
        <f t="shared" si="9"/>
        <v/>
      </c>
      <c r="CO12" s="564" t="str">
        <f t="shared" si="9"/>
        <v/>
      </c>
      <c r="CP12" s="564" t="str">
        <f t="shared" si="9"/>
        <v/>
      </c>
      <c r="CQ12" s="564" t="str">
        <f t="shared" si="10"/>
        <v/>
      </c>
      <c r="CR12" s="564" t="str">
        <f t="shared" si="10"/>
        <v/>
      </c>
      <c r="CS12" s="564" t="str">
        <f t="shared" si="10"/>
        <v/>
      </c>
      <c r="CT12" s="564" t="str">
        <f t="shared" si="11"/>
        <v/>
      </c>
      <c r="CU12" s="566" t="str">
        <f t="shared" si="12"/>
        <v/>
      </c>
      <c r="CV12" s="565" t="str">
        <f t="shared" si="13"/>
        <v/>
      </c>
      <c r="CW12" s="564" t="str">
        <f t="shared" si="13"/>
        <v/>
      </c>
      <c r="CX12" s="564" t="str">
        <f t="shared" si="13"/>
        <v/>
      </c>
      <c r="CY12" s="564" t="str">
        <f t="shared" si="14"/>
        <v/>
      </c>
      <c r="CZ12" s="564" t="str">
        <f t="shared" si="14"/>
        <v/>
      </c>
      <c r="DA12" s="564" t="str">
        <f t="shared" si="14"/>
        <v/>
      </c>
      <c r="DB12" s="564" t="str">
        <f t="shared" si="15"/>
        <v/>
      </c>
      <c r="DC12" s="564" t="str">
        <f t="shared" si="16"/>
        <v/>
      </c>
      <c r="DD12" s="564" t="str">
        <f t="shared" si="16"/>
        <v/>
      </c>
      <c r="DE12" s="564" t="str">
        <f t="shared" si="17"/>
        <v/>
      </c>
      <c r="DF12" s="564" t="str">
        <f t="shared" si="17"/>
        <v/>
      </c>
      <c r="DG12" s="564" t="str">
        <f t="shared" si="17"/>
        <v/>
      </c>
      <c r="DH12" s="564" t="str">
        <f t="shared" si="18"/>
        <v/>
      </c>
      <c r="DI12" s="564" t="str">
        <f t="shared" si="19"/>
        <v/>
      </c>
      <c r="DJ12" s="564" t="str">
        <f t="shared" si="20"/>
        <v/>
      </c>
      <c r="DK12" s="564" t="str">
        <f t="shared" si="20"/>
        <v/>
      </c>
      <c r="DL12" s="564" t="str">
        <f t="shared" si="20"/>
        <v/>
      </c>
      <c r="DM12" s="564" t="str">
        <f t="shared" si="21"/>
        <v/>
      </c>
      <c r="DN12" s="564" t="str">
        <f t="shared" si="21"/>
        <v/>
      </c>
      <c r="DO12" s="564" t="str">
        <f t="shared" si="21"/>
        <v/>
      </c>
      <c r="DP12" s="564" t="str">
        <f t="shared" si="22"/>
        <v/>
      </c>
      <c r="DQ12" s="564" t="str">
        <f t="shared" si="22"/>
        <v/>
      </c>
      <c r="DR12" s="564" t="str">
        <f t="shared" si="22"/>
        <v/>
      </c>
      <c r="DS12" s="564" t="str">
        <f t="shared" si="23"/>
        <v/>
      </c>
      <c r="DT12" s="567" t="str">
        <f t="shared" si="24"/>
        <v/>
      </c>
      <c r="DU12" s="565" t="str">
        <f t="shared" si="25"/>
        <v/>
      </c>
      <c r="DV12" s="564" t="str">
        <f t="shared" si="25"/>
        <v/>
      </c>
      <c r="DW12" s="564" t="str">
        <f t="shared" si="25"/>
        <v/>
      </c>
      <c r="DX12" s="564" t="str">
        <f t="shared" si="26"/>
        <v/>
      </c>
      <c r="DY12" s="564" t="str">
        <f t="shared" si="26"/>
        <v/>
      </c>
      <c r="DZ12" s="564" t="str">
        <f t="shared" si="26"/>
        <v/>
      </c>
      <c r="EA12" s="564" t="str">
        <f t="shared" si="27"/>
        <v/>
      </c>
      <c r="EB12" s="564" t="str">
        <f t="shared" si="27"/>
        <v/>
      </c>
      <c r="EC12" s="564" t="str">
        <f t="shared" si="27"/>
        <v/>
      </c>
      <c r="ED12" s="564" t="str">
        <f t="shared" si="28"/>
        <v/>
      </c>
      <c r="EE12" s="564" t="str">
        <f t="shared" si="28"/>
        <v/>
      </c>
      <c r="EF12" s="564" t="str">
        <f t="shared" si="28"/>
        <v/>
      </c>
      <c r="EG12" s="564" t="str">
        <f t="shared" si="29"/>
        <v/>
      </c>
      <c r="EH12" s="564" t="str">
        <f t="shared" si="30"/>
        <v/>
      </c>
      <c r="EI12" s="564" t="str">
        <f t="shared" si="31"/>
        <v/>
      </c>
      <c r="EJ12" s="564" t="str">
        <f t="shared" si="31"/>
        <v/>
      </c>
      <c r="EK12" s="564" t="str">
        <f t="shared" si="31"/>
        <v/>
      </c>
      <c r="EL12" s="564" t="str">
        <f t="shared" si="32"/>
        <v/>
      </c>
      <c r="EM12" s="564" t="str">
        <f t="shared" si="32"/>
        <v/>
      </c>
      <c r="EN12" s="564" t="str">
        <f t="shared" si="32"/>
        <v/>
      </c>
      <c r="EO12" s="564" t="str">
        <f t="shared" si="33"/>
        <v/>
      </c>
      <c r="EP12" s="564" t="str">
        <f t="shared" si="33"/>
        <v/>
      </c>
      <c r="EQ12" s="564" t="str">
        <f t="shared" si="33"/>
        <v/>
      </c>
      <c r="ER12" s="564" t="str">
        <f t="shared" si="34"/>
        <v/>
      </c>
      <c r="ES12" s="567" t="str">
        <f t="shared" si="35"/>
        <v/>
      </c>
      <c r="ET12" s="565" t="str">
        <f t="shared" si="36"/>
        <v/>
      </c>
      <c r="EU12" s="564" t="str">
        <f t="shared" si="36"/>
        <v/>
      </c>
      <c r="EV12" s="564" t="str">
        <f t="shared" si="36"/>
        <v/>
      </c>
      <c r="EW12" s="564" t="str">
        <f t="shared" si="37"/>
        <v/>
      </c>
      <c r="EX12" s="564" t="str">
        <f t="shared" si="37"/>
        <v/>
      </c>
      <c r="EY12" s="564" t="str">
        <f t="shared" si="37"/>
        <v/>
      </c>
      <c r="EZ12" s="564" t="str">
        <f t="shared" si="38"/>
        <v/>
      </c>
      <c r="FA12" s="564" t="str">
        <f t="shared" si="38"/>
        <v/>
      </c>
      <c r="FB12" s="564" t="str">
        <f t="shared" si="38"/>
        <v/>
      </c>
      <c r="FC12" s="564" t="str">
        <f t="shared" si="39"/>
        <v/>
      </c>
      <c r="FD12" s="564" t="str">
        <f t="shared" si="39"/>
        <v/>
      </c>
      <c r="FE12" s="564" t="str">
        <f t="shared" si="39"/>
        <v/>
      </c>
      <c r="FF12" s="564" t="str">
        <f t="shared" si="40"/>
        <v/>
      </c>
      <c r="FG12" s="564" t="str">
        <f t="shared" si="41"/>
        <v/>
      </c>
      <c r="FH12" s="564" t="str">
        <f t="shared" si="42"/>
        <v/>
      </c>
      <c r="FI12" s="564" t="str">
        <f t="shared" si="42"/>
        <v/>
      </c>
      <c r="FJ12" s="564" t="str">
        <f t="shared" si="42"/>
        <v/>
      </c>
      <c r="FK12" s="564" t="str">
        <f t="shared" si="43"/>
        <v/>
      </c>
      <c r="FL12" s="564" t="str">
        <f t="shared" si="43"/>
        <v/>
      </c>
      <c r="FM12" s="564" t="str">
        <f t="shared" si="43"/>
        <v/>
      </c>
      <c r="FN12" s="564" t="str">
        <f t="shared" si="44"/>
        <v/>
      </c>
      <c r="FO12" s="564" t="str">
        <f t="shared" si="44"/>
        <v/>
      </c>
      <c r="FP12" s="564" t="str">
        <f t="shared" si="44"/>
        <v/>
      </c>
      <c r="FQ12" s="564" t="str">
        <f t="shared" si="45"/>
        <v/>
      </c>
      <c r="FR12" s="567" t="str">
        <f t="shared" si="46"/>
        <v/>
      </c>
      <c r="FS12" s="571" t="str">
        <f t="shared" si="47"/>
        <v/>
      </c>
      <c r="FT12" s="564" t="str">
        <f t="shared" si="48"/>
        <v/>
      </c>
      <c r="FU12" s="572" t="str">
        <f t="shared" si="49"/>
        <v/>
      </c>
      <c r="FV12" s="567" t="str">
        <f t="shared" si="50"/>
        <v/>
      </c>
      <c r="HA12" s="147">
        <f t="shared" si="51"/>
        <v>0</v>
      </c>
      <c r="HB12" s="142">
        <f t="shared" si="52"/>
        <v>0</v>
      </c>
    </row>
    <row r="13" spans="1:210" s="142" customFormat="1" ht="15.75" customHeight="1" x14ac:dyDescent="0.2">
      <c r="A13" s="531" t="str">
        <f t="shared" si="53"/>
        <v/>
      </c>
      <c r="B13" s="290"/>
      <c r="C13" s="282"/>
      <c r="D13" s="282"/>
      <c r="E13" s="282"/>
      <c r="F13" s="282"/>
      <c r="G13" s="282"/>
      <c r="H13" s="282"/>
      <c r="I13" s="284"/>
      <c r="J13" s="282"/>
      <c r="K13" s="282"/>
      <c r="L13" s="282"/>
      <c r="M13" s="282"/>
      <c r="N13" s="282"/>
      <c r="O13" s="282"/>
      <c r="P13" s="282"/>
      <c r="Q13" s="282"/>
      <c r="R13" s="282"/>
      <c r="S13" s="283"/>
      <c r="T13" s="290"/>
      <c r="U13" s="282"/>
      <c r="V13" s="282"/>
      <c r="W13" s="282"/>
      <c r="X13" s="282"/>
      <c r="Y13" s="282"/>
      <c r="Z13" s="282"/>
      <c r="AA13" s="284"/>
      <c r="AB13" s="282"/>
      <c r="AC13" s="282"/>
      <c r="AD13" s="282"/>
      <c r="AE13" s="282"/>
      <c r="AF13" s="282"/>
      <c r="AG13" s="282"/>
      <c r="AH13" s="282"/>
      <c r="AI13" s="282"/>
      <c r="AJ13" s="282"/>
      <c r="AK13" s="283"/>
      <c r="AL13" s="291"/>
      <c r="AM13" s="292"/>
      <c r="AN13" s="292"/>
      <c r="AO13" s="292"/>
      <c r="AP13" s="292"/>
      <c r="AQ13" s="292"/>
      <c r="AR13" s="292"/>
      <c r="AS13" s="293"/>
      <c r="AT13" s="292"/>
      <c r="AU13" s="292"/>
      <c r="AV13" s="292"/>
      <c r="AW13" s="292"/>
      <c r="AX13" s="292"/>
      <c r="AY13" s="292"/>
      <c r="AZ13" s="292"/>
      <c r="BA13" s="292"/>
      <c r="BB13" s="292"/>
      <c r="BC13" s="294"/>
      <c r="BD13" s="291"/>
      <c r="BE13" s="292"/>
      <c r="BF13" s="292"/>
      <c r="BG13" s="292"/>
      <c r="BH13" s="292"/>
      <c r="BI13" s="292"/>
      <c r="BJ13" s="292"/>
      <c r="BK13" s="293"/>
      <c r="BL13" s="292"/>
      <c r="BM13" s="292"/>
      <c r="BN13" s="292"/>
      <c r="BO13" s="292"/>
      <c r="BP13" s="292"/>
      <c r="BQ13" s="292"/>
      <c r="BR13" s="292"/>
      <c r="BS13" s="292"/>
      <c r="BT13" s="292"/>
      <c r="BU13" s="294"/>
      <c r="BW13" s="571" t="str">
        <f t="shared" si="2"/>
        <v/>
      </c>
      <c r="BX13" s="564" t="str">
        <f t="shared" si="2"/>
        <v/>
      </c>
      <c r="BY13" s="564" t="str">
        <f t="shared" si="2"/>
        <v/>
      </c>
      <c r="BZ13" s="564" t="str">
        <f t="shared" si="3"/>
        <v/>
      </c>
      <c r="CA13" s="564" t="str">
        <f t="shared" si="3"/>
        <v/>
      </c>
      <c r="CB13" s="564" t="str">
        <f t="shared" si="3"/>
        <v/>
      </c>
      <c r="CC13" s="564" t="str">
        <f t="shared" si="4"/>
        <v/>
      </c>
      <c r="CD13" s="564" t="str">
        <f t="shared" si="4"/>
        <v/>
      </c>
      <c r="CE13" s="564" t="str">
        <f t="shared" si="4"/>
        <v/>
      </c>
      <c r="CF13" s="564" t="str">
        <f t="shared" si="5"/>
        <v/>
      </c>
      <c r="CG13" s="564" t="str">
        <f t="shared" si="5"/>
        <v/>
      </c>
      <c r="CH13" s="564" t="str">
        <f t="shared" si="5"/>
        <v/>
      </c>
      <c r="CI13" s="564" t="str">
        <f t="shared" si="6"/>
        <v/>
      </c>
      <c r="CJ13" s="564" t="str">
        <f t="shared" si="7"/>
        <v/>
      </c>
      <c r="CK13" s="564" t="str">
        <f t="shared" si="8"/>
        <v/>
      </c>
      <c r="CL13" s="564" t="str">
        <f t="shared" si="8"/>
        <v/>
      </c>
      <c r="CM13" s="564" t="str">
        <f t="shared" si="8"/>
        <v/>
      </c>
      <c r="CN13" s="564" t="str">
        <f t="shared" si="9"/>
        <v/>
      </c>
      <c r="CO13" s="564" t="str">
        <f t="shared" si="9"/>
        <v/>
      </c>
      <c r="CP13" s="564" t="str">
        <f t="shared" si="9"/>
        <v/>
      </c>
      <c r="CQ13" s="564" t="str">
        <f t="shared" si="10"/>
        <v/>
      </c>
      <c r="CR13" s="564" t="str">
        <f t="shared" si="10"/>
        <v/>
      </c>
      <c r="CS13" s="564" t="str">
        <f t="shared" si="10"/>
        <v/>
      </c>
      <c r="CT13" s="564" t="str">
        <f t="shared" si="11"/>
        <v/>
      </c>
      <c r="CU13" s="566" t="str">
        <f t="shared" si="12"/>
        <v/>
      </c>
      <c r="CV13" s="565" t="str">
        <f t="shared" si="13"/>
        <v/>
      </c>
      <c r="CW13" s="564" t="str">
        <f t="shared" si="13"/>
        <v/>
      </c>
      <c r="CX13" s="564" t="str">
        <f t="shared" si="13"/>
        <v/>
      </c>
      <c r="CY13" s="564" t="str">
        <f t="shared" si="14"/>
        <v/>
      </c>
      <c r="CZ13" s="564" t="str">
        <f t="shared" si="14"/>
        <v/>
      </c>
      <c r="DA13" s="564" t="str">
        <f t="shared" si="14"/>
        <v/>
      </c>
      <c r="DB13" s="564" t="str">
        <f t="shared" si="15"/>
        <v/>
      </c>
      <c r="DC13" s="564" t="str">
        <f t="shared" si="16"/>
        <v/>
      </c>
      <c r="DD13" s="564" t="str">
        <f t="shared" si="16"/>
        <v/>
      </c>
      <c r="DE13" s="564" t="str">
        <f t="shared" si="17"/>
        <v/>
      </c>
      <c r="DF13" s="564" t="str">
        <f t="shared" si="17"/>
        <v/>
      </c>
      <c r="DG13" s="564" t="str">
        <f t="shared" si="17"/>
        <v/>
      </c>
      <c r="DH13" s="564" t="str">
        <f t="shared" si="18"/>
        <v/>
      </c>
      <c r="DI13" s="564" t="str">
        <f t="shared" si="19"/>
        <v/>
      </c>
      <c r="DJ13" s="564" t="str">
        <f t="shared" si="20"/>
        <v/>
      </c>
      <c r="DK13" s="564" t="str">
        <f t="shared" si="20"/>
        <v/>
      </c>
      <c r="DL13" s="564" t="str">
        <f t="shared" si="20"/>
        <v/>
      </c>
      <c r="DM13" s="564" t="str">
        <f t="shared" si="21"/>
        <v/>
      </c>
      <c r="DN13" s="564" t="str">
        <f t="shared" si="21"/>
        <v/>
      </c>
      <c r="DO13" s="564" t="str">
        <f t="shared" si="21"/>
        <v/>
      </c>
      <c r="DP13" s="564" t="str">
        <f t="shared" si="22"/>
        <v/>
      </c>
      <c r="DQ13" s="564" t="str">
        <f t="shared" si="22"/>
        <v/>
      </c>
      <c r="DR13" s="564" t="str">
        <f t="shared" si="22"/>
        <v/>
      </c>
      <c r="DS13" s="564" t="str">
        <f t="shared" si="23"/>
        <v/>
      </c>
      <c r="DT13" s="567" t="str">
        <f t="shared" si="24"/>
        <v/>
      </c>
      <c r="DU13" s="565" t="str">
        <f t="shared" si="25"/>
        <v/>
      </c>
      <c r="DV13" s="564" t="str">
        <f t="shared" si="25"/>
        <v/>
      </c>
      <c r="DW13" s="564" t="str">
        <f t="shared" si="25"/>
        <v/>
      </c>
      <c r="DX13" s="564" t="str">
        <f t="shared" si="26"/>
        <v/>
      </c>
      <c r="DY13" s="564" t="str">
        <f t="shared" si="26"/>
        <v/>
      </c>
      <c r="DZ13" s="564" t="str">
        <f t="shared" si="26"/>
        <v/>
      </c>
      <c r="EA13" s="564" t="str">
        <f t="shared" si="27"/>
        <v/>
      </c>
      <c r="EB13" s="564" t="str">
        <f t="shared" si="27"/>
        <v/>
      </c>
      <c r="EC13" s="564" t="str">
        <f t="shared" si="27"/>
        <v/>
      </c>
      <c r="ED13" s="564" t="str">
        <f t="shared" si="28"/>
        <v/>
      </c>
      <c r="EE13" s="564" t="str">
        <f t="shared" si="28"/>
        <v/>
      </c>
      <c r="EF13" s="564" t="str">
        <f t="shared" si="28"/>
        <v/>
      </c>
      <c r="EG13" s="564" t="str">
        <f t="shared" si="29"/>
        <v/>
      </c>
      <c r="EH13" s="564" t="str">
        <f t="shared" si="30"/>
        <v/>
      </c>
      <c r="EI13" s="564" t="str">
        <f t="shared" si="31"/>
        <v/>
      </c>
      <c r="EJ13" s="564" t="str">
        <f t="shared" si="31"/>
        <v/>
      </c>
      <c r="EK13" s="564" t="str">
        <f t="shared" si="31"/>
        <v/>
      </c>
      <c r="EL13" s="564" t="str">
        <f t="shared" si="32"/>
        <v/>
      </c>
      <c r="EM13" s="564" t="str">
        <f t="shared" si="32"/>
        <v/>
      </c>
      <c r="EN13" s="564" t="str">
        <f t="shared" si="32"/>
        <v/>
      </c>
      <c r="EO13" s="564" t="str">
        <f t="shared" si="33"/>
        <v/>
      </c>
      <c r="EP13" s="564" t="str">
        <f t="shared" si="33"/>
        <v/>
      </c>
      <c r="EQ13" s="564" t="str">
        <f t="shared" si="33"/>
        <v/>
      </c>
      <c r="ER13" s="564" t="str">
        <f t="shared" si="34"/>
        <v/>
      </c>
      <c r="ES13" s="567" t="str">
        <f t="shared" si="35"/>
        <v/>
      </c>
      <c r="ET13" s="565" t="str">
        <f t="shared" si="36"/>
        <v/>
      </c>
      <c r="EU13" s="564" t="str">
        <f t="shared" si="36"/>
        <v/>
      </c>
      <c r="EV13" s="564" t="str">
        <f t="shared" si="36"/>
        <v/>
      </c>
      <c r="EW13" s="564" t="str">
        <f t="shared" si="37"/>
        <v/>
      </c>
      <c r="EX13" s="564" t="str">
        <f t="shared" si="37"/>
        <v/>
      </c>
      <c r="EY13" s="564" t="str">
        <f t="shared" si="37"/>
        <v/>
      </c>
      <c r="EZ13" s="564" t="str">
        <f t="shared" si="38"/>
        <v/>
      </c>
      <c r="FA13" s="564" t="str">
        <f t="shared" si="38"/>
        <v/>
      </c>
      <c r="FB13" s="564" t="str">
        <f t="shared" si="38"/>
        <v/>
      </c>
      <c r="FC13" s="564" t="str">
        <f t="shared" si="39"/>
        <v/>
      </c>
      <c r="FD13" s="564" t="str">
        <f t="shared" si="39"/>
        <v/>
      </c>
      <c r="FE13" s="564" t="str">
        <f t="shared" si="39"/>
        <v/>
      </c>
      <c r="FF13" s="564" t="str">
        <f t="shared" si="40"/>
        <v/>
      </c>
      <c r="FG13" s="564" t="str">
        <f t="shared" si="41"/>
        <v/>
      </c>
      <c r="FH13" s="564" t="str">
        <f t="shared" si="42"/>
        <v/>
      </c>
      <c r="FI13" s="564" t="str">
        <f t="shared" si="42"/>
        <v/>
      </c>
      <c r="FJ13" s="564" t="str">
        <f t="shared" si="42"/>
        <v/>
      </c>
      <c r="FK13" s="564" t="str">
        <f t="shared" si="43"/>
        <v/>
      </c>
      <c r="FL13" s="564" t="str">
        <f t="shared" si="43"/>
        <v/>
      </c>
      <c r="FM13" s="564" t="str">
        <f t="shared" si="43"/>
        <v/>
      </c>
      <c r="FN13" s="564" t="str">
        <f t="shared" si="44"/>
        <v/>
      </c>
      <c r="FO13" s="564" t="str">
        <f t="shared" si="44"/>
        <v/>
      </c>
      <c r="FP13" s="564" t="str">
        <f t="shared" si="44"/>
        <v/>
      </c>
      <c r="FQ13" s="564" t="str">
        <f t="shared" si="45"/>
        <v/>
      </c>
      <c r="FR13" s="567" t="str">
        <f t="shared" si="46"/>
        <v/>
      </c>
      <c r="FS13" s="571" t="str">
        <f t="shared" si="47"/>
        <v/>
      </c>
      <c r="FT13" s="564" t="str">
        <f t="shared" si="48"/>
        <v/>
      </c>
      <c r="FU13" s="572" t="str">
        <f t="shared" si="49"/>
        <v/>
      </c>
      <c r="FV13" s="567" t="str">
        <f t="shared" si="50"/>
        <v/>
      </c>
      <c r="HA13" s="147">
        <f t="shared" si="51"/>
        <v>0</v>
      </c>
      <c r="HB13" s="142">
        <f t="shared" si="52"/>
        <v>0</v>
      </c>
    </row>
    <row r="14" spans="1:210" s="142" customFormat="1" ht="15.75" customHeight="1" x14ac:dyDescent="0.2">
      <c r="A14" s="531" t="str">
        <f t="shared" si="53"/>
        <v/>
      </c>
      <c r="B14" s="290"/>
      <c r="C14" s="282"/>
      <c r="D14" s="282"/>
      <c r="E14" s="282"/>
      <c r="F14" s="282"/>
      <c r="G14" s="282"/>
      <c r="H14" s="282"/>
      <c r="I14" s="284"/>
      <c r="J14" s="282"/>
      <c r="K14" s="282"/>
      <c r="L14" s="282"/>
      <c r="M14" s="282"/>
      <c r="N14" s="282"/>
      <c r="O14" s="282"/>
      <c r="P14" s="282"/>
      <c r="Q14" s="282"/>
      <c r="R14" s="282"/>
      <c r="S14" s="283"/>
      <c r="T14" s="290"/>
      <c r="U14" s="282"/>
      <c r="V14" s="282"/>
      <c r="W14" s="282"/>
      <c r="X14" s="282"/>
      <c r="Y14" s="282"/>
      <c r="Z14" s="282"/>
      <c r="AA14" s="284"/>
      <c r="AB14" s="282"/>
      <c r="AC14" s="282"/>
      <c r="AD14" s="282"/>
      <c r="AE14" s="282"/>
      <c r="AF14" s="282"/>
      <c r="AG14" s="282"/>
      <c r="AH14" s="282"/>
      <c r="AI14" s="282"/>
      <c r="AJ14" s="282"/>
      <c r="AK14" s="283"/>
      <c r="AL14" s="291"/>
      <c r="AM14" s="292"/>
      <c r="AN14" s="292"/>
      <c r="AO14" s="292"/>
      <c r="AP14" s="292"/>
      <c r="AQ14" s="292"/>
      <c r="AR14" s="292"/>
      <c r="AS14" s="293"/>
      <c r="AT14" s="292"/>
      <c r="AU14" s="292"/>
      <c r="AV14" s="292"/>
      <c r="AW14" s="292"/>
      <c r="AX14" s="292"/>
      <c r="AY14" s="292"/>
      <c r="AZ14" s="292"/>
      <c r="BA14" s="292"/>
      <c r="BB14" s="292"/>
      <c r="BC14" s="294"/>
      <c r="BD14" s="291"/>
      <c r="BE14" s="292"/>
      <c r="BF14" s="292"/>
      <c r="BG14" s="292"/>
      <c r="BH14" s="292"/>
      <c r="BI14" s="292"/>
      <c r="BJ14" s="292"/>
      <c r="BK14" s="293"/>
      <c r="BL14" s="292"/>
      <c r="BM14" s="292"/>
      <c r="BN14" s="292"/>
      <c r="BO14" s="292"/>
      <c r="BP14" s="292"/>
      <c r="BQ14" s="292"/>
      <c r="BR14" s="292"/>
      <c r="BS14" s="292"/>
      <c r="BT14" s="292"/>
      <c r="BU14" s="294"/>
      <c r="BW14" s="571" t="str">
        <f t="shared" si="2"/>
        <v/>
      </c>
      <c r="BX14" s="564" t="str">
        <f t="shared" si="2"/>
        <v/>
      </c>
      <c r="BY14" s="564" t="str">
        <f t="shared" si="2"/>
        <v/>
      </c>
      <c r="BZ14" s="564" t="str">
        <f t="shared" si="3"/>
        <v/>
      </c>
      <c r="CA14" s="564" t="str">
        <f t="shared" si="3"/>
        <v/>
      </c>
      <c r="CB14" s="564" t="str">
        <f t="shared" si="3"/>
        <v/>
      </c>
      <c r="CC14" s="564" t="str">
        <f t="shared" si="4"/>
        <v/>
      </c>
      <c r="CD14" s="564" t="str">
        <f t="shared" si="4"/>
        <v/>
      </c>
      <c r="CE14" s="564" t="str">
        <f t="shared" si="4"/>
        <v/>
      </c>
      <c r="CF14" s="564" t="str">
        <f t="shared" si="5"/>
        <v/>
      </c>
      <c r="CG14" s="564" t="str">
        <f t="shared" si="5"/>
        <v/>
      </c>
      <c r="CH14" s="564" t="str">
        <f t="shared" si="5"/>
        <v/>
      </c>
      <c r="CI14" s="564" t="str">
        <f t="shared" si="6"/>
        <v/>
      </c>
      <c r="CJ14" s="564" t="str">
        <f t="shared" si="7"/>
        <v/>
      </c>
      <c r="CK14" s="564" t="str">
        <f t="shared" si="8"/>
        <v/>
      </c>
      <c r="CL14" s="564" t="str">
        <f t="shared" si="8"/>
        <v/>
      </c>
      <c r="CM14" s="564" t="str">
        <f t="shared" si="8"/>
        <v/>
      </c>
      <c r="CN14" s="564" t="str">
        <f t="shared" si="9"/>
        <v/>
      </c>
      <c r="CO14" s="564" t="str">
        <f t="shared" si="9"/>
        <v/>
      </c>
      <c r="CP14" s="564" t="str">
        <f t="shared" si="9"/>
        <v/>
      </c>
      <c r="CQ14" s="564" t="str">
        <f t="shared" si="10"/>
        <v/>
      </c>
      <c r="CR14" s="564" t="str">
        <f t="shared" si="10"/>
        <v/>
      </c>
      <c r="CS14" s="564" t="str">
        <f t="shared" si="10"/>
        <v/>
      </c>
      <c r="CT14" s="564" t="str">
        <f t="shared" si="11"/>
        <v/>
      </c>
      <c r="CU14" s="566" t="str">
        <f t="shared" si="12"/>
        <v/>
      </c>
      <c r="CV14" s="565" t="str">
        <f t="shared" si="13"/>
        <v/>
      </c>
      <c r="CW14" s="564" t="str">
        <f t="shared" si="13"/>
        <v/>
      </c>
      <c r="CX14" s="564" t="str">
        <f t="shared" si="13"/>
        <v/>
      </c>
      <c r="CY14" s="564" t="str">
        <f t="shared" si="14"/>
        <v/>
      </c>
      <c r="CZ14" s="564" t="str">
        <f t="shared" si="14"/>
        <v/>
      </c>
      <c r="DA14" s="564" t="str">
        <f t="shared" si="14"/>
        <v/>
      </c>
      <c r="DB14" s="564" t="str">
        <f t="shared" si="15"/>
        <v/>
      </c>
      <c r="DC14" s="564" t="str">
        <f t="shared" si="16"/>
        <v/>
      </c>
      <c r="DD14" s="564" t="str">
        <f t="shared" si="16"/>
        <v/>
      </c>
      <c r="DE14" s="564" t="str">
        <f t="shared" si="17"/>
        <v/>
      </c>
      <c r="DF14" s="564" t="str">
        <f t="shared" si="17"/>
        <v/>
      </c>
      <c r="DG14" s="564" t="str">
        <f t="shared" si="17"/>
        <v/>
      </c>
      <c r="DH14" s="564" t="str">
        <f t="shared" si="18"/>
        <v/>
      </c>
      <c r="DI14" s="564" t="str">
        <f t="shared" si="19"/>
        <v/>
      </c>
      <c r="DJ14" s="564" t="str">
        <f t="shared" si="20"/>
        <v/>
      </c>
      <c r="DK14" s="564" t="str">
        <f t="shared" si="20"/>
        <v/>
      </c>
      <c r="DL14" s="564" t="str">
        <f t="shared" si="20"/>
        <v/>
      </c>
      <c r="DM14" s="564" t="str">
        <f t="shared" si="21"/>
        <v/>
      </c>
      <c r="DN14" s="564" t="str">
        <f t="shared" si="21"/>
        <v/>
      </c>
      <c r="DO14" s="564" t="str">
        <f t="shared" si="21"/>
        <v/>
      </c>
      <c r="DP14" s="564" t="str">
        <f t="shared" si="22"/>
        <v/>
      </c>
      <c r="DQ14" s="564" t="str">
        <f t="shared" si="22"/>
        <v/>
      </c>
      <c r="DR14" s="564" t="str">
        <f t="shared" si="22"/>
        <v/>
      </c>
      <c r="DS14" s="564" t="str">
        <f t="shared" si="23"/>
        <v/>
      </c>
      <c r="DT14" s="567" t="str">
        <f t="shared" si="24"/>
        <v/>
      </c>
      <c r="DU14" s="565" t="str">
        <f t="shared" si="25"/>
        <v/>
      </c>
      <c r="DV14" s="564" t="str">
        <f t="shared" si="25"/>
        <v/>
      </c>
      <c r="DW14" s="564" t="str">
        <f t="shared" si="25"/>
        <v/>
      </c>
      <c r="DX14" s="564" t="str">
        <f t="shared" si="26"/>
        <v/>
      </c>
      <c r="DY14" s="564" t="str">
        <f t="shared" si="26"/>
        <v/>
      </c>
      <c r="DZ14" s="564" t="str">
        <f t="shared" si="26"/>
        <v/>
      </c>
      <c r="EA14" s="564" t="str">
        <f t="shared" si="27"/>
        <v/>
      </c>
      <c r="EB14" s="564" t="str">
        <f t="shared" si="27"/>
        <v/>
      </c>
      <c r="EC14" s="564" t="str">
        <f t="shared" si="27"/>
        <v/>
      </c>
      <c r="ED14" s="564" t="str">
        <f t="shared" si="28"/>
        <v/>
      </c>
      <c r="EE14" s="564" t="str">
        <f t="shared" si="28"/>
        <v/>
      </c>
      <c r="EF14" s="564" t="str">
        <f t="shared" si="28"/>
        <v/>
      </c>
      <c r="EG14" s="564" t="str">
        <f t="shared" si="29"/>
        <v/>
      </c>
      <c r="EH14" s="564" t="str">
        <f t="shared" si="30"/>
        <v/>
      </c>
      <c r="EI14" s="564" t="str">
        <f t="shared" si="31"/>
        <v/>
      </c>
      <c r="EJ14" s="564" t="str">
        <f t="shared" si="31"/>
        <v/>
      </c>
      <c r="EK14" s="564" t="str">
        <f t="shared" si="31"/>
        <v/>
      </c>
      <c r="EL14" s="564" t="str">
        <f t="shared" si="32"/>
        <v/>
      </c>
      <c r="EM14" s="564" t="str">
        <f t="shared" si="32"/>
        <v/>
      </c>
      <c r="EN14" s="564" t="str">
        <f t="shared" si="32"/>
        <v/>
      </c>
      <c r="EO14" s="564" t="str">
        <f t="shared" si="33"/>
        <v/>
      </c>
      <c r="EP14" s="564" t="str">
        <f t="shared" si="33"/>
        <v/>
      </c>
      <c r="EQ14" s="564" t="str">
        <f t="shared" si="33"/>
        <v/>
      </c>
      <c r="ER14" s="564" t="str">
        <f t="shared" si="34"/>
        <v/>
      </c>
      <c r="ES14" s="567" t="str">
        <f t="shared" si="35"/>
        <v/>
      </c>
      <c r="ET14" s="565" t="str">
        <f t="shared" si="36"/>
        <v/>
      </c>
      <c r="EU14" s="564" t="str">
        <f t="shared" si="36"/>
        <v/>
      </c>
      <c r="EV14" s="564" t="str">
        <f t="shared" si="36"/>
        <v/>
      </c>
      <c r="EW14" s="564" t="str">
        <f t="shared" si="37"/>
        <v/>
      </c>
      <c r="EX14" s="564" t="str">
        <f t="shared" si="37"/>
        <v/>
      </c>
      <c r="EY14" s="564" t="str">
        <f t="shared" si="37"/>
        <v/>
      </c>
      <c r="EZ14" s="564" t="str">
        <f t="shared" si="38"/>
        <v/>
      </c>
      <c r="FA14" s="564" t="str">
        <f t="shared" si="38"/>
        <v/>
      </c>
      <c r="FB14" s="564" t="str">
        <f t="shared" si="38"/>
        <v/>
      </c>
      <c r="FC14" s="564" t="str">
        <f t="shared" si="39"/>
        <v/>
      </c>
      <c r="FD14" s="564" t="str">
        <f t="shared" si="39"/>
        <v/>
      </c>
      <c r="FE14" s="564" t="str">
        <f t="shared" si="39"/>
        <v/>
      </c>
      <c r="FF14" s="564" t="str">
        <f t="shared" si="40"/>
        <v/>
      </c>
      <c r="FG14" s="564" t="str">
        <f t="shared" si="41"/>
        <v/>
      </c>
      <c r="FH14" s="564" t="str">
        <f t="shared" si="42"/>
        <v/>
      </c>
      <c r="FI14" s="564" t="str">
        <f t="shared" si="42"/>
        <v/>
      </c>
      <c r="FJ14" s="564" t="str">
        <f t="shared" si="42"/>
        <v/>
      </c>
      <c r="FK14" s="564" t="str">
        <f t="shared" si="43"/>
        <v/>
      </c>
      <c r="FL14" s="564" t="str">
        <f t="shared" si="43"/>
        <v/>
      </c>
      <c r="FM14" s="564" t="str">
        <f t="shared" si="43"/>
        <v/>
      </c>
      <c r="FN14" s="564" t="str">
        <f t="shared" si="44"/>
        <v/>
      </c>
      <c r="FO14" s="564" t="str">
        <f t="shared" si="44"/>
        <v/>
      </c>
      <c r="FP14" s="564" t="str">
        <f t="shared" si="44"/>
        <v/>
      </c>
      <c r="FQ14" s="564" t="str">
        <f t="shared" si="45"/>
        <v/>
      </c>
      <c r="FR14" s="567" t="str">
        <f t="shared" si="46"/>
        <v/>
      </c>
      <c r="FS14" s="571" t="str">
        <f t="shared" si="47"/>
        <v/>
      </c>
      <c r="FT14" s="564" t="str">
        <f t="shared" si="48"/>
        <v/>
      </c>
      <c r="FU14" s="572" t="str">
        <f t="shared" si="49"/>
        <v/>
      </c>
      <c r="FV14" s="567" t="str">
        <f t="shared" si="50"/>
        <v/>
      </c>
      <c r="HA14" s="147">
        <f t="shared" si="51"/>
        <v>0</v>
      </c>
      <c r="HB14" s="142">
        <f t="shared" si="52"/>
        <v>0</v>
      </c>
    </row>
    <row r="15" spans="1:210" s="142" customFormat="1" ht="15.75" customHeight="1" x14ac:dyDescent="0.2">
      <c r="A15" s="531" t="str">
        <f t="shared" si="53"/>
        <v/>
      </c>
      <c r="B15" s="290"/>
      <c r="C15" s="282"/>
      <c r="D15" s="282"/>
      <c r="E15" s="282"/>
      <c r="F15" s="282"/>
      <c r="G15" s="282"/>
      <c r="H15" s="282"/>
      <c r="I15" s="284"/>
      <c r="J15" s="282"/>
      <c r="K15" s="282"/>
      <c r="L15" s="282"/>
      <c r="M15" s="282"/>
      <c r="N15" s="282"/>
      <c r="O15" s="282"/>
      <c r="P15" s="282"/>
      <c r="Q15" s="282"/>
      <c r="R15" s="282"/>
      <c r="S15" s="283"/>
      <c r="T15" s="290"/>
      <c r="U15" s="282"/>
      <c r="V15" s="282"/>
      <c r="W15" s="282"/>
      <c r="X15" s="282"/>
      <c r="Y15" s="282"/>
      <c r="Z15" s="282"/>
      <c r="AA15" s="284"/>
      <c r="AB15" s="282"/>
      <c r="AC15" s="282"/>
      <c r="AD15" s="282"/>
      <c r="AE15" s="282"/>
      <c r="AF15" s="282"/>
      <c r="AG15" s="282"/>
      <c r="AH15" s="282"/>
      <c r="AI15" s="282"/>
      <c r="AJ15" s="282"/>
      <c r="AK15" s="283"/>
      <c r="AL15" s="291"/>
      <c r="AM15" s="292"/>
      <c r="AN15" s="292"/>
      <c r="AO15" s="292"/>
      <c r="AP15" s="292"/>
      <c r="AQ15" s="292"/>
      <c r="AR15" s="292"/>
      <c r="AS15" s="293"/>
      <c r="AT15" s="292"/>
      <c r="AU15" s="292"/>
      <c r="AV15" s="292"/>
      <c r="AW15" s="292"/>
      <c r="AX15" s="292"/>
      <c r="AY15" s="292"/>
      <c r="AZ15" s="292"/>
      <c r="BA15" s="292"/>
      <c r="BB15" s="292"/>
      <c r="BC15" s="294"/>
      <c r="BD15" s="291"/>
      <c r="BE15" s="292"/>
      <c r="BF15" s="292"/>
      <c r="BG15" s="292"/>
      <c r="BH15" s="292"/>
      <c r="BI15" s="292"/>
      <c r="BJ15" s="292"/>
      <c r="BK15" s="293"/>
      <c r="BL15" s="292"/>
      <c r="BM15" s="292"/>
      <c r="BN15" s="292"/>
      <c r="BO15" s="292"/>
      <c r="BP15" s="292"/>
      <c r="BQ15" s="292"/>
      <c r="BR15" s="292"/>
      <c r="BS15" s="292"/>
      <c r="BT15" s="292"/>
      <c r="BU15" s="294"/>
      <c r="BW15" s="571" t="str">
        <f t="shared" si="2"/>
        <v/>
      </c>
      <c r="BX15" s="564" t="str">
        <f t="shared" si="2"/>
        <v/>
      </c>
      <c r="BY15" s="564" t="str">
        <f t="shared" si="2"/>
        <v/>
      </c>
      <c r="BZ15" s="564" t="str">
        <f t="shared" si="3"/>
        <v/>
      </c>
      <c r="CA15" s="564" t="str">
        <f t="shared" si="3"/>
        <v/>
      </c>
      <c r="CB15" s="564" t="str">
        <f t="shared" si="3"/>
        <v/>
      </c>
      <c r="CC15" s="564" t="str">
        <f t="shared" si="4"/>
        <v/>
      </c>
      <c r="CD15" s="564" t="str">
        <f t="shared" si="4"/>
        <v/>
      </c>
      <c r="CE15" s="564" t="str">
        <f t="shared" si="4"/>
        <v/>
      </c>
      <c r="CF15" s="564" t="str">
        <f t="shared" si="5"/>
        <v/>
      </c>
      <c r="CG15" s="564" t="str">
        <f t="shared" si="5"/>
        <v/>
      </c>
      <c r="CH15" s="564" t="str">
        <f t="shared" si="5"/>
        <v/>
      </c>
      <c r="CI15" s="564" t="str">
        <f t="shared" si="6"/>
        <v/>
      </c>
      <c r="CJ15" s="564" t="str">
        <f t="shared" si="7"/>
        <v/>
      </c>
      <c r="CK15" s="564" t="str">
        <f t="shared" si="8"/>
        <v/>
      </c>
      <c r="CL15" s="564" t="str">
        <f t="shared" si="8"/>
        <v/>
      </c>
      <c r="CM15" s="564" t="str">
        <f t="shared" si="8"/>
        <v/>
      </c>
      <c r="CN15" s="564" t="str">
        <f t="shared" si="9"/>
        <v/>
      </c>
      <c r="CO15" s="564" t="str">
        <f t="shared" si="9"/>
        <v/>
      </c>
      <c r="CP15" s="564" t="str">
        <f t="shared" si="9"/>
        <v/>
      </c>
      <c r="CQ15" s="564" t="str">
        <f t="shared" si="10"/>
        <v/>
      </c>
      <c r="CR15" s="564" t="str">
        <f t="shared" si="10"/>
        <v/>
      </c>
      <c r="CS15" s="564" t="str">
        <f t="shared" si="10"/>
        <v/>
      </c>
      <c r="CT15" s="564" t="str">
        <f t="shared" si="11"/>
        <v/>
      </c>
      <c r="CU15" s="566" t="str">
        <f t="shared" si="12"/>
        <v/>
      </c>
      <c r="CV15" s="565" t="str">
        <f t="shared" si="13"/>
        <v/>
      </c>
      <c r="CW15" s="564" t="str">
        <f t="shared" si="13"/>
        <v/>
      </c>
      <c r="CX15" s="564" t="str">
        <f t="shared" si="13"/>
        <v/>
      </c>
      <c r="CY15" s="564" t="str">
        <f t="shared" si="14"/>
        <v/>
      </c>
      <c r="CZ15" s="564" t="str">
        <f t="shared" si="14"/>
        <v/>
      </c>
      <c r="DA15" s="564" t="str">
        <f t="shared" si="14"/>
        <v/>
      </c>
      <c r="DB15" s="564" t="str">
        <f t="shared" si="15"/>
        <v/>
      </c>
      <c r="DC15" s="564" t="str">
        <f t="shared" si="16"/>
        <v/>
      </c>
      <c r="DD15" s="564" t="str">
        <f t="shared" si="16"/>
        <v/>
      </c>
      <c r="DE15" s="564" t="str">
        <f t="shared" si="17"/>
        <v/>
      </c>
      <c r="DF15" s="564" t="str">
        <f t="shared" si="17"/>
        <v/>
      </c>
      <c r="DG15" s="564" t="str">
        <f t="shared" si="17"/>
        <v/>
      </c>
      <c r="DH15" s="564" t="str">
        <f t="shared" si="18"/>
        <v/>
      </c>
      <c r="DI15" s="564" t="str">
        <f t="shared" si="19"/>
        <v/>
      </c>
      <c r="DJ15" s="564" t="str">
        <f t="shared" si="20"/>
        <v/>
      </c>
      <c r="DK15" s="564" t="str">
        <f t="shared" si="20"/>
        <v/>
      </c>
      <c r="DL15" s="564" t="str">
        <f t="shared" si="20"/>
        <v/>
      </c>
      <c r="DM15" s="564" t="str">
        <f t="shared" si="21"/>
        <v/>
      </c>
      <c r="DN15" s="564" t="str">
        <f t="shared" si="21"/>
        <v/>
      </c>
      <c r="DO15" s="564" t="str">
        <f t="shared" si="21"/>
        <v/>
      </c>
      <c r="DP15" s="564" t="str">
        <f t="shared" si="22"/>
        <v/>
      </c>
      <c r="DQ15" s="564" t="str">
        <f t="shared" si="22"/>
        <v/>
      </c>
      <c r="DR15" s="564" t="str">
        <f t="shared" si="22"/>
        <v/>
      </c>
      <c r="DS15" s="564" t="str">
        <f t="shared" si="23"/>
        <v/>
      </c>
      <c r="DT15" s="567" t="str">
        <f t="shared" si="24"/>
        <v/>
      </c>
      <c r="DU15" s="565" t="str">
        <f t="shared" si="25"/>
        <v/>
      </c>
      <c r="DV15" s="564" t="str">
        <f t="shared" si="25"/>
        <v/>
      </c>
      <c r="DW15" s="564" t="str">
        <f t="shared" si="25"/>
        <v/>
      </c>
      <c r="DX15" s="564" t="str">
        <f t="shared" si="26"/>
        <v/>
      </c>
      <c r="DY15" s="564" t="str">
        <f t="shared" si="26"/>
        <v/>
      </c>
      <c r="DZ15" s="564" t="str">
        <f t="shared" si="26"/>
        <v/>
      </c>
      <c r="EA15" s="564" t="str">
        <f t="shared" si="27"/>
        <v/>
      </c>
      <c r="EB15" s="564" t="str">
        <f t="shared" si="27"/>
        <v/>
      </c>
      <c r="EC15" s="564" t="str">
        <f t="shared" si="27"/>
        <v/>
      </c>
      <c r="ED15" s="564" t="str">
        <f t="shared" si="28"/>
        <v/>
      </c>
      <c r="EE15" s="564" t="str">
        <f t="shared" si="28"/>
        <v/>
      </c>
      <c r="EF15" s="564" t="str">
        <f t="shared" si="28"/>
        <v/>
      </c>
      <c r="EG15" s="564" t="str">
        <f t="shared" si="29"/>
        <v/>
      </c>
      <c r="EH15" s="564" t="str">
        <f t="shared" si="30"/>
        <v/>
      </c>
      <c r="EI15" s="564" t="str">
        <f t="shared" si="31"/>
        <v/>
      </c>
      <c r="EJ15" s="564" t="str">
        <f t="shared" si="31"/>
        <v/>
      </c>
      <c r="EK15" s="564" t="str">
        <f t="shared" si="31"/>
        <v/>
      </c>
      <c r="EL15" s="564" t="str">
        <f t="shared" si="32"/>
        <v/>
      </c>
      <c r="EM15" s="564" t="str">
        <f t="shared" si="32"/>
        <v/>
      </c>
      <c r="EN15" s="564" t="str">
        <f t="shared" si="32"/>
        <v/>
      </c>
      <c r="EO15" s="564" t="str">
        <f t="shared" si="33"/>
        <v/>
      </c>
      <c r="EP15" s="564" t="str">
        <f t="shared" si="33"/>
        <v/>
      </c>
      <c r="EQ15" s="564" t="str">
        <f t="shared" si="33"/>
        <v/>
      </c>
      <c r="ER15" s="564" t="str">
        <f t="shared" si="34"/>
        <v/>
      </c>
      <c r="ES15" s="567" t="str">
        <f t="shared" si="35"/>
        <v/>
      </c>
      <c r="ET15" s="565" t="str">
        <f t="shared" si="36"/>
        <v/>
      </c>
      <c r="EU15" s="564" t="str">
        <f t="shared" si="36"/>
        <v/>
      </c>
      <c r="EV15" s="564" t="str">
        <f t="shared" si="36"/>
        <v/>
      </c>
      <c r="EW15" s="564" t="str">
        <f t="shared" si="37"/>
        <v/>
      </c>
      <c r="EX15" s="564" t="str">
        <f t="shared" si="37"/>
        <v/>
      </c>
      <c r="EY15" s="564" t="str">
        <f t="shared" si="37"/>
        <v/>
      </c>
      <c r="EZ15" s="564" t="str">
        <f t="shared" si="38"/>
        <v/>
      </c>
      <c r="FA15" s="564" t="str">
        <f t="shared" si="38"/>
        <v/>
      </c>
      <c r="FB15" s="564" t="str">
        <f t="shared" si="38"/>
        <v/>
      </c>
      <c r="FC15" s="564" t="str">
        <f t="shared" si="39"/>
        <v/>
      </c>
      <c r="FD15" s="564" t="str">
        <f t="shared" si="39"/>
        <v/>
      </c>
      <c r="FE15" s="564" t="str">
        <f t="shared" si="39"/>
        <v/>
      </c>
      <c r="FF15" s="564" t="str">
        <f t="shared" si="40"/>
        <v/>
      </c>
      <c r="FG15" s="564" t="str">
        <f t="shared" si="41"/>
        <v/>
      </c>
      <c r="FH15" s="564" t="str">
        <f t="shared" si="42"/>
        <v/>
      </c>
      <c r="FI15" s="564" t="str">
        <f t="shared" si="42"/>
        <v/>
      </c>
      <c r="FJ15" s="564" t="str">
        <f t="shared" si="42"/>
        <v/>
      </c>
      <c r="FK15" s="564" t="str">
        <f t="shared" si="43"/>
        <v/>
      </c>
      <c r="FL15" s="564" t="str">
        <f t="shared" si="43"/>
        <v/>
      </c>
      <c r="FM15" s="564" t="str">
        <f t="shared" si="43"/>
        <v/>
      </c>
      <c r="FN15" s="564" t="str">
        <f t="shared" si="44"/>
        <v/>
      </c>
      <c r="FO15" s="564" t="str">
        <f t="shared" si="44"/>
        <v/>
      </c>
      <c r="FP15" s="564" t="str">
        <f t="shared" si="44"/>
        <v/>
      </c>
      <c r="FQ15" s="564" t="str">
        <f t="shared" si="45"/>
        <v/>
      </c>
      <c r="FR15" s="567" t="str">
        <f t="shared" si="46"/>
        <v/>
      </c>
      <c r="FS15" s="571" t="str">
        <f t="shared" si="47"/>
        <v/>
      </c>
      <c r="FT15" s="564" t="str">
        <f t="shared" si="48"/>
        <v/>
      </c>
      <c r="FU15" s="572" t="str">
        <f t="shared" si="49"/>
        <v/>
      </c>
      <c r="FV15" s="567" t="str">
        <f t="shared" si="50"/>
        <v/>
      </c>
      <c r="HA15" s="147">
        <f t="shared" si="51"/>
        <v>0</v>
      </c>
      <c r="HB15" s="142">
        <f t="shared" si="52"/>
        <v>0</v>
      </c>
    </row>
    <row r="16" spans="1:210" s="142" customFormat="1" ht="15.75" customHeight="1" x14ac:dyDescent="0.2">
      <c r="A16" s="531" t="str">
        <f t="shared" si="53"/>
        <v/>
      </c>
      <c r="B16" s="290"/>
      <c r="C16" s="282"/>
      <c r="D16" s="282"/>
      <c r="E16" s="282"/>
      <c r="F16" s="282"/>
      <c r="G16" s="282"/>
      <c r="H16" s="282"/>
      <c r="I16" s="284"/>
      <c r="J16" s="282"/>
      <c r="K16" s="282"/>
      <c r="L16" s="282"/>
      <c r="M16" s="282"/>
      <c r="N16" s="282"/>
      <c r="O16" s="282"/>
      <c r="P16" s="282"/>
      <c r="Q16" s="282"/>
      <c r="R16" s="282"/>
      <c r="S16" s="283"/>
      <c r="T16" s="290"/>
      <c r="U16" s="282"/>
      <c r="V16" s="282"/>
      <c r="W16" s="282"/>
      <c r="X16" s="282"/>
      <c r="Y16" s="282"/>
      <c r="Z16" s="282"/>
      <c r="AA16" s="284"/>
      <c r="AB16" s="282"/>
      <c r="AC16" s="282"/>
      <c r="AD16" s="282"/>
      <c r="AE16" s="282"/>
      <c r="AF16" s="282"/>
      <c r="AG16" s="282"/>
      <c r="AH16" s="282"/>
      <c r="AI16" s="282"/>
      <c r="AJ16" s="282"/>
      <c r="AK16" s="283"/>
      <c r="AL16" s="291"/>
      <c r="AM16" s="292"/>
      <c r="AN16" s="292"/>
      <c r="AO16" s="292"/>
      <c r="AP16" s="292"/>
      <c r="AQ16" s="292"/>
      <c r="AR16" s="292"/>
      <c r="AS16" s="293"/>
      <c r="AT16" s="292"/>
      <c r="AU16" s="292"/>
      <c r="AV16" s="292"/>
      <c r="AW16" s="292"/>
      <c r="AX16" s="292"/>
      <c r="AY16" s="292"/>
      <c r="AZ16" s="292"/>
      <c r="BA16" s="292"/>
      <c r="BB16" s="292"/>
      <c r="BC16" s="294"/>
      <c r="BD16" s="291"/>
      <c r="BE16" s="292"/>
      <c r="BF16" s="292"/>
      <c r="BG16" s="292"/>
      <c r="BH16" s="292"/>
      <c r="BI16" s="292"/>
      <c r="BJ16" s="292"/>
      <c r="BK16" s="293"/>
      <c r="BL16" s="292"/>
      <c r="BM16" s="292"/>
      <c r="BN16" s="292"/>
      <c r="BO16" s="292"/>
      <c r="BP16" s="292"/>
      <c r="BQ16" s="292"/>
      <c r="BR16" s="292"/>
      <c r="BS16" s="292"/>
      <c r="BT16" s="292"/>
      <c r="BU16" s="294"/>
      <c r="BW16" s="571" t="str">
        <f t="shared" si="2"/>
        <v/>
      </c>
      <c r="BX16" s="564" t="str">
        <f t="shared" si="2"/>
        <v/>
      </c>
      <c r="BY16" s="564" t="str">
        <f t="shared" si="2"/>
        <v/>
      </c>
      <c r="BZ16" s="564" t="str">
        <f t="shared" si="3"/>
        <v/>
      </c>
      <c r="CA16" s="564" t="str">
        <f t="shared" si="3"/>
        <v/>
      </c>
      <c r="CB16" s="564" t="str">
        <f t="shared" si="3"/>
        <v/>
      </c>
      <c r="CC16" s="564" t="str">
        <f t="shared" si="4"/>
        <v/>
      </c>
      <c r="CD16" s="564" t="str">
        <f t="shared" si="4"/>
        <v/>
      </c>
      <c r="CE16" s="564" t="str">
        <f t="shared" si="4"/>
        <v/>
      </c>
      <c r="CF16" s="564" t="str">
        <f t="shared" si="5"/>
        <v/>
      </c>
      <c r="CG16" s="564" t="str">
        <f t="shared" si="5"/>
        <v/>
      </c>
      <c r="CH16" s="564" t="str">
        <f t="shared" si="5"/>
        <v/>
      </c>
      <c r="CI16" s="564" t="str">
        <f t="shared" si="6"/>
        <v/>
      </c>
      <c r="CJ16" s="564" t="str">
        <f t="shared" si="7"/>
        <v/>
      </c>
      <c r="CK16" s="564" t="str">
        <f t="shared" si="8"/>
        <v/>
      </c>
      <c r="CL16" s="564" t="str">
        <f t="shared" si="8"/>
        <v/>
      </c>
      <c r="CM16" s="564" t="str">
        <f t="shared" si="8"/>
        <v/>
      </c>
      <c r="CN16" s="564" t="str">
        <f t="shared" si="9"/>
        <v/>
      </c>
      <c r="CO16" s="564" t="str">
        <f t="shared" si="9"/>
        <v/>
      </c>
      <c r="CP16" s="564" t="str">
        <f t="shared" si="9"/>
        <v/>
      </c>
      <c r="CQ16" s="564" t="str">
        <f t="shared" si="10"/>
        <v/>
      </c>
      <c r="CR16" s="564" t="str">
        <f t="shared" si="10"/>
        <v/>
      </c>
      <c r="CS16" s="564" t="str">
        <f t="shared" si="10"/>
        <v/>
      </c>
      <c r="CT16" s="564" t="str">
        <f t="shared" si="11"/>
        <v/>
      </c>
      <c r="CU16" s="566" t="str">
        <f t="shared" si="12"/>
        <v/>
      </c>
      <c r="CV16" s="565" t="str">
        <f t="shared" si="13"/>
        <v/>
      </c>
      <c r="CW16" s="564" t="str">
        <f t="shared" si="13"/>
        <v/>
      </c>
      <c r="CX16" s="564" t="str">
        <f t="shared" si="13"/>
        <v/>
      </c>
      <c r="CY16" s="564" t="str">
        <f t="shared" si="14"/>
        <v/>
      </c>
      <c r="CZ16" s="564" t="str">
        <f t="shared" si="14"/>
        <v/>
      </c>
      <c r="DA16" s="564" t="str">
        <f t="shared" si="14"/>
        <v/>
      </c>
      <c r="DB16" s="564" t="str">
        <f t="shared" si="15"/>
        <v/>
      </c>
      <c r="DC16" s="564" t="str">
        <f t="shared" si="16"/>
        <v/>
      </c>
      <c r="DD16" s="564" t="str">
        <f t="shared" si="16"/>
        <v/>
      </c>
      <c r="DE16" s="564" t="str">
        <f t="shared" si="17"/>
        <v/>
      </c>
      <c r="DF16" s="564" t="str">
        <f t="shared" si="17"/>
        <v/>
      </c>
      <c r="DG16" s="564" t="str">
        <f t="shared" si="17"/>
        <v/>
      </c>
      <c r="DH16" s="564" t="str">
        <f t="shared" si="18"/>
        <v/>
      </c>
      <c r="DI16" s="564" t="str">
        <f t="shared" si="19"/>
        <v/>
      </c>
      <c r="DJ16" s="564" t="str">
        <f t="shared" si="20"/>
        <v/>
      </c>
      <c r="DK16" s="564" t="str">
        <f t="shared" si="20"/>
        <v/>
      </c>
      <c r="DL16" s="564" t="str">
        <f t="shared" si="20"/>
        <v/>
      </c>
      <c r="DM16" s="564" t="str">
        <f t="shared" si="21"/>
        <v/>
      </c>
      <c r="DN16" s="564" t="str">
        <f t="shared" si="21"/>
        <v/>
      </c>
      <c r="DO16" s="564" t="str">
        <f t="shared" si="21"/>
        <v/>
      </c>
      <c r="DP16" s="564" t="str">
        <f t="shared" si="22"/>
        <v/>
      </c>
      <c r="DQ16" s="564" t="str">
        <f t="shared" si="22"/>
        <v/>
      </c>
      <c r="DR16" s="564" t="str">
        <f t="shared" si="22"/>
        <v/>
      </c>
      <c r="DS16" s="564" t="str">
        <f t="shared" si="23"/>
        <v/>
      </c>
      <c r="DT16" s="567" t="str">
        <f t="shared" si="24"/>
        <v/>
      </c>
      <c r="DU16" s="565" t="str">
        <f t="shared" si="25"/>
        <v/>
      </c>
      <c r="DV16" s="564" t="str">
        <f t="shared" si="25"/>
        <v/>
      </c>
      <c r="DW16" s="564" t="str">
        <f t="shared" si="25"/>
        <v/>
      </c>
      <c r="DX16" s="564" t="str">
        <f t="shared" si="26"/>
        <v/>
      </c>
      <c r="DY16" s="564" t="str">
        <f t="shared" si="26"/>
        <v/>
      </c>
      <c r="DZ16" s="564" t="str">
        <f t="shared" si="26"/>
        <v/>
      </c>
      <c r="EA16" s="564" t="str">
        <f t="shared" si="27"/>
        <v/>
      </c>
      <c r="EB16" s="564" t="str">
        <f t="shared" si="27"/>
        <v/>
      </c>
      <c r="EC16" s="564" t="str">
        <f t="shared" si="27"/>
        <v/>
      </c>
      <c r="ED16" s="564" t="str">
        <f t="shared" si="28"/>
        <v/>
      </c>
      <c r="EE16" s="564" t="str">
        <f t="shared" si="28"/>
        <v/>
      </c>
      <c r="EF16" s="564" t="str">
        <f t="shared" si="28"/>
        <v/>
      </c>
      <c r="EG16" s="564" t="str">
        <f t="shared" si="29"/>
        <v/>
      </c>
      <c r="EH16" s="564" t="str">
        <f t="shared" si="30"/>
        <v/>
      </c>
      <c r="EI16" s="564" t="str">
        <f t="shared" si="31"/>
        <v/>
      </c>
      <c r="EJ16" s="564" t="str">
        <f t="shared" si="31"/>
        <v/>
      </c>
      <c r="EK16" s="564" t="str">
        <f t="shared" si="31"/>
        <v/>
      </c>
      <c r="EL16" s="564" t="str">
        <f t="shared" si="32"/>
        <v/>
      </c>
      <c r="EM16" s="564" t="str">
        <f t="shared" si="32"/>
        <v/>
      </c>
      <c r="EN16" s="564" t="str">
        <f t="shared" si="32"/>
        <v/>
      </c>
      <c r="EO16" s="564" t="str">
        <f t="shared" si="33"/>
        <v/>
      </c>
      <c r="EP16" s="564" t="str">
        <f t="shared" si="33"/>
        <v/>
      </c>
      <c r="EQ16" s="564" t="str">
        <f t="shared" si="33"/>
        <v/>
      </c>
      <c r="ER16" s="564" t="str">
        <f t="shared" si="34"/>
        <v/>
      </c>
      <c r="ES16" s="567" t="str">
        <f t="shared" si="35"/>
        <v/>
      </c>
      <c r="ET16" s="565" t="str">
        <f t="shared" si="36"/>
        <v/>
      </c>
      <c r="EU16" s="564" t="str">
        <f t="shared" si="36"/>
        <v/>
      </c>
      <c r="EV16" s="564" t="str">
        <f t="shared" si="36"/>
        <v/>
      </c>
      <c r="EW16" s="564" t="str">
        <f t="shared" si="37"/>
        <v/>
      </c>
      <c r="EX16" s="564" t="str">
        <f t="shared" si="37"/>
        <v/>
      </c>
      <c r="EY16" s="564" t="str">
        <f t="shared" si="37"/>
        <v/>
      </c>
      <c r="EZ16" s="564" t="str">
        <f t="shared" si="38"/>
        <v/>
      </c>
      <c r="FA16" s="564" t="str">
        <f t="shared" si="38"/>
        <v/>
      </c>
      <c r="FB16" s="564" t="str">
        <f t="shared" si="38"/>
        <v/>
      </c>
      <c r="FC16" s="564" t="str">
        <f t="shared" si="39"/>
        <v/>
      </c>
      <c r="FD16" s="564" t="str">
        <f t="shared" si="39"/>
        <v/>
      </c>
      <c r="FE16" s="564" t="str">
        <f t="shared" si="39"/>
        <v/>
      </c>
      <c r="FF16" s="564" t="str">
        <f t="shared" si="40"/>
        <v/>
      </c>
      <c r="FG16" s="564" t="str">
        <f t="shared" si="41"/>
        <v/>
      </c>
      <c r="FH16" s="564" t="str">
        <f t="shared" si="42"/>
        <v/>
      </c>
      <c r="FI16" s="564" t="str">
        <f t="shared" si="42"/>
        <v/>
      </c>
      <c r="FJ16" s="564" t="str">
        <f t="shared" si="42"/>
        <v/>
      </c>
      <c r="FK16" s="564" t="str">
        <f t="shared" si="43"/>
        <v/>
      </c>
      <c r="FL16" s="564" t="str">
        <f t="shared" si="43"/>
        <v/>
      </c>
      <c r="FM16" s="564" t="str">
        <f t="shared" si="43"/>
        <v/>
      </c>
      <c r="FN16" s="564" t="str">
        <f t="shared" si="44"/>
        <v/>
      </c>
      <c r="FO16" s="564" t="str">
        <f t="shared" si="44"/>
        <v/>
      </c>
      <c r="FP16" s="564" t="str">
        <f t="shared" si="44"/>
        <v/>
      </c>
      <c r="FQ16" s="564" t="str">
        <f t="shared" si="45"/>
        <v/>
      </c>
      <c r="FR16" s="567" t="str">
        <f t="shared" si="46"/>
        <v/>
      </c>
      <c r="FS16" s="571" t="str">
        <f t="shared" si="47"/>
        <v/>
      </c>
      <c r="FT16" s="564" t="str">
        <f t="shared" si="48"/>
        <v/>
      </c>
      <c r="FU16" s="572" t="str">
        <f t="shared" si="49"/>
        <v/>
      </c>
      <c r="FV16" s="567" t="str">
        <f t="shared" si="50"/>
        <v/>
      </c>
      <c r="HA16" s="147">
        <f t="shared" si="51"/>
        <v>0</v>
      </c>
      <c r="HB16" s="142">
        <f t="shared" si="52"/>
        <v>0</v>
      </c>
    </row>
    <row r="17" spans="1:210" s="142" customFormat="1" ht="15.75" customHeight="1" x14ac:dyDescent="0.2">
      <c r="A17" s="531" t="str">
        <f t="shared" si="53"/>
        <v/>
      </c>
      <c r="B17" s="290"/>
      <c r="C17" s="282"/>
      <c r="D17" s="282"/>
      <c r="E17" s="282"/>
      <c r="F17" s="282"/>
      <c r="G17" s="282"/>
      <c r="H17" s="282"/>
      <c r="I17" s="284"/>
      <c r="J17" s="282"/>
      <c r="K17" s="282"/>
      <c r="L17" s="282"/>
      <c r="M17" s="282"/>
      <c r="N17" s="282"/>
      <c r="O17" s="282"/>
      <c r="P17" s="282"/>
      <c r="Q17" s="282"/>
      <c r="R17" s="282"/>
      <c r="S17" s="283"/>
      <c r="T17" s="290"/>
      <c r="U17" s="282"/>
      <c r="V17" s="282"/>
      <c r="W17" s="282"/>
      <c r="X17" s="282"/>
      <c r="Y17" s="282"/>
      <c r="Z17" s="282"/>
      <c r="AA17" s="284"/>
      <c r="AB17" s="282"/>
      <c r="AC17" s="282"/>
      <c r="AD17" s="282"/>
      <c r="AE17" s="282"/>
      <c r="AF17" s="282"/>
      <c r="AG17" s="282"/>
      <c r="AH17" s="282"/>
      <c r="AI17" s="282"/>
      <c r="AJ17" s="282"/>
      <c r="AK17" s="283"/>
      <c r="AL17" s="291"/>
      <c r="AM17" s="292"/>
      <c r="AN17" s="292"/>
      <c r="AO17" s="292"/>
      <c r="AP17" s="292"/>
      <c r="AQ17" s="292"/>
      <c r="AR17" s="292"/>
      <c r="AS17" s="293"/>
      <c r="AT17" s="292"/>
      <c r="AU17" s="292"/>
      <c r="AV17" s="292"/>
      <c r="AW17" s="292"/>
      <c r="AX17" s="292"/>
      <c r="AY17" s="292"/>
      <c r="AZ17" s="292"/>
      <c r="BA17" s="292"/>
      <c r="BB17" s="292"/>
      <c r="BC17" s="294"/>
      <c r="BD17" s="291"/>
      <c r="BE17" s="292"/>
      <c r="BF17" s="292"/>
      <c r="BG17" s="292"/>
      <c r="BH17" s="292"/>
      <c r="BI17" s="292"/>
      <c r="BJ17" s="292"/>
      <c r="BK17" s="293"/>
      <c r="BL17" s="292"/>
      <c r="BM17" s="292"/>
      <c r="BN17" s="292"/>
      <c r="BO17" s="292"/>
      <c r="BP17" s="292"/>
      <c r="BQ17" s="292"/>
      <c r="BR17" s="292"/>
      <c r="BS17" s="292"/>
      <c r="BT17" s="292"/>
      <c r="BU17" s="294"/>
      <c r="BW17" s="571" t="str">
        <f t="shared" si="2"/>
        <v/>
      </c>
      <c r="BX17" s="564" t="str">
        <f t="shared" si="2"/>
        <v/>
      </c>
      <c r="BY17" s="564" t="str">
        <f t="shared" si="2"/>
        <v/>
      </c>
      <c r="BZ17" s="564" t="str">
        <f t="shared" si="3"/>
        <v/>
      </c>
      <c r="CA17" s="564" t="str">
        <f t="shared" si="3"/>
        <v/>
      </c>
      <c r="CB17" s="564" t="str">
        <f t="shared" si="3"/>
        <v/>
      </c>
      <c r="CC17" s="564" t="str">
        <f t="shared" si="4"/>
        <v/>
      </c>
      <c r="CD17" s="564" t="str">
        <f t="shared" si="4"/>
        <v/>
      </c>
      <c r="CE17" s="564" t="str">
        <f t="shared" si="4"/>
        <v/>
      </c>
      <c r="CF17" s="564" t="str">
        <f t="shared" si="5"/>
        <v/>
      </c>
      <c r="CG17" s="564" t="str">
        <f t="shared" si="5"/>
        <v/>
      </c>
      <c r="CH17" s="564" t="str">
        <f t="shared" si="5"/>
        <v/>
      </c>
      <c r="CI17" s="564" t="str">
        <f t="shared" si="6"/>
        <v/>
      </c>
      <c r="CJ17" s="564" t="str">
        <f t="shared" si="7"/>
        <v/>
      </c>
      <c r="CK17" s="564" t="str">
        <f t="shared" si="8"/>
        <v/>
      </c>
      <c r="CL17" s="564" t="str">
        <f t="shared" si="8"/>
        <v/>
      </c>
      <c r="CM17" s="564" t="str">
        <f t="shared" si="8"/>
        <v/>
      </c>
      <c r="CN17" s="564" t="str">
        <f t="shared" si="9"/>
        <v/>
      </c>
      <c r="CO17" s="564" t="str">
        <f t="shared" si="9"/>
        <v/>
      </c>
      <c r="CP17" s="564" t="str">
        <f t="shared" si="9"/>
        <v/>
      </c>
      <c r="CQ17" s="564" t="str">
        <f t="shared" si="10"/>
        <v/>
      </c>
      <c r="CR17" s="564" t="str">
        <f t="shared" si="10"/>
        <v/>
      </c>
      <c r="CS17" s="564" t="str">
        <f t="shared" si="10"/>
        <v/>
      </c>
      <c r="CT17" s="564" t="str">
        <f t="shared" si="11"/>
        <v/>
      </c>
      <c r="CU17" s="566" t="str">
        <f t="shared" si="12"/>
        <v/>
      </c>
      <c r="CV17" s="565" t="str">
        <f t="shared" si="13"/>
        <v/>
      </c>
      <c r="CW17" s="564" t="str">
        <f t="shared" si="13"/>
        <v/>
      </c>
      <c r="CX17" s="564" t="str">
        <f t="shared" si="13"/>
        <v/>
      </c>
      <c r="CY17" s="564" t="str">
        <f t="shared" si="14"/>
        <v/>
      </c>
      <c r="CZ17" s="564" t="str">
        <f t="shared" si="14"/>
        <v/>
      </c>
      <c r="DA17" s="564" t="str">
        <f t="shared" si="14"/>
        <v/>
      </c>
      <c r="DB17" s="564" t="str">
        <f t="shared" si="15"/>
        <v/>
      </c>
      <c r="DC17" s="564" t="str">
        <f t="shared" si="16"/>
        <v/>
      </c>
      <c r="DD17" s="564" t="str">
        <f t="shared" si="16"/>
        <v/>
      </c>
      <c r="DE17" s="564" t="str">
        <f t="shared" si="17"/>
        <v/>
      </c>
      <c r="DF17" s="564" t="str">
        <f t="shared" si="17"/>
        <v/>
      </c>
      <c r="DG17" s="564" t="str">
        <f t="shared" si="17"/>
        <v/>
      </c>
      <c r="DH17" s="564" t="str">
        <f t="shared" si="18"/>
        <v/>
      </c>
      <c r="DI17" s="564" t="str">
        <f t="shared" si="19"/>
        <v/>
      </c>
      <c r="DJ17" s="564" t="str">
        <f t="shared" si="20"/>
        <v/>
      </c>
      <c r="DK17" s="564" t="str">
        <f t="shared" si="20"/>
        <v/>
      </c>
      <c r="DL17" s="564" t="str">
        <f t="shared" si="20"/>
        <v/>
      </c>
      <c r="DM17" s="564" t="str">
        <f t="shared" si="21"/>
        <v/>
      </c>
      <c r="DN17" s="564" t="str">
        <f t="shared" si="21"/>
        <v/>
      </c>
      <c r="DO17" s="564" t="str">
        <f t="shared" si="21"/>
        <v/>
      </c>
      <c r="DP17" s="564" t="str">
        <f t="shared" si="22"/>
        <v/>
      </c>
      <c r="DQ17" s="564" t="str">
        <f t="shared" si="22"/>
        <v/>
      </c>
      <c r="DR17" s="564" t="str">
        <f t="shared" si="22"/>
        <v/>
      </c>
      <c r="DS17" s="564" t="str">
        <f t="shared" si="23"/>
        <v/>
      </c>
      <c r="DT17" s="567" t="str">
        <f t="shared" si="24"/>
        <v/>
      </c>
      <c r="DU17" s="565" t="str">
        <f t="shared" si="25"/>
        <v/>
      </c>
      <c r="DV17" s="564" t="str">
        <f t="shared" si="25"/>
        <v/>
      </c>
      <c r="DW17" s="564" t="str">
        <f t="shared" si="25"/>
        <v/>
      </c>
      <c r="DX17" s="564" t="str">
        <f t="shared" si="26"/>
        <v/>
      </c>
      <c r="DY17" s="564" t="str">
        <f t="shared" si="26"/>
        <v/>
      </c>
      <c r="DZ17" s="564" t="str">
        <f t="shared" si="26"/>
        <v/>
      </c>
      <c r="EA17" s="564" t="str">
        <f t="shared" si="27"/>
        <v/>
      </c>
      <c r="EB17" s="564" t="str">
        <f t="shared" si="27"/>
        <v/>
      </c>
      <c r="EC17" s="564" t="str">
        <f t="shared" si="27"/>
        <v/>
      </c>
      <c r="ED17" s="564" t="str">
        <f t="shared" si="28"/>
        <v/>
      </c>
      <c r="EE17" s="564" t="str">
        <f t="shared" si="28"/>
        <v/>
      </c>
      <c r="EF17" s="564" t="str">
        <f t="shared" si="28"/>
        <v/>
      </c>
      <c r="EG17" s="564" t="str">
        <f t="shared" si="29"/>
        <v/>
      </c>
      <c r="EH17" s="564" t="str">
        <f t="shared" si="30"/>
        <v/>
      </c>
      <c r="EI17" s="564" t="str">
        <f t="shared" si="31"/>
        <v/>
      </c>
      <c r="EJ17" s="564" t="str">
        <f t="shared" si="31"/>
        <v/>
      </c>
      <c r="EK17" s="564" t="str">
        <f t="shared" si="31"/>
        <v/>
      </c>
      <c r="EL17" s="564" t="str">
        <f t="shared" si="32"/>
        <v/>
      </c>
      <c r="EM17" s="564" t="str">
        <f t="shared" si="32"/>
        <v/>
      </c>
      <c r="EN17" s="564" t="str">
        <f t="shared" si="32"/>
        <v/>
      </c>
      <c r="EO17" s="564" t="str">
        <f t="shared" si="33"/>
        <v/>
      </c>
      <c r="EP17" s="564" t="str">
        <f t="shared" si="33"/>
        <v/>
      </c>
      <c r="EQ17" s="564" t="str">
        <f t="shared" si="33"/>
        <v/>
      </c>
      <c r="ER17" s="564" t="str">
        <f t="shared" si="34"/>
        <v/>
      </c>
      <c r="ES17" s="567" t="str">
        <f t="shared" si="35"/>
        <v/>
      </c>
      <c r="ET17" s="565" t="str">
        <f t="shared" si="36"/>
        <v/>
      </c>
      <c r="EU17" s="564" t="str">
        <f t="shared" si="36"/>
        <v/>
      </c>
      <c r="EV17" s="564" t="str">
        <f t="shared" si="36"/>
        <v/>
      </c>
      <c r="EW17" s="564" t="str">
        <f t="shared" si="37"/>
        <v/>
      </c>
      <c r="EX17" s="564" t="str">
        <f t="shared" si="37"/>
        <v/>
      </c>
      <c r="EY17" s="564" t="str">
        <f t="shared" si="37"/>
        <v/>
      </c>
      <c r="EZ17" s="564" t="str">
        <f t="shared" si="38"/>
        <v/>
      </c>
      <c r="FA17" s="564" t="str">
        <f t="shared" si="38"/>
        <v/>
      </c>
      <c r="FB17" s="564" t="str">
        <f t="shared" si="38"/>
        <v/>
      </c>
      <c r="FC17" s="564" t="str">
        <f t="shared" si="39"/>
        <v/>
      </c>
      <c r="FD17" s="564" t="str">
        <f t="shared" si="39"/>
        <v/>
      </c>
      <c r="FE17" s="564" t="str">
        <f t="shared" si="39"/>
        <v/>
      </c>
      <c r="FF17" s="564" t="str">
        <f t="shared" si="40"/>
        <v/>
      </c>
      <c r="FG17" s="564" t="str">
        <f t="shared" si="41"/>
        <v/>
      </c>
      <c r="FH17" s="564" t="str">
        <f t="shared" si="42"/>
        <v/>
      </c>
      <c r="FI17" s="564" t="str">
        <f t="shared" si="42"/>
        <v/>
      </c>
      <c r="FJ17" s="564" t="str">
        <f t="shared" si="42"/>
        <v/>
      </c>
      <c r="FK17" s="564" t="str">
        <f t="shared" si="43"/>
        <v/>
      </c>
      <c r="FL17" s="564" t="str">
        <f t="shared" si="43"/>
        <v/>
      </c>
      <c r="FM17" s="564" t="str">
        <f t="shared" si="43"/>
        <v/>
      </c>
      <c r="FN17" s="564" t="str">
        <f t="shared" si="44"/>
        <v/>
      </c>
      <c r="FO17" s="564" t="str">
        <f t="shared" si="44"/>
        <v/>
      </c>
      <c r="FP17" s="564" t="str">
        <f t="shared" si="44"/>
        <v/>
      </c>
      <c r="FQ17" s="564" t="str">
        <f t="shared" si="45"/>
        <v/>
      </c>
      <c r="FR17" s="567" t="str">
        <f t="shared" si="46"/>
        <v/>
      </c>
      <c r="FS17" s="571" t="str">
        <f t="shared" si="47"/>
        <v/>
      </c>
      <c r="FT17" s="564" t="str">
        <f t="shared" si="48"/>
        <v/>
      </c>
      <c r="FU17" s="572" t="str">
        <f t="shared" si="49"/>
        <v/>
      </c>
      <c r="FV17" s="567" t="str">
        <f t="shared" si="50"/>
        <v/>
      </c>
      <c r="HA17" s="147">
        <f t="shared" si="51"/>
        <v>0</v>
      </c>
      <c r="HB17" s="142">
        <f t="shared" si="52"/>
        <v>0</v>
      </c>
    </row>
    <row r="18" spans="1:210" s="142" customFormat="1" ht="15.75" customHeight="1" x14ac:dyDescent="0.2">
      <c r="A18" s="531" t="str">
        <f t="shared" si="53"/>
        <v/>
      </c>
      <c r="B18" s="290"/>
      <c r="C18" s="282"/>
      <c r="D18" s="282"/>
      <c r="E18" s="282"/>
      <c r="F18" s="282"/>
      <c r="G18" s="282"/>
      <c r="H18" s="282"/>
      <c r="I18" s="284"/>
      <c r="J18" s="282"/>
      <c r="K18" s="282"/>
      <c r="L18" s="282"/>
      <c r="M18" s="282"/>
      <c r="N18" s="282"/>
      <c r="O18" s="282"/>
      <c r="P18" s="282"/>
      <c r="Q18" s="282"/>
      <c r="R18" s="282"/>
      <c r="S18" s="283"/>
      <c r="T18" s="290"/>
      <c r="U18" s="282"/>
      <c r="V18" s="282"/>
      <c r="W18" s="282"/>
      <c r="X18" s="282"/>
      <c r="Y18" s="282"/>
      <c r="Z18" s="282"/>
      <c r="AA18" s="284"/>
      <c r="AB18" s="282"/>
      <c r="AC18" s="282"/>
      <c r="AD18" s="282"/>
      <c r="AE18" s="282"/>
      <c r="AF18" s="282"/>
      <c r="AG18" s="282"/>
      <c r="AH18" s="282"/>
      <c r="AI18" s="282"/>
      <c r="AJ18" s="282"/>
      <c r="AK18" s="283"/>
      <c r="AL18" s="291"/>
      <c r="AM18" s="292"/>
      <c r="AN18" s="292"/>
      <c r="AO18" s="292"/>
      <c r="AP18" s="292"/>
      <c r="AQ18" s="292"/>
      <c r="AR18" s="292"/>
      <c r="AS18" s="293"/>
      <c r="AT18" s="292"/>
      <c r="AU18" s="292"/>
      <c r="AV18" s="292"/>
      <c r="AW18" s="292"/>
      <c r="AX18" s="292"/>
      <c r="AY18" s="292"/>
      <c r="AZ18" s="292"/>
      <c r="BA18" s="292"/>
      <c r="BB18" s="292"/>
      <c r="BC18" s="294"/>
      <c r="BD18" s="291"/>
      <c r="BE18" s="292"/>
      <c r="BF18" s="292"/>
      <c r="BG18" s="292"/>
      <c r="BH18" s="292"/>
      <c r="BI18" s="292"/>
      <c r="BJ18" s="292"/>
      <c r="BK18" s="293"/>
      <c r="BL18" s="292"/>
      <c r="BM18" s="292"/>
      <c r="BN18" s="292"/>
      <c r="BO18" s="292"/>
      <c r="BP18" s="292"/>
      <c r="BQ18" s="292"/>
      <c r="BR18" s="292"/>
      <c r="BS18" s="292"/>
      <c r="BT18" s="292"/>
      <c r="BU18" s="294"/>
      <c r="BW18" s="571" t="str">
        <f t="shared" si="2"/>
        <v/>
      </c>
      <c r="BX18" s="564" t="str">
        <f t="shared" si="2"/>
        <v/>
      </c>
      <c r="BY18" s="564" t="str">
        <f t="shared" si="2"/>
        <v/>
      </c>
      <c r="BZ18" s="564" t="str">
        <f t="shared" si="3"/>
        <v/>
      </c>
      <c r="CA18" s="564" t="str">
        <f t="shared" si="3"/>
        <v/>
      </c>
      <c r="CB18" s="564" t="str">
        <f t="shared" si="3"/>
        <v/>
      </c>
      <c r="CC18" s="564" t="str">
        <f t="shared" si="4"/>
        <v/>
      </c>
      <c r="CD18" s="564" t="str">
        <f t="shared" si="4"/>
        <v/>
      </c>
      <c r="CE18" s="564" t="str">
        <f t="shared" si="4"/>
        <v/>
      </c>
      <c r="CF18" s="564" t="str">
        <f t="shared" si="5"/>
        <v/>
      </c>
      <c r="CG18" s="564" t="str">
        <f t="shared" si="5"/>
        <v/>
      </c>
      <c r="CH18" s="564" t="str">
        <f t="shared" si="5"/>
        <v/>
      </c>
      <c r="CI18" s="564" t="str">
        <f t="shared" si="6"/>
        <v/>
      </c>
      <c r="CJ18" s="564" t="str">
        <f t="shared" si="7"/>
        <v/>
      </c>
      <c r="CK18" s="564" t="str">
        <f t="shared" si="8"/>
        <v/>
      </c>
      <c r="CL18" s="564" t="str">
        <f t="shared" si="8"/>
        <v/>
      </c>
      <c r="CM18" s="564" t="str">
        <f t="shared" si="8"/>
        <v/>
      </c>
      <c r="CN18" s="564" t="str">
        <f t="shared" si="9"/>
        <v/>
      </c>
      <c r="CO18" s="564" t="str">
        <f t="shared" si="9"/>
        <v/>
      </c>
      <c r="CP18" s="564" t="str">
        <f t="shared" si="9"/>
        <v/>
      </c>
      <c r="CQ18" s="564" t="str">
        <f t="shared" si="10"/>
        <v/>
      </c>
      <c r="CR18" s="564" t="str">
        <f t="shared" si="10"/>
        <v/>
      </c>
      <c r="CS18" s="564" t="str">
        <f t="shared" si="10"/>
        <v/>
      </c>
      <c r="CT18" s="564" t="str">
        <f t="shared" si="11"/>
        <v/>
      </c>
      <c r="CU18" s="566" t="str">
        <f t="shared" si="12"/>
        <v/>
      </c>
      <c r="CV18" s="565" t="str">
        <f t="shared" si="13"/>
        <v/>
      </c>
      <c r="CW18" s="564" t="str">
        <f t="shared" si="13"/>
        <v/>
      </c>
      <c r="CX18" s="564" t="str">
        <f t="shared" si="13"/>
        <v/>
      </c>
      <c r="CY18" s="564" t="str">
        <f t="shared" si="14"/>
        <v/>
      </c>
      <c r="CZ18" s="564" t="str">
        <f t="shared" si="14"/>
        <v/>
      </c>
      <c r="DA18" s="564" t="str">
        <f t="shared" si="14"/>
        <v/>
      </c>
      <c r="DB18" s="564" t="str">
        <f t="shared" si="15"/>
        <v/>
      </c>
      <c r="DC18" s="564" t="str">
        <f t="shared" si="16"/>
        <v/>
      </c>
      <c r="DD18" s="564" t="str">
        <f t="shared" si="16"/>
        <v/>
      </c>
      <c r="DE18" s="564" t="str">
        <f t="shared" si="17"/>
        <v/>
      </c>
      <c r="DF18" s="564" t="str">
        <f t="shared" si="17"/>
        <v/>
      </c>
      <c r="DG18" s="564" t="str">
        <f t="shared" si="17"/>
        <v/>
      </c>
      <c r="DH18" s="564" t="str">
        <f t="shared" si="18"/>
        <v/>
      </c>
      <c r="DI18" s="564" t="str">
        <f t="shared" si="19"/>
        <v/>
      </c>
      <c r="DJ18" s="564" t="str">
        <f t="shared" si="20"/>
        <v/>
      </c>
      <c r="DK18" s="564" t="str">
        <f t="shared" si="20"/>
        <v/>
      </c>
      <c r="DL18" s="564" t="str">
        <f t="shared" si="20"/>
        <v/>
      </c>
      <c r="DM18" s="564" t="str">
        <f t="shared" si="21"/>
        <v/>
      </c>
      <c r="DN18" s="564" t="str">
        <f t="shared" si="21"/>
        <v/>
      </c>
      <c r="DO18" s="564" t="str">
        <f t="shared" si="21"/>
        <v/>
      </c>
      <c r="DP18" s="564" t="str">
        <f t="shared" si="22"/>
        <v/>
      </c>
      <c r="DQ18" s="564" t="str">
        <f t="shared" si="22"/>
        <v/>
      </c>
      <c r="DR18" s="564" t="str">
        <f t="shared" si="22"/>
        <v/>
      </c>
      <c r="DS18" s="564" t="str">
        <f t="shared" si="23"/>
        <v/>
      </c>
      <c r="DT18" s="567" t="str">
        <f t="shared" si="24"/>
        <v/>
      </c>
      <c r="DU18" s="565" t="str">
        <f t="shared" si="25"/>
        <v/>
      </c>
      <c r="DV18" s="564" t="str">
        <f t="shared" si="25"/>
        <v/>
      </c>
      <c r="DW18" s="564" t="str">
        <f t="shared" si="25"/>
        <v/>
      </c>
      <c r="DX18" s="564" t="str">
        <f t="shared" si="26"/>
        <v/>
      </c>
      <c r="DY18" s="564" t="str">
        <f t="shared" si="26"/>
        <v/>
      </c>
      <c r="DZ18" s="564" t="str">
        <f t="shared" si="26"/>
        <v/>
      </c>
      <c r="EA18" s="564" t="str">
        <f t="shared" si="27"/>
        <v/>
      </c>
      <c r="EB18" s="564" t="str">
        <f t="shared" si="27"/>
        <v/>
      </c>
      <c r="EC18" s="564" t="str">
        <f t="shared" si="27"/>
        <v/>
      </c>
      <c r="ED18" s="564" t="str">
        <f t="shared" si="28"/>
        <v/>
      </c>
      <c r="EE18" s="564" t="str">
        <f t="shared" si="28"/>
        <v/>
      </c>
      <c r="EF18" s="564" t="str">
        <f t="shared" si="28"/>
        <v/>
      </c>
      <c r="EG18" s="564" t="str">
        <f t="shared" si="29"/>
        <v/>
      </c>
      <c r="EH18" s="564" t="str">
        <f t="shared" si="30"/>
        <v/>
      </c>
      <c r="EI18" s="564" t="str">
        <f t="shared" si="31"/>
        <v/>
      </c>
      <c r="EJ18" s="564" t="str">
        <f t="shared" si="31"/>
        <v/>
      </c>
      <c r="EK18" s="564" t="str">
        <f t="shared" si="31"/>
        <v/>
      </c>
      <c r="EL18" s="564" t="str">
        <f t="shared" si="32"/>
        <v/>
      </c>
      <c r="EM18" s="564" t="str">
        <f t="shared" si="32"/>
        <v/>
      </c>
      <c r="EN18" s="564" t="str">
        <f t="shared" si="32"/>
        <v/>
      </c>
      <c r="EO18" s="564" t="str">
        <f t="shared" si="33"/>
        <v/>
      </c>
      <c r="EP18" s="564" t="str">
        <f t="shared" si="33"/>
        <v/>
      </c>
      <c r="EQ18" s="564" t="str">
        <f t="shared" si="33"/>
        <v/>
      </c>
      <c r="ER18" s="564" t="str">
        <f t="shared" si="34"/>
        <v/>
      </c>
      <c r="ES18" s="567" t="str">
        <f t="shared" si="35"/>
        <v/>
      </c>
      <c r="ET18" s="565" t="str">
        <f t="shared" si="36"/>
        <v/>
      </c>
      <c r="EU18" s="564" t="str">
        <f t="shared" si="36"/>
        <v/>
      </c>
      <c r="EV18" s="564" t="str">
        <f t="shared" si="36"/>
        <v/>
      </c>
      <c r="EW18" s="564" t="str">
        <f t="shared" si="37"/>
        <v/>
      </c>
      <c r="EX18" s="564" t="str">
        <f t="shared" si="37"/>
        <v/>
      </c>
      <c r="EY18" s="564" t="str">
        <f t="shared" si="37"/>
        <v/>
      </c>
      <c r="EZ18" s="564" t="str">
        <f t="shared" si="38"/>
        <v/>
      </c>
      <c r="FA18" s="564" t="str">
        <f t="shared" si="38"/>
        <v/>
      </c>
      <c r="FB18" s="564" t="str">
        <f t="shared" si="38"/>
        <v/>
      </c>
      <c r="FC18" s="564" t="str">
        <f t="shared" si="39"/>
        <v/>
      </c>
      <c r="FD18" s="564" t="str">
        <f t="shared" si="39"/>
        <v/>
      </c>
      <c r="FE18" s="564" t="str">
        <f t="shared" si="39"/>
        <v/>
      </c>
      <c r="FF18" s="564" t="str">
        <f t="shared" si="40"/>
        <v/>
      </c>
      <c r="FG18" s="564" t="str">
        <f t="shared" si="41"/>
        <v/>
      </c>
      <c r="FH18" s="564" t="str">
        <f t="shared" si="42"/>
        <v/>
      </c>
      <c r="FI18" s="564" t="str">
        <f t="shared" si="42"/>
        <v/>
      </c>
      <c r="FJ18" s="564" t="str">
        <f t="shared" si="42"/>
        <v/>
      </c>
      <c r="FK18" s="564" t="str">
        <f t="shared" si="43"/>
        <v/>
      </c>
      <c r="FL18" s="564" t="str">
        <f t="shared" si="43"/>
        <v/>
      </c>
      <c r="FM18" s="564" t="str">
        <f t="shared" si="43"/>
        <v/>
      </c>
      <c r="FN18" s="564" t="str">
        <f t="shared" si="44"/>
        <v/>
      </c>
      <c r="FO18" s="564" t="str">
        <f t="shared" si="44"/>
        <v/>
      </c>
      <c r="FP18" s="564" t="str">
        <f t="shared" si="44"/>
        <v/>
      </c>
      <c r="FQ18" s="564" t="str">
        <f t="shared" si="45"/>
        <v/>
      </c>
      <c r="FR18" s="567" t="str">
        <f t="shared" si="46"/>
        <v/>
      </c>
      <c r="FS18" s="571" t="str">
        <f t="shared" si="47"/>
        <v/>
      </c>
      <c r="FT18" s="564" t="str">
        <f t="shared" si="48"/>
        <v/>
      </c>
      <c r="FU18" s="572" t="str">
        <f t="shared" si="49"/>
        <v/>
      </c>
      <c r="FV18" s="567" t="str">
        <f t="shared" si="50"/>
        <v/>
      </c>
      <c r="HA18" s="147">
        <f t="shared" si="51"/>
        <v>0</v>
      </c>
      <c r="HB18" s="142">
        <f t="shared" si="52"/>
        <v>0</v>
      </c>
    </row>
    <row r="19" spans="1:210" s="142" customFormat="1" ht="15.75" customHeight="1" x14ac:dyDescent="0.2">
      <c r="A19" s="531" t="str">
        <f t="shared" si="53"/>
        <v/>
      </c>
      <c r="B19" s="290"/>
      <c r="C19" s="282"/>
      <c r="D19" s="282"/>
      <c r="E19" s="282"/>
      <c r="F19" s="282"/>
      <c r="G19" s="282"/>
      <c r="H19" s="282"/>
      <c r="I19" s="284"/>
      <c r="J19" s="282"/>
      <c r="K19" s="282"/>
      <c r="L19" s="282"/>
      <c r="M19" s="282"/>
      <c r="N19" s="282"/>
      <c r="O19" s="282"/>
      <c r="P19" s="282"/>
      <c r="Q19" s="282"/>
      <c r="R19" s="282"/>
      <c r="S19" s="283"/>
      <c r="T19" s="290"/>
      <c r="U19" s="282"/>
      <c r="V19" s="282"/>
      <c r="W19" s="282"/>
      <c r="X19" s="282"/>
      <c r="Y19" s="282"/>
      <c r="Z19" s="282"/>
      <c r="AA19" s="284"/>
      <c r="AB19" s="282"/>
      <c r="AC19" s="282"/>
      <c r="AD19" s="282"/>
      <c r="AE19" s="282"/>
      <c r="AF19" s="282"/>
      <c r="AG19" s="282"/>
      <c r="AH19" s="282"/>
      <c r="AI19" s="282"/>
      <c r="AJ19" s="282"/>
      <c r="AK19" s="283"/>
      <c r="AL19" s="291"/>
      <c r="AM19" s="292"/>
      <c r="AN19" s="292"/>
      <c r="AO19" s="292"/>
      <c r="AP19" s="292"/>
      <c r="AQ19" s="292"/>
      <c r="AR19" s="292"/>
      <c r="AS19" s="293"/>
      <c r="AT19" s="292"/>
      <c r="AU19" s="292"/>
      <c r="AV19" s="292"/>
      <c r="AW19" s="292"/>
      <c r="AX19" s="292"/>
      <c r="AY19" s="292"/>
      <c r="AZ19" s="292"/>
      <c r="BA19" s="292"/>
      <c r="BB19" s="292"/>
      <c r="BC19" s="294"/>
      <c r="BD19" s="291"/>
      <c r="BE19" s="292"/>
      <c r="BF19" s="292"/>
      <c r="BG19" s="292"/>
      <c r="BH19" s="292"/>
      <c r="BI19" s="292"/>
      <c r="BJ19" s="292"/>
      <c r="BK19" s="293"/>
      <c r="BL19" s="292"/>
      <c r="BM19" s="292"/>
      <c r="BN19" s="292"/>
      <c r="BO19" s="292"/>
      <c r="BP19" s="292"/>
      <c r="BQ19" s="292"/>
      <c r="BR19" s="292"/>
      <c r="BS19" s="292"/>
      <c r="BT19" s="292"/>
      <c r="BU19" s="294"/>
      <c r="BW19" s="571" t="str">
        <f t="shared" si="2"/>
        <v/>
      </c>
      <c r="BX19" s="564" t="str">
        <f t="shared" si="2"/>
        <v/>
      </c>
      <c r="BY19" s="564" t="str">
        <f t="shared" si="2"/>
        <v/>
      </c>
      <c r="BZ19" s="564" t="str">
        <f t="shared" si="3"/>
        <v/>
      </c>
      <c r="CA19" s="564" t="str">
        <f t="shared" si="3"/>
        <v/>
      </c>
      <c r="CB19" s="564" t="str">
        <f t="shared" si="3"/>
        <v/>
      </c>
      <c r="CC19" s="564" t="str">
        <f t="shared" si="4"/>
        <v/>
      </c>
      <c r="CD19" s="564" t="str">
        <f t="shared" si="4"/>
        <v/>
      </c>
      <c r="CE19" s="564" t="str">
        <f t="shared" si="4"/>
        <v/>
      </c>
      <c r="CF19" s="564" t="str">
        <f t="shared" si="5"/>
        <v/>
      </c>
      <c r="CG19" s="564" t="str">
        <f t="shared" si="5"/>
        <v/>
      </c>
      <c r="CH19" s="564" t="str">
        <f t="shared" si="5"/>
        <v/>
      </c>
      <c r="CI19" s="564" t="str">
        <f t="shared" si="6"/>
        <v/>
      </c>
      <c r="CJ19" s="564" t="str">
        <f t="shared" si="7"/>
        <v/>
      </c>
      <c r="CK19" s="564" t="str">
        <f t="shared" si="8"/>
        <v/>
      </c>
      <c r="CL19" s="564" t="str">
        <f t="shared" si="8"/>
        <v/>
      </c>
      <c r="CM19" s="564" t="str">
        <f t="shared" si="8"/>
        <v/>
      </c>
      <c r="CN19" s="564" t="str">
        <f t="shared" si="9"/>
        <v/>
      </c>
      <c r="CO19" s="564" t="str">
        <f t="shared" si="9"/>
        <v/>
      </c>
      <c r="CP19" s="564" t="str">
        <f t="shared" si="9"/>
        <v/>
      </c>
      <c r="CQ19" s="564" t="str">
        <f t="shared" si="10"/>
        <v/>
      </c>
      <c r="CR19" s="564" t="str">
        <f t="shared" si="10"/>
        <v/>
      </c>
      <c r="CS19" s="564" t="str">
        <f t="shared" si="10"/>
        <v/>
      </c>
      <c r="CT19" s="564" t="str">
        <f t="shared" si="11"/>
        <v/>
      </c>
      <c r="CU19" s="566" t="str">
        <f t="shared" si="12"/>
        <v/>
      </c>
      <c r="CV19" s="565" t="str">
        <f t="shared" si="13"/>
        <v/>
      </c>
      <c r="CW19" s="564" t="str">
        <f t="shared" si="13"/>
        <v/>
      </c>
      <c r="CX19" s="564" t="str">
        <f t="shared" si="13"/>
        <v/>
      </c>
      <c r="CY19" s="564" t="str">
        <f t="shared" si="14"/>
        <v/>
      </c>
      <c r="CZ19" s="564" t="str">
        <f t="shared" si="14"/>
        <v/>
      </c>
      <c r="DA19" s="564" t="str">
        <f t="shared" si="14"/>
        <v/>
      </c>
      <c r="DB19" s="564" t="str">
        <f t="shared" si="15"/>
        <v/>
      </c>
      <c r="DC19" s="564" t="str">
        <f t="shared" si="16"/>
        <v/>
      </c>
      <c r="DD19" s="564" t="str">
        <f t="shared" si="16"/>
        <v/>
      </c>
      <c r="DE19" s="564" t="str">
        <f t="shared" si="17"/>
        <v/>
      </c>
      <c r="DF19" s="564" t="str">
        <f t="shared" si="17"/>
        <v/>
      </c>
      <c r="DG19" s="564" t="str">
        <f t="shared" si="17"/>
        <v/>
      </c>
      <c r="DH19" s="564" t="str">
        <f t="shared" si="18"/>
        <v/>
      </c>
      <c r="DI19" s="564" t="str">
        <f t="shared" si="19"/>
        <v/>
      </c>
      <c r="DJ19" s="564" t="str">
        <f t="shared" si="20"/>
        <v/>
      </c>
      <c r="DK19" s="564" t="str">
        <f t="shared" si="20"/>
        <v/>
      </c>
      <c r="DL19" s="564" t="str">
        <f t="shared" si="20"/>
        <v/>
      </c>
      <c r="DM19" s="564" t="str">
        <f t="shared" si="21"/>
        <v/>
      </c>
      <c r="DN19" s="564" t="str">
        <f t="shared" si="21"/>
        <v/>
      </c>
      <c r="DO19" s="564" t="str">
        <f t="shared" si="21"/>
        <v/>
      </c>
      <c r="DP19" s="564" t="str">
        <f t="shared" si="22"/>
        <v/>
      </c>
      <c r="DQ19" s="564" t="str">
        <f t="shared" si="22"/>
        <v/>
      </c>
      <c r="DR19" s="564" t="str">
        <f t="shared" si="22"/>
        <v/>
      </c>
      <c r="DS19" s="564" t="str">
        <f t="shared" si="23"/>
        <v/>
      </c>
      <c r="DT19" s="567" t="str">
        <f t="shared" si="24"/>
        <v/>
      </c>
      <c r="DU19" s="565" t="str">
        <f t="shared" si="25"/>
        <v/>
      </c>
      <c r="DV19" s="564" t="str">
        <f t="shared" si="25"/>
        <v/>
      </c>
      <c r="DW19" s="564" t="str">
        <f t="shared" si="25"/>
        <v/>
      </c>
      <c r="DX19" s="564" t="str">
        <f t="shared" si="26"/>
        <v/>
      </c>
      <c r="DY19" s="564" t="str">
        <f t="shared" si="26"/>
        <v/>
      </c>
      <c r="DZ19" s="564" t="str">
        <f t="shared" si="26"/>
        <v/>
      </c>
      <c r="EA19" s="564" t="str">
        <f t="shared" si="27"/>
        <v/>
      </c>
      <c r="EB19" s="564" t="str">
        <f t="shared" si="27"/>
        <v/>
      </c>
      <c r="EC19" s="564" t="str">
        <f t="shared" si="27"/>
        <v/>
      </c>
      <c r="ED19" s="564" t="str">
        <f t="shared" si="28"/>
        <v/>
      </c>
      <c r="EE19" s="564" t="str">
        <f t="shared" si="28"/>
        <v/>
      </c>
      <c r="EF19" s="564" t="str">
        <f t="shared" si="28"/>
        <v/>
      </c>
      <c r="EG19" s="564" t="str">
        <f t="shared" si="29"/>
        <v/>
      </c>
      <c r="EH19" s="564" t="str">
        <f t="shared" si="30"/>
        <v/>
      </c>
      <c r="EI19" s="564" t="str">
        <f t="shared" si="31"/>
        <v/>
      </c>
      <c r="EJ19" s="564" t="str">
        <f t="shared" si="31"/>
        <v/>
      </c>
      <c r="EK19" s="564" t="str">
        <f t="shared" si="31"/>
        <v/>
      </c>
      <c r="EL19" s="564" t="str">
        <f t="shared" si="32"/>
        <v/>
      </c>
      <c r="EM19" s="564" t="str">
        <f t="shared" si="32"/>
        <v/>
      </c>
      <c r="EN19" s="564" t="str">
        <f t="shared" si="32"/>
        <v/>
      </c>
      <c r="EO19" s="564" t="str">
        <f t="shared" si="33"/>
        <v/>
      </c>
      <c r="EP19" s="564" t="str">
        <f t="shared" si="33"/>
        <v/>
      </c>
      <c r="EQ19" s="564" t="str">
        <f t="shared" si="33"/>
        <v/>
      </c>
      <c r="ER19" s="564" t="str">
        <f t="shared" si="34"/>
        <v/>
      </c>
      <c r="ES19" s="567" t="str">
        <f t="shared" si="35"/>
        <v/>
      </c>
      <c r="ET19" s="565" t="str">
        <f t="shared" si="36"/>
        <v/>
      </c>
      <c r="EU19" s="564" t="str">
        <f t="shared" si="36"/>
        <v/>
      </c>
      <c r="EV19" s="564" t="str">
        <f t="shared" si="36"/>
        <v/>
      </c>
      <c r="EW19" s="564" t="str">
        <f t="shared" si="37"/>
        <v/>
      </c>
      <c r="EX19" s="564" t="str">
        <f t="shared" si="37"/>
        <v/>
      </c>
      <c r="EY19" s="564" t="str">
        <f t="shared" si="37"/>
        <v/>
      </c>
      <c r="EZ19" s="564" t="str">
        <f t="shared" si="38"/>
        <v/>
      </c>
      <c r="FA19" s="564" t="str">
        <f t="shared" si="38"/>
        <v/>
      </c>
      <c r="FB19" s="564" t="str">
        <f t="shared" si="38"/>
        <v/>
      </c>
      <c r="FC19" s="564" t="str">
        <f t="shared" si="39"/>
        <v/>
      </c>
      <c r="FD19" s="564" t="str">
        <f t="shared" si="39"/>
        <v/>
      </c>
      <c r="FE19" s="564" t="str">
        <f t="shared" si="39"/>
        <v/>
      </c>
      <c r="FF19" s="564" t="str">
        <f t="shared" si="40"/>
        <v/>
      </c>
      <c r="FG19" s="564" t="str">
        <f t="shared" si="41"/>
        <v/>
      </c>
      <c r="FH19" s="564" t="str">
        <f t="shared" si="42"/>
        <v/>
      </c>
      <c r="FI19" s="564" t="str">
        <f t="shared" si="42"/>
        <v/>
      </c>
      <c r="FJ19" s="564" t="str">
        <f t="shared" si="42"/>
        <v/>
      </c>
      <c r="FK19" s="564" t="str">
        <f t="shared" si="43"/>
        <v/>
      </c>
      <c r="FL19" s="564" t="str">
        <f t="shared" si="43"/>
        <v/>
      </c>
      <c r="FM19" s="564" t="str">
        <f t="shared" si="43"/>
        <v/>
      </c>
      <c r="FN19" s="564" t="str">
        <f t="shared" si="44"/>
        <v/>
      </c>
      <c r="FO19" s="564" t="str">
        <f t="shared" si="44"/>
        <v/>
      </c>
      <c r="FP19" s="564" t="str">
        <f t="shared" si="44"/>
        <v/>
      </c>
      <c r="FQ19" s="564" t="str">
        <f t="shared" si="45"/>
        <v/>
      </c>
      <c r="FR19" s="567" t="str">
        <f t="shared" si="46"/>
        <v/>
      </c>
      <c r="FS19" s="571" t="str">
        <f t="shared" si="47"/>
        <v/>
      </c>
      <c r="FT19" s="564" t="str">
        <f t="shared" si="48"/>
        <v/>
      </c>
      <c r="FU19" s="572" t="str">
        <f t="shared" si="49"/>
        <v/>
      </c>
      <c r="FV19" s="567" t="str">
        <f t="shared" si="50"/>
        <v/>
      </c>
      <c r="HA19" s="147">
        <f t="shared" si="51"/>
        <v>0</v>
      </c>
      <c r="HB19" s="142">
        <f t="shared" si="52"/>
        <v>0</v>
      </c>
    </row>
    <row r="20" spans="1:210" s="142" customFormat="1" ht="15.75" customHeight="1" x14ac:dyDescent="0.2">
      <c r="A20" s="531" t="str">
        <f t="shared" si="53"/>
        <v/>
      </c>
      <c r="B20" s="290"/>
      <c r="C20" s="282"/>
      <c r="D20" s="282"/>
      <c r="E20" s="282"/>
      <c r="F20" s="282"/>
      <c r="G20" s="282"/>
      <c r="H20" s="282"/>
      <c r="I20" s="284"/>
      <c r="J20" s="282"/>
      <c r="K20" s="282"/>
      <c r="L20" s="282"/>
      <c r="M20" s="282"/>
      <c r="N20" s="282"/>
      <c r="O20" s="282"/>
      <c r="P20" s="282"/>
      <c r="Q20" s="282"/>
      <c r="R20" s="282"/>
      <c r="S20" s="283"/>
      <c r="T20" s="290"/>
      <c r="U20" s="282"/>
      <c r="V20" s="282"/>
      <c r="W20" s="282"/>
      <c r="X20" s="282"/>
      <c r="Y20" s="282"/>
      <c r="Z20" s="282"/>
      <c r="AA20" s="284"/>
      <c r="AB20" s="282"/>
      <c r="AC20" s="282"/>
      <c r="AD20" s="282"/>
      <c r="AE20" s="282"/>
      <c r="AF20" s="282"/>
      <c r="AG20" s="282"/>
      <c r="AH20" s="282"/>
      <c r="AI20" s="282"/>
      <c r="AJ20" s="282"/>
      <c r="AK20" s="283"/>
      <c r="AL20" s="291"/>
      <c r="AM20" s="292"/>
      <c r="AN20" s="292"/>
      <c r="AO20" s="292"/>
      <c r="AP20" s="292"/>
      <c r="AQ20" s="292"/>
      <c r="AR20" s="292"/>
      <c r="AS20" s="293"/>
      <c r="AT20" s="292"/>
      <c r="AU20" s="292"/>
      <c r="AV20" s="292"/>
      <c r="AW20" s="292"/>
      <c r="AX20" s="292"/>
      <c r="AY20" s="292"/>
      <c r="AZ20" s="292"/>
      <c r="BA20" s="292"/>
      <c r="BB20" s="292"/>
      <c r="BC20" s="294"/>
      <c r="BD20" s="291"/>
      <c r="BE20" s="292"/>
      <c r="BF20" s="292"/>
      <c r="BG20" s="292"/>
      <c r="BH20" s="292"/>
      <c r="BI20" s="292"/>
      <c r="BJ20" s="292"/>
      <c r="BK20" s="293"/>
      <c r="BL20" s="292"/>
      <c r="BM20" s="292"/>
      <c r="BN20" s="292"/>
      <c r="BO20" s="292"/>
      <c r="BP20" s="292"/>
      <c r="BQ20" s="292"/>
      <c r="BR20" s="292"/>
      <c r="BS20" s="292"/>
      <c r="BT20" s="292"/>
      <c r="BU20" s="294"/>
      <c r="BW20" s="571" t="str">
        <f t="shared" si="2"/>
        <v/>
      </c>
      <c r="BX20" s="564" t="str">
        <f t="shared" si="2"/>
        <v/>
      </c>
      <c r="BY20" s="564" t="str">
        <f t="shared" si="2"/>
        <v/>
      </c>
      <c r="BZ20" s="564" t="str">
        <f t="shared" si="3"/>
        <v/>
      </c>
      <c r="CA20" s="564" t="str">
        <f t="shared" si="3"/>
        <v/>
      </c>
      <c r="CB20" s="564" t="str">
        <f t="shared" si="3"/>
        <v/>
      </c>
      <c r="CC20" s="564" t="str">
        <f t="shared" si="4"/>
        <v/>
      </c>
      <c r="CD20" s="564" t="str">
        <f t="shared" si="4"/>
        <v/>
      </c>
      <c r="CE20" s="564" t="str">
        <f t="shared" si="4"/>
        <v/>
      </c>
      <c r="CF20" s="564" t="str">
        <f t="shared" si="5"/>
        <v/>
      </c>
      <c r="CG20" s="564" t="str">
        <f t="shared" si="5"/>
        <v/>
      </c>
      <c r="CH20" s="564" t="str">
        <f t="shared" si="5"/>
        <v/>
      </c>
      <c r="CI20" s="564" t="str">
        <f t="shared" si="6"/>
        <v/>
      </c>
      <c r="CJ20" s="564" t="str">
        <f t="shared" si="7"/>
        <v/>
      </c>
      <c r="CK20" s="564" t="str">
        <f t="shared" si="8"/>
        <v/>
      </c>
      <c r="CL20" s="564" t="str">
        <f t="shared" si="8"/>
        <v/>
      </c>
      <c r="CM20" s="564" t="str">
        <f t="shared" si="8"/>
        <v/>
      </c>
      <c r="CN20" s="564" t="str">
        <f t="shared" si="9"/>
        <v/>
      </c>
      <c r="CO20" s="564" t="str">
        <f t="shared" si="9"/>
        <v/>
      </c>
      <c r="CP20" s="564" t="str">
        <f t="shared" si="9"/>
        <v/>
      </c>
      <c r="CQ20" s="564" t="str">
        <f t="shared" si="10"/>
        <v/>
      </c>
      <c r="CR20" s="564" t="str">
        <f t="shared" si="10"/>
        <v/>
      </c>
      <c r="CS20" s="564" t="str">
        <f t="shared" si="10"/>
        <v/>
      </c>
      <c r="CT20" s="564" t="str">
        <f t="shared" si="11"/>
        <v/>
      </c>
      <c r="CU20" s="566" t="str">
        <f t="shared" si="12"/>
        <v/>
      </c>
      <c r="CV20" s="565" t="str">
        <f t="shared" si="13"/>
        <v/>
      </c>
      <c r="CW20" s="564" t="str">
        <f t="shared" si="13"/>
        <v/>
      </c>
      <c r="CX20" s="564" t="str">
        <f t="shared" si="13"/>
        <v/>
      </c>
      <c r="CY20" s="564" t="str">
        <f t="shared" si="14"/>
        <v/>
      </c>
      <c r="CZ20" s="564" t="str">
        <f t="shared" si="14"/>
        <v/>
      </c>
      <c r="DA20" s="564" t="str">
        <f t="shared" si="14"/>
        <v/>
      </c>
      <c r="DB20" s="564" t="str">
        <f t="shared" si="15"/>
        <v/>
      </c>
      <c r="DC20" s="564" t="str">
        <f t="shared" si="16"/>
        <v/>
      </c>
      <c r="DD20" s="564" t="str">
        <f t="shared" si="16"/>
        <v/>
      </c>
      <c r="DE20" s="564" t="str">
        <f t="shared" si="17"/>
        <v/>
      </c>
      <c r="DF20" s="564" t="str">
        <f t="shared" si="17"/>
        <v/>
      </c>
      <c r="DG20" s="564" t="str">
        <f t="shared" si="17"/>
        <v/>
      </c>
      <c r="DH20" s="564" t="str">
        <f t="shared" si="18"/>
        <v/>
      </c>
      <c r="DI20" s="564" t="str">
        <f t="shared" si="19"/>
        <v/>
      </c>
      <c r="DJ20" s="564" t="str">
        <f t="shared" si="20"/>
        <v/>
      </c>
      <c r="DK20" s="564" t="str">
        <f t="shared" si="20"/>
        <v/>
      </c>
      <c r="DL20" s="564" t="str">
        <f t="shared" si="20"/>
        <v/>
      </c>
      <c r="DM20" s="564" t="str">
        <f t="shared" si="21"/>
        <v/>
      </c>
      <c r="DN20" s="564" t="str">
        <f t="shared" si="21"/>
        <v/>
      </c>
      <c r="DO20" s="564" t="str">
        <f t="shared" si="21"/>
        <v/>
      </c>
      <c r="DP20" s="564" t="str">
        <f t="shared" si="22"/>
        <v/>
      </c>
      <c r="DQ20" s="564" t="str">
        <f t="shared" si="22"/>
        <v/>
      </c>
      <c r="DR20" s="564" t="str">
        <f t="shared" si="22"/>
        <v/>
      </c>
      <c r="DS20" s="564" t="str">
        <f t="shared" si="23"/>
        <v/>
      </c>
      <c r="DT20" s="567" t="str">
        <f t="shared" si="24"/>
        <v/>
      </c>
      <c r="DU20" s="565" t="str">
        <f t="shared" si="25"/>
        <v/>
      </c>
      <c r="DV20" s="564" t="str">
        <f t="shared" si="25"/>
        <v/>
      </c>
      <c r="DW20" s="564" t="str">
        <f t="shared" si="25"/>
        <v/>
      </c>
      <c r="DX20" s="564" t="str">
        <f t="shared" si="26"/>
        <v/>
      </c>
      <c r="DY20" s="564" t="str">
        <f t="shared" si="26"/>
        <v/>
      </c>
      <c r="DZ20" s="564" t="str">
        <f t="shared" si="26"/>
        <v/>
      </c>
      <c r="EA20" s="564" t="str">
        <f t="shared" si="27"/>
        <v/>
      </c>
      <c r="EB20" s="564" t="str">
        <f t="shared" si="27"/>
        <v/>
      </c>
      <c r="EC20" s="564" t="str">
        <f t="shared" si="27"/>
        <v/>
      </c>
      <c r="ED20" s="564" t="str">
        <f t="shared" si="28"/>
        <v/>
      </c>
      <c r="EE20" s="564" t="str">
        <f t="shared" si="28"/>
        <v/>
      </c>
      <c r="EF20" s="564" t="str">
        <f t="shared" si="28"/>
        <v/>
      </c>
      <c r="EG20" s="564" t="str">
        <f t="shared" si="29"/>
        <v/>
      </c>
      <c r="EH20" s="564" t="str">
        <f t="shared" si="30"/>
        <v/>
      </c>
      <c r="EI20" s="564" t="str">
        <f t="shared" si="31"/>
        <v/>
      </c>
      <c r="EJ20" s="564" t="str">
        <f t="shared" si="31"/>
        <v/>
      </c>
      <c r="EK20" s="564" t="str">
        <f t="shared" si="31"/>
        <v/>
      </c>
      <c r="EL20" s="564" t="str">
        <f t="shared" si="32"/>
        <v/>
      </c>
      <c r="EM20" s="564" t="str">
        <f t="shared" si="32"/>
        <v/>
      </c>
      <c r="EN20" s="564" t="str">
        <f t="shared" si="32"/>
        <v/>
      </c>
      <c r="EO20" s="564" t="str">
        <f t="shared" si="33"/>
        <v/>
      </c>
      <c r="EP20" s="564" t="str">
        <f t="shared" si="33"/>
        <v/>
      </c>
      <c r="EQ20" s="564" t="str">
        <f t="shared" si="33"/>
        <v/>
      </c>
      <c r="ER20" s="564" t="str">
        <f t="shared" si="34"/>
        <v/>
      </c>
      <c r="ES20" s="567" t="str">
        <f t="shared" si="35"/>
        <v/>
      </c>
      <c r="ET20" s="565" t="str">
        <f t="shared" si="36"/>
        <v/>
      </c>
      <c r="EU20" s="564" t="str">
        <f t="shared" si="36"/>
        <v/>
      </c>
      <c r="EV20" s="564" t="str">
        <f t="shared" si="36"/>
        <v/>
      </c>
      <c r="EW20" s="564" t="str">
        <f t="shared" si="37"/>
        <v/>
      </c>
      <c r="EX20" s="564" t="str">
        <f t="shared" si="37"/>
        <v/>
      </c>
      <c r="EY20" s="564" t="str">
        <f t="shared" si="37"/>
        <v/>
      </c>
      <c r="EZ20" s="564" t="str">
        <f t="shared" si="38"/>
        <v/>
      </c>
      <c r="FA20" s="564" t="str">
        <f t="shared" si="38"/>
        <v/>
      </c>
      <c r="FB20" s="564" t="str">
        <f t="shared" si="38"/>
        <v/>
      </c>
      <c r="FC20" s="564" t="str">
        <f t="shared" si="39"/>
        <v/>
      </c>
      <c r="FD20" s="564" t="str">
        <f t="shared" si="39"/>
        <v/>
      </c>
      <c r="FE20" s="564" t="str">
        <f t="shared" si="39"/>
        <v/>
      </c>
      <c r="FF20" s="564" t="str">
        <f t="shared" si="40"/>
        <v/>
      </c>
      <c r="FG20" s="564" t="str">
        <f t="shared" si="41"/>
        <v/>
      </c>
      <c r="FH20" s="564" t="str">
        <f t="shared" si="42"/>
        <v/>
      </c>
      <c r="FI20" s="564" t="str">
        <f t="shared" si="42"/>
        <v/>
      </c>
      <c r="FJ20" s="564" t="str">
        <f t="shared" si="42"/>
        <v/>
      </c>
      <c r="FK20" s="564" t="str">
        <f t="shared" si="43"/>
        <v/>
      </c>
      <c r="FL20" s="564" t="str">
        <f t="shared" si="43"/>
        <v/>
      </c>
      <c r="FM20" s="564" t="str">
        <f t="shared" si="43"/>
        <v/>
      </c>
      <c r="FN20" s="564" t="str">
        <f t="shared" si="44"/>
        <v/>
      </c>
      <c r="FO20" s="564" t="str">
        <f t="shared" si="44"/>
        <v/>
      </c>
      <c r="FP20" s="564" t="str">
        <f t="shared" si="44"/>
        <v/>
      </c>
      <c r="FQ20" s="564" t="str">
        <f t="shared" si="45"/>
        <v/>
      </c>
      <c r="FR20" s="567" t="str">
        <f t="shared" si="46"/>
        <v/>
      </c>
      <c r="FS20" s="571" t="str">
        <f t="shared" si="47"/>
        <v/>
      </c>
      <c r="FT20" s="564" t="str">
        <f t="shared" si="48"/>
        <v/>
      </c>
      <c r="FU20" s="572" t="str">
        <f t="shared" si="49"/>
        <v/>
      </c>
      <c r="FV20" s="567" t="str">
        <f t="shared" si="50"/>
        <v/>
      </c>
      <c r="HA20" s="147">
        <f t="shared" si="51"/>
        <v>0</v>
      </c>
      <c r="HB20" s="142">
        <f t="shared" si="52"/>
        <v>0</v>
      </c>
    </row>
    <row r="21" spans="1:210" s="142" customFormat="1" ht="15.75" customHeight="1" x14ac:dyDescent="0.2">
      <c r="A21" s="531" t="str">
        <f t="shared" si="53"/>
        <v/>
      </c>
      <c r="B21" s="290"/>
      <c r="C21" s="282"/>
      <c r="D21" s="282"/>
      <c r="E21" s="282"/>
      <c r="F21" s="282"/>
      <c r="G21" s="282"/>
      <c r="H21" s="282"/>
      <c r="I21" s="284"/>
      <c r="J21" s="282"/>
      <c r="K21" s="282"/>
      <c r="L21" s="282"/>
      <c r="M21" s="282"/>
      <c r="N21" s="282"/>
      <c r="O21" s="282"/>
      <c r="P21" s="282"/>
      <c r="Q21" s="282"/>
      <c r="R21" s="282"/>
      <c r="S21" s="283"/>
      <c r="T21" s="290"/>
      <c r="U21" s="282"/>
      <c r="V21" s="282"/>
      <c r="W21" s="282"/>
      <c r="X21" s="282"/>
      <c r="Y21" s="282"/>
      <c r="Z21" s="282"/>
      <c r="AA21" s="284"/>
      <c r="AB21" s="282"/>
      <c r="AC21" s="282"/>
      <c r="AD21" s="282"/>
      <c r="AE21" s="282"/>
      <c r="AF21" s="282"/>
      <c r="AG21" s="282"/>
      <c r="AH21" s="282"/>
      <c r="AI21" s="282"/>
      <c r="AJ21" s="282"/>
      <c r="AK21" s="283"/>
      <c r="AL21" s="291"/>
      <c r="AM21" s="292"/>
      <c r="AN21" s="292"/>
      <c r="AO21" s="292"/>
      <c r="AP21" s="292"/>
      <c r="AQ21" s="292"/>
      <c r="AR21" s="292"/>
      <c r="AS21" s="292"/>
      <c r="AT21" s="292"/>
      <c r="AU21" s="292"/>
      <c r="AV21" s="292"/>
      <c r="AW21" s="292"/>
      <c r="AX21" s="292"/>
      <c r="AY21" s="292"/>
      <c r="AZ21" s="292"/>
      <c r="BA21" s="292"/>
      <c r="BB21" s="292"/>
      <c r="BC21" s="294"/>
      <c r="BD21" s="291"/>
      <c r="BE21" s="292"/>
      <c r="BF21" s="292"/>
      <c r="BG21" s="292"/>
      <c r="BH21" s="292"/>
      <c r="BI21" s="292"/>
      <c r="BJ21" s="292"/>
      <c r="BK21" s="292"/>
      <c r="BL21" s="292"/>
      <c r="BM21" s="292"/>
      <c r="BN21" s="292"/>
      <c r="BO21" s="292"/>
      <c r="BP21" s="292"/>
      <c r="BQ21" s="292"/>
      <c r="BR21" s="292"/>
      <c r="BS21" s="292"/>
      <c r="BT21" s="292"/>
      <c r="BU21" s="294"/>
      <c r="BW21" s="571" t="str">
        <f t="shared" si="2"/>
        <v/>
      </c>
      <c r="BX21" s="564" t="str">
        <f t="shared" si="2"/>
        <v/>
      </c>
      <c r="BY21" s="564" t="str">
        <f t="shared" si="2"/>
        <v/>
      </c>
      <c r="BZ21" s="564" t="str">
        <f t="shared" si="3"/>
        <v/>
      </c>
      <c r="CA21" s="564" t="str">
        <f t="shared" si="3"/>
        <v/>
      </c>
      <c r="CB21" s="564" t="str">
        <f t="shared" si="3"/>
        <v/>
      </c>
      <c r="CC21" s="564" t="str">
        <f t="shared" si="4"/>
        <v/>
      </c>
      <c r="CD21" s="564" t="str">
        <f t="shared" si="4"/>
        <v/>
      </c>
      <c r="CE21" s="564" t="str">
        <f t="shared" si="4"/>
        <v/>
      </c>
      <c r="CF21" s="564" t="str">
        <f t="shared" si="5"/>
        <v/>
      </c>
      <c r="CG21" s="564" t="str">
        <f t="shared" si="5"/>
        <v/>
      </c>
      <c r="CH21" s="564" t="str">
        <f t="shared" si="5"/>
        <v/>
      </c>
      <c r="CI21" s="564" t="str">
        <f t="shared" si="6"/>
        <v/>
      </c>
      <c r="CJ21" s="564" t="str">
        <f t="shared" si="7"/>
        <v/>
      </c>
      <c r="CK21" s="564" t="str">
        <f t="shared" si="8"/>
        <v/>
      </c>
      <c r="CL21" s="564" t="str">
        <f t="shared" si="8"/>
        <v/>
      </c>
      <c r="CM21" s="564" t="str">
        <f t="shared" si="8"/>
        <v/>
      </c>
      <c r="CN21" s="564" t="str">
        <f t="shared" si="9"/>
        <v/>
      </c>
      <c r="CO21" s="564" t="str">
        <f t="shared" si="9"/>
        <v/>
      </c>
      <c r="CP21" s="564" t="str">
        <f t="shared" si="9"/>
        <v/>
      </c>
      <c r="CQ21" s="564" t="str">
        <f t="shared" si="10"/>
        <v/>
      </c>
      <c r="CR21" s="564" t="str">
        <f t="shared" si="10"/>
        <v/>
      </c>
      <c r="CS21" s="564" t="str">
        <f t="shared" si="10"/>
        <v/>
      </c>
      <c r="CT21" s="564" t="str">
        <f t="shared" si="11"/>
        <v/>
      </c>
      <c r="CU21" s="566" t="str">
        <f t="shared" si="12"/>
        <v/>
      </c>
      <c r="CV21" s="565" t="str">
        <f t="shared" si="13"/>
        <v/>
      </c>
      <c r="CW21" s="564" t="str">
        <f t="shared" si="13"/>
        <v/>
      </c>
      <c r="CX21" s="564" t="str">
        <f t="shared" si="13"/>
        <v/>
      </c>
      <c r="CY21" s="564" t="str">
        <f t="shared" si="14"/>
        <v/>
      </c>
      <c r="CZ21" s="564" t="str">
        <f t="shared" si="14"/>
        <v/>
      </c>
      <c r="DA21" s="564" t="str">
        <f t="shared" si="14"/>
        <v/>
      </c>
      <c r="DB21" s="564" t="str">
        <f t="shared" si="15"/>
        <v/>
      </c>
      <c r="DC21" s="564" t="str">
        <f t="shared" si="16"/>
        <v/>
      </c>
      <c r="DD21" s="564" t="str">
        <f t="shared" si="16"/>
        <v/>
      </c>
      <c r="DE21" s="564" t="str">
        <f t="shared" si="17"/>
        <v/>
      </c>
      <c r="DF21" s="564" t="str">
        <f t="shared" si="17"/>
        <v/>
      </c>
      <c r="DG21" s="564" t="str">
        <f t="shared" si="17"/>
        <v/>
      </c>
      <c r="DH21" s="564" t="str">
        <f t="shared" si="18"/>
        <v/>
      </c>
      <c r="DI21" s="564" t="str">
        <f t="shared" si="19"/>
        <v/>
      </c>
      <c r="DJ21" s="564" t="str">
        <f t="shared" si="20"/>
        <v/>
      </c>
      <c r="DK21" s="564" t="str">
        <f t="shared" si="20"/>
        <v/>
      </c>
      <c r="DL21" s="564" t="str">
        <f t="shared" si="20"/>
        <v/>
      </c>
      <c r="DM21" s="564" t="str">
        <f t="shared" si="21"/>
        <v/>
      </c>
      <c r="DN21" s="564" t="str">
        <f t="shared" si="21"/>
        <v/>
      </c>
      <c r="DO21" s="564" t="str">
        <f t="shared" si="21"/>
        <v/>
      </c>
      <c r="DP21" s="564" t="str">
        <f t="shared" si="22"/>
        <v/>
      </c>
      <c r="DQ21" s="564" t="str">
        <f t="shared" si="22"/>
        <v/>
      </c>
      <c r="DR21" s="564" t="str">
        <f t="shared" si="22"/>
        <v/>
      </c>
      <c r="DS21" s="564" t="str">
        <f t="shared" si="23"/>
        <v/>
      </c>
      <c r="DT21" s="567" t="str">
        <f t="shared" si="24"/>
        <v/>
      </c>
      <c r="DU21" s="565" t="str">
        <f t="shared" si="25"/>
        <v/>
      </c>
      <c r="DV21" s="564" t="str">
        <f t="shared" si="25"/>
        <v/>
      </c>
      <c r="DW21" s="564" t="str">
        <f t="shared" si="25"/>
        <v/>
      </c>
      <c r="DX21" s="564" t="str">
        <f t="shared" si="26"/>
        <v/>
      </c>
      <c r="DY21" s="564" t="str">
        <f t="shared" si="26"/>
        <v/>
      </c>
      <c r="DZ21" s="564" t="str">
        <f t="shared" si="26"/>
        <v/>
      </c>
      <c r="EA21" s="564" t="str">
        <f t="shared" si="27"/>
        <v/>
      </c>
      <c r="EB21" s="564" t="str">
        <f t="shared" si="27"/>
        <v/>
      </c>
      <c r="EC21" s="564" t="str">
        <f t="shared" si="27"/>
        <v/>
      </c>
      <c r="ED21" s="564" t="str">
        <f t="shared" si="28"/>
        <v/>
      </c>
      <c r="EE21" s="564" t="str">
        <f t="shared" si="28"/>
        <v/>
      </c>
      <c r="EF21" s="564" t="str">
        <f t="shared" si="28"/>
        <v/>
      </c>
      <c r="EG21" s="564" t="str">
        <f t="shared" si="29"/>
        <v/>
      </c>
      <c r="EH21" s="564" t="str">
        <f t="shared" si="30"/>
        <v/>
      </c>
      <c r="EI21" s="564" t="str">
        <f t="shared" si="31"/>
        <v/>
      </c>
      <c r="EJ21" s="564" t="str">
        <f t="shared" si="31"/>
        <v/>
      </c>
      <c r="EK21" s="564" t="str">
        <f t="shared" si="31"/>
        <v/>
      </c>
      <c r="EL21" s="564" t="str">
        <f t="shared" si="32"/>
        <v/>
      </c>
      <c r="EM21" s="564" t="str">
        <f t="shared" si="32"/>
        <v/>
      </c>
      <c r="EN21" s="564" t="str">
        <f t="shared" si="32"/>
        <v/>
      </c>
      <c r="EO21" s="564" t="str">
        <f t="shared" si="33"/>
        <v/>
      </c>
      <c r="EP21" s="564" t="str">
        <f t="shared" si="33"/>
        <v/>
      </c>
      <c r="EQ21" s="564" t="str">
        <f t="shared" si="33"/>
        <v/>
      </c>
      <c r="ER21" s="564" t="str">
        <f t="shared" si="34"/>
        <v/>
      </c>
      <c r="ES21" s="567" t="str">
        <f t="shared" si="35"/>
        <v/>
      </c>
      <c r="ET21" s="565" t="str">
        <f t="shared" si="36"/>
        <v/>
      </c>
      <c r="EU21" s="564" t="str">
        <f t="shared" si="36"/>
        <v/>
      </c>
      <c r="EV21" s="564" t="str">
        <f t="shared" si="36"/>
        <v/>
      </c>
      <c r="EW21" s="564" t="str">
        <f t="shared" si="37"/>
        <v/>
      </c>
      <c r="EX21" s="564" t="str">
        <f t="shared" si="37"/>
        <v/>
      </c>
      <c r="EY21" s="564" t="str">
        <f t="shared" si="37"/>
        <v/>
      </c>
      <c r="EZ21" s="564" t="str">
        <f t="shared" si="38"/>
        <v/>
      </c>
      <c r="FA21" s="564" t="str">
        <f t="shared" si="38"/>
        <v/>
      </c>
      <c r="FB21" s="564" t="str">
        <f t="shared" si="38"/>
        <v/>
      </c>
      <c r="FC21" s="564" t="str">
        <f t="shared" si="39"/>
        <v/>
      </c>
      <c r="FD21" s="564" t="str">
        <f t="shared" si="39"/>
        <v/>
      </c>
      <c r="FE21" s="564" t="str">
        <f t="shared" si="39"/>
        <v/>
      </c>
      <c r="FF21" s="564" t="str">
        <f t="shared" si="40"/>
        <v/>
      </c>
      <c r="FG21" s="564" t="str">
        <f t="shared" si="41"/>
        <v/>
      </c>
      <c r="FH21" s="564" t="str">
        <f t="shared" si="42"/>
        <v/>
      </c>
      <c r="FI21" s="564" t="str">
        <f t="shared" si="42"/>
        <v/>
      </c>
      <c r="FJ21" s="564" t="str">
        <f t="shared" si="42"/>
        <v/>
      </c>
      <c r="FK21" s="564" t="str">
        <f t="shared" si="43"/>
        <v/>
      </c>
      <c r="FL21" s="564" t="str">
        <f t="shared" si="43"/>
        <v/>
      </c>
      <c r="FM21" s="564" t="str">
        <f t="shared" si="43"/>
        <v/>
      </c>
      <c r="FN21" s="564" t="str">
        <f t="shared" si="44"/>
        <v/>
      </c>
      <c r="FO21" s="564" t="str">
        <f t="shared" si="44"/>
        <v/>
      </c>
      <c r="FP21" s="564" t="str">
        <f t="shared" si="44"/>
        <v/>
      </c>
      <c r="FQ21" s="564" t="str">
        <f t="shared" si="45"/>
        <v/>
      </c>
      <c r="FR21" s="567" t="str">
        <f t="shared" si="46"/>
        <v/>
      </c>
      <c r="FS21" s="571" t="str">
        <f t="shared" si="47"/>
        <v/>
      </c>
      <c r="FT21" s="564" t="str">
        <f t="shared" si="48"/>
        <v/>
      </c>
      <c r="FU21" s="572" t="str">
        <f t="shared" si="49"/>
        <v/>
      </c>
      <c r="FV21" s="567" t="str">
        <f t="shared" si="50"/>
        <v/>
      </c>
      <c r="HA21" s="147">
        <f t="shared" si="51"/>
        <v>0</v>
      </c>
      <c r="HB21" s="142">
        <f t="shared" si="52"/>
        <v>0</v>
      </c>
    </row>
    <row r="22" spans="1:210" s="142" customFormat="1" ht="15.75" customHeight="1" x14ac:dyDescent="0.2">
      <c r="A22" s="531" t="str">
        <f t="shared" si="53"/>
        <v/>
      </c>
      <c r="B22" s="290"/>
      <c r="C22" s="282"/>
      <c r="D22" s="282"/>
      <c r="E22" s="282"/>
      <c r="F22" s="282"/>
      <c r="G22" s="282"/>
      <c r="H22" s="282"/>
      <c r="I22" s="284"/>
      <c r="J22" s="282"/>
      <c r="K22" s="282"/>
      <c r="L22" s="282"/>
      <c r="M22" s="282"/>
      <c r="N22" s="282"/>
      <c r="O22" s="282"/>
      <c r="P22" s="282"/>
      <c r="Q22" s="282"/>
      <c r="R22" s="282"/>
      <c r="S22" s="283"/>
      <c r="T22" s="290"/>
      <c r="U22" s="282"/>
      <c r="V22" s="282"/>
      <c r="W22" s="282"/>
      <c r="X22" s="282"/>
      <c r="Y22" s="282"/>
      <c r="Z22" s="282"/>
      <c r="AA22" s="284"/>
      <c r="AB22" s="282"/>
      <c r="AC22" s="282"/>
      <c r="AD22" s="282"/>
      <c r="AE22" s="282"/>
      <c r="AF22" s="282"/>
      <c r="AG22" s="282"/>
      <c r="AH22" s="282"/>
      <c r="AI22" s="282"/>
      <c r="AJ22" s="282"/>
      <c r="AK22" s="283"/>
      <c r="AL22" s="291"/>
      <c r="AM22" s="292"/>
      <c r="AN22" s="292"/>
      <c r="AO22" s="292"/>
      <c r="AP22" s="292"/>
      <c r="AQ22" s="292"/>
      <c r="AR22" s="292"/>
      <c r="AS22" s="292"/>
      <c r="AT22" s="292"/>
      <c r="AU22" s="292"/>
      <c r="AV22" s="292"/>
      <c r="AW22" s="292"/>
      <c r="AX22" s="292"/>
      <c r="AY22" s="292"/>
      <c r="AZ22" s="292"/>
      <c r="BA22" s="292"/>
      <c r="BB22" s="292"/>
      <c r="BC22" s="294"/>
      <c r="BD22" s="291"/>
      <c r="BE22" s="292"/>
      <c r="BF22" s="292"/>
      <c r="BG22" s="292"/>
      <c r="BH22" s="292"/>
      <c r="BI22" s="292"/>
      <c r="BJ22" s="292"/>
      <c r="BK22" s="292"/>
      <c r="BL22" s="292"/>
      <c r="BM22" s="292"/>
      <c r="BN22" s="292"/>
      <c r="BO22" s="292"/>
      <c r="BP22" s="292"/>
      <c r="BQ22" s="292"/>
      <c r="BR22" s="292"/>
      <c r="BS22" s="292"/>
      <c r="BT22" s="292"/>
      <c r="BU22" s="294"/>
      <c r="BW22" s="571" t="str">
        <f t="shared" si="2"/>
        <v/>
      </c>
      <c r="BX22" s="564" t="str">
        <f t="shared" si="2"/>
        <v/>
      </c>
      <c r="BY22" s="564" t="str">
        <f t="shared" si="2"/>
        <v/>
      </c>
      <c r="BZ22" s="564" t="str">
        <f t="shared" si="3"/>
        <v/>
      </c>
      <c r="CA22" s="564" t="str">
        <f t="shared" si="3"/>
        <v/>
      </c>
      <c r="CB22" s="564" t="str">
        <f t="shared" si="3"/>
        <v/>
      </c>
      <c r="CC22" s="564" t="str">
        <f t="shared" si="4"/>
        <v/>
      </c>
      <c r="CD22" s="564" t="str">
        <f t="shared" si="4"/>
        <v/>
      </c>
      <c r="CE22" s="564" t="str">
        <f t="shared" si="4"/>
        <v/>
      </c>
      <c r="CF22" s="564" t="str">
        <f t="shared" si="5"/>
        <v/>
      </c>
      <c r="CG22" s="564" t="str">
        <f t="shared" si="5"/>
        <v/>
      </c>
      <c r="CH22" s="564" t="str">
        <f t="shared" si="5"/>
        <v/>
      </c>
      <c r="CI22" s="564" t="str">
        <f t="shared" si="6"/>
        <v/>
      </c>
      <c r="CJ22" s="564" t="str">
        <f t="shared" si="7"/>
        <v/>
      </c>
      <c r="CK22" s="564" t="str">
        <f t="shared" si="8"/>
        <v/>
      </c>
      <c r="CL22" s="564" t="str">
        <f t="shared" si="8"/>
        <v/>
      </c>
      <c r="CM22" s="564" t="str">
        <f t="shared" si="8"/>
        <v/>
      </c>
      <c r="CN22" s="564" t="str">
        <f t="shared" si="9"/>
        <v/>
      </c>
      <c r="CO22" s="564" t="str">
        <f t="shared" si="9"/>
        <v/>
      </c>
      <c r="CP22" s="564" t="str">
        <f t="shared" si="9"/>
        <v/>
      </c>
      <c r="CQ22" s="564" t="str">
        <f t="shared" si="10"/>
        <v/>
      </c>
      <c r="CR22" s="564" t="str">
        <f t="shared" si="10"/>
        <v/>
      </c>
      <c r="CS22" s="564" t="str">
        <f t="shared" si="10"/>
        <v/>
      </c>
      <c r="CT22" s="564" t="str">
        <f t="shared" si="11"/>
        <v/>
      </c>
      <c r="CU22" s="566" t="str">
        <f t="shared" si="12"/>
        <v/>
      </c>
      <c r="CV22" s="565" t="str">
        <f t="shared" si="13"/>
        <v/>
      </c>
      <c r="CW22" s="564" t="str">
        <f t="shared" si="13"/>
        <v/>
      </c>
      <c r="CX22" s="564" t="str">
        <f t="shared" si="13"/>
        <v/>
      </c>
      <c r="CY22" s="564" t="str">
        <f t="shared" si="14"/>
        <v/>
      </c>
      <c r="CZ22" s="564" t="str">
        <f t="shared" si="14"/>
        <v/>
      </c>
      <c r="DA22" s="564" t="str">
        <f t="shared" si="14"/>
        <v/>
      </c>
      <c r="DB22" s="564" t="str">
        <f t="shared" si="15"/>
        <v/>
      </c>
      <c r="DC22" s="564" t="str">
        <f t="shared" si="16"/>
        <v/>
      </c>
      <c r="DD22" s="564" t="str">
        <f t="shared" si="16"/>
        <v/>
      </c>
      <c r="DE22" s="564" t="str">
        <f t="shared" si="17"/>
        <v/>
      </c>
      <c r="DF22" s="564" t="str">
        <f t="shared" si="17"/>
        <v/>
      </c>
      <c r="DG22" s="564" t="str">
        <f t="shared" si="17"/>
        <v/>
      </c>
      <c r="DH22" s="564" t="str">
        <f t="shared" si="18"/>
        <v/>
      </c>
      <c r="DI22" s="564" t="str">
        <f t="shared" si="19"/>
        <v/>
      </c>
      <c r="DJ22" s="564" t="str">
        <f t="shared" si="20"/>
        <v/>
      </c>
      <c r="DK22" s="564" t="str">
        <f t="shared" si="20"/>
        <v/>
      </c>
      <c r="DL22" s="564" t="str">
        <f t="shared" si="20"/>
        <v/>
      </c>
      <c r="DM22" s="564" t="str">
        <f t="shared" si="21"/>
        <v/>
      </c>
      <c r="DN22" s="564" t="str">
        <f t="shared" si="21"/>
        <v/>
      </c>
      <c r="DO22" s="564" t="str">
        <f t="shared" si="21"/>
        <v/>
      </c>
      <c r="DP22" s="564" t="str">
        <f t="shared" si="22"/>
        <v/>
      </c>
      <c r="DQ22" s="564" t="str">
        <f t="shared" si="22"/>
        <v/>
      </c>
      <c r="DR22" s="564" t="str">
        <f t="shared" si="22"/>
        <v/>
      </c>
      <c r="DS22" s="564" t="str">
        <f t="shared" si="23"/>
        <v/>
      </c>
      <c r="DT22" s="567" t="str">
        <f t="shared" si="24"/>
        <v/>
      </c>
      <c r="DU22" s="565" t="str">
        <f t="shared" si="25"/>
        <v/>
      </c>
      <c r="DV22" s="564" t="str">
        <f t="shared" si="25"/>
        <v/>
      </c>
      <c r="DW22" s="564" t="str">
        <f t="shared" si="25"/>
        <v/>
      </c>
      <c r="DX22" s="564" t="str">
        <f t="shared" si="26"/>
        <v/>
      </c>
      <c r="DY22" s="564" t="str">
        <f t="shared" si="26"/>
        <v/>
      </c>
      <c r="DZ22" s="564" t="str">
        <f t="shared" si="26"/>
        <v/>
      </c>
      <c r="EA22" s="564" t="str">
        <f t="shared" si="27"/>
        <v/>
      </c>
      <c r="EB22" s="564" t="str">
        <f t="shared" si="27"/>
        <v/>
      </c>
      <c r="EC22" s="564" t="str">
        <f t="shared" si="27"/>
        <v/>
      </c>
      <c r="ED22" s="564" t="str">
        <f t="shared" si="28"/>
        <v/>
      </c>
      <c r="EE22" s="564" t="str">
        <f t="shared" si="28"/>
        <v/>
      </c>
      <c r="EF22" s="564" t="str">
        <f t="shared" si="28"/>
        <v/>
      </c>
      <c r="EG22" s="564" t="str">
        <f t="shared" si="29"/>
        <v/>
      </c>
      <c r="EH22" s="564" t="str">
        <f t="shared" si="30"/>
        <v/>
      </c>
      <c r="EI22" s="564" t="str">
        <f t="shared" si="31"/>
        <v/>
      </c>
      <c r="EJ22" s="564" t="str">
        <f t="shared" si="31"/>
        <v/>
      </c>
      <c r="EK22" s="564" t="str">
        <f t="shared" si="31"/>
        <v/>
      </c>
      <c r="EL22" s="564" t="str">
        <f t="shared" si="32"/>
        <v/>
      </c>
      <c r="EM22" s="564" t="str">
        <f t="shared" si="32"/>
        <v/>
      </c>
      <c r="EN22" s="564" t="str">
        <f t="shared" si="32"/>
        <v/>
      </c>
      <c r="EO22" s="564" t="str">
        <f t="shared" si="33"/>
        <v/>
      </c>
      <c r="EP22" s="564" t="str">
        <f t="shared" si="33"/>
        <v/>
      </c>
      <c r="EQ22" s="564" t="str">
        <f t="shared" si="33"/>
        <v/>
      </c>
      <c r="ER22" s="564" t="str">
        <f t="shared" si="34"/>
        <v/>
      </c>
      <c r="ES22" s="567" t="str">
        <f t="shared" si="35"/>
        <v/>
      </c>
      <c r="ET22" s="565" t="str">
        <f t="shared" si="36"/>
        <v/>
      </c>
      <c r="EU22" s="564" t="str">
        <f t="shared" si="36"/>
        <v/>
      </c>
      <c r="EV22" s="564" t="str">
        <f t="shared" si="36"/>
        <v/>
      </c>
      <c r="EW22" s="564" t="str">
        <f t="shared" si="37"/>
        <v/>
      </c>
      <c r="EX22" s="564" t="str">
        <f t="shared" si="37"/>
        <v/>
      </c>
      <c r="EY22" s="564" t="str">
        <f t="shared" si="37"/>
        <v/>
      </c>
      <c r="EZ22" s="564" t="str">
        <f t="shared" si="38"/>
        <v/>
      </c>
      <c r="FA22" s="564" t="str">
        <f t="shared" si="38"/>
        <v/>
      </c>
      <c r="FB22" s="564" t="str">
        <f t="shared" si="38"/>
        <v/>
      </c>
      <c r="FC22" s="564" t="str">
        <f t="shared" si="39"/>
        <v/>
      </c>
      <c r="FD22" s="564" t="str">
        <f t="shared" si="39"/>
        <v/>
      </c>
      <c r="FE22" s="564" t="str">
        <f t="shared" si="39"/>
        <v/>
      </c>
      <c r="FF22" s="564" t="str">
        <f t="shared" si="40"/>
        <v/>
      </c>
      <c r="FG22" s="564" t="str">
        <f t="shared" si="41"/>
        <v/>
      </c>
      <c r="FH22" s="564" t="str">
        <f t="shared" si="42"/>
        <v/>
      </c>
      <c r="FI22" s="564" t="str">
        <f t="shared" si="42"/>
        <v/>
      </c>
      <c r="FJ22" s="564" t="str">
        <f t="shared" si="42"/>
        <v/>
      </c>
      <c r="FK22" s="564" t="str">
        <f t="shared" si="43"/>
        <v/>
      </c>
      <c r="FL22" s="564" t="str">
        <f t="shared" si="43"/>
        <v/>
      </c>
      <c r="FM22" s="564" t="str">
        <f t="shared" si="43"/>
        <v/>
      </c>
      <c r="FN22" s="564" t="str">
        <f t="shared" si="44"/>
        <v/>
      </c>
      <c r="FO22" s="564" t="str">
        <f t="shared" si="44"/>
        <v/>
      </c>
      <c r="FP22" s="564" t="str">
        <f t="shared" si="44"/>
        <v/>
      </c>
      <c r="FQ22" s="564" t="str">
        <f t="shared" si="45"/>
        <v/>
      </c>
      <c r="FR22" s="567" t="str">
        <f t="shared" si="46"/>
        <v/>
      </c>
      <c r="FS22" s="571" t="str">
        <f t="shared" si="47"/>
        <v/>
      </c>
      <c r="FT22" s="564" t="str">
        <f t="shared" si="48"/>
        <v/>
      </c>
      <c r="FU22" s="572" t="str">
        <f t="shared" si="49"/>
        <v/>
      </c>
      <c r="FV22" s="567" t="str">
        <f t="shared" si="50"/>
        <v/>
      </c>
      <c r="HA22" s="147">
        <f t="shared" si="51"/>
        <v>0</v>
      </c>
      <c r="HB22" s="142">
        <f t="shared" si="52"/>
        <v>0</v>
      </c>
    </row>
    <row r="23" spans="1:210" s="142" customFormat="1" ht="15.75" customHeight="1" x14ac:dyDescent="0.2">
      <c r="A23" s="531" t="str">
        <f t="shared" si="53"/>
        <v/>
      </c>
      <c r="B23" s="290"/>
      <c r="C23" s="282"/>
      <c r="D23" s="282"/>
      <c r="E23" s="282"/>
      <c r="F23" s="282"/>
      <c r="G23" s="282"/>
      <c r="H23" s="282"/>
      <c r="I23" s="284"/>
      <c r="J23" s="282"/>
      <c r="K23" s="282"/>
      <c r="L23" s="282"/>
      <c r="M23" s="282"/>
      <c r="N23" s="282"/>
      <c r="O23" s="282"/>
      <c r="P23" s="282"/>
      <c r="Q23" s="282"/>
      <c r="R23" s="282"/>
      <c r="S23" s="283"/>
      <c r="T23" s="290"/>
      <c r="U23" s="282"/>
      <c r="V23" s="282"/>
      <c r="W23" s="282"/>
      <c r="X23" s="282"/>
      <c r="Y23" s="282"/>
      <c r="Z23" s="282"/>
      <c r="AA23" s="284"/>
      <c r="AB23" s="282"/>
      <c r="AC23" s="282"/>
      <c r="AD23" s="282"/>
      <c r="AE23" s="282"/>
      <c r="AF23" s="282"/>
      <c r="AG23" s="282"/>
      <c r="AH23" s="282"/>
      <c r="AI23" s="282"/>
      <c r="AJ23" s="282"/>
      <c r="AK23" s="283"/>
      <c r="AL23" s="291"/>
      <c r="AM23" s="292"/>
      <c r="AN23" s="292"/>
      <c r="AO23" s="292"/>
      <c r="AP23" s="292"/>
      <c r="AQ23" s="292"/>
      <c r="AR23" s="292"/>
      <c r="AS23" s="292"/>
      <c r="AT23" s="292"/>
      <c r="AU23" s="292"/>
      <c r="AV23" s="292"/>
      <c r="AW23" s="292"/>
      <c r="AX23" s="292"/>
      <c r="AY23" s="292"/>
      <c r="AZ23" s="292"/>
      <c r="BA23" s="292"/>
      <c r="BB23" s="292"/>
      <c r="BC23" s="294"/>
      <c r="BD23" s="291"/>
      <c r="BE23" s="292"/>
      <c r="BF23" s="292"/>
      <c r="BG23" s="292"/>
      <c r="BH23" s="292"/>
      <c r="BI23" s="292"/>
      <c r="BJ23" s="292"/>
      <c r="BK23" s="292"/>
      <c r="BL23" s="292"/>
      <c r="BM23" s="292"/>
      <c r="BN23" s="292"/>
      <c r="BO23" s="292"/>
      <c r="BP23" s="292"/>
      <c r="BQ23" s="292"/>
      <c r="BR23" s="292"/>
      <c r="BS23" s="292"/>
      <c r="BT23" s="292"/>
      <c r="BU23" s="294"/>
      <c r="BW23" s="571" t="str">
        <f t="shared" si="2"/>
        <v/>
      </c>
      <c r="BX23" s="564" t="str">
        <f t="shared" si="2"/>
        <v/>
      </c>
      <c r="BY23" s="564" t="str">
        <f t="shared" si="2"/>
        <v/>
      </c>
      <c r="BZ23" s="564" t="str">
        <f t="shared" si="3"/>
        <v/>
      </c>
      <c r="CA23" s="564" t="str">
        <f t="shared" si="3"/>
        <v/>
      </c>
      <c r="CB23" s="564" t="str">
        <f t="shared" si="3"/>
        <v/>
      </c>
      <c r="CC23" s="564" t="str">
        <f t="shared" si="4"/>
        <v/>
      </c>
      <c r="CD23" s="564" t="str">
        <f t="shared" si="4"/>
        <v/>
      </c>
      <c r="CE23" s="564" t="str">
        <f t="shared" si="4"/>
        <v/>
      </c>
      <c r="CF23" s="564" t="str">
        <f t="shared" si="5"/>
        <v/>
      </c>
      <c r="CG23" s="564" t="str">
        <f t="shared" si="5"/>
        <v/>
      </c>
      <c r="CH23" s="564" t="str">
        <f t="shared" si="5"/>
        <v/>
      </c>
      <c r="CI23" s="564" t="str">
        <f t="shared" si="6"/>
        <v/>
      </c>
      <c r="CJ23" s="564" t="str">
        <f t="shared" si="7"/>
        <v/>
      </c>
      <c r="CK23" s="564" t="str">
        <f t="shared" si="8"/>
        <v/>
      </c>
      <c r="CL23" s="564" t="str">
        <f t="shared" si="8"/>
        <v/>
      </c>
      <c r="CM23" s="564" t="str">
        <f t="shared" si="8"/>
        <v/>
      </c>
      <c r="CN23" s="564" t="str">
        <f t="shared" si="9"/>
        <v/>
      </c>
      <c r="CO23" s="564" t="str">
        <f t="shared" si="9"/>
        <v/>
      </c>
      <c r="CP23" s="564" t="str">
        <f t="shared" si="9"/>
        <v/>
      </c>
      <c r="CQ23" s="564" t="str">
        <f t="shared" si="10"/>
        <v/>
      </c>
      <c r="CR23" s="564" t="str">
        <f t="shared" si="10"/>
        <v/>
      </c>
      <c r="CS23" s="564" t="str">
        <f t="shared" si="10"/>
        <v/>
      </c>
      <c r="CT23" s="564" t="str">
        <f t="shared" si="11"/>
        <v/>
      </c>
      <c r="CU23" s="566" t="str">
        <f t="shared" si="12"/>
        <v/>
      </c>
      <c r="CV23" s="565" t="str">
        <f t="shared" si="13"/>
        <v/>
      </c>
      <c r="CW23" s="564" t="str">
        <f t="shared" si="13"/>
        <v/>
      </c>
      <c r="CX23" s="564" t="str">
        <f t="shared" si="13"/>
        <v/>
      </c>
      <c r="CY23" s="564" t="str">
        <f t="shared" si="14"/>
        <v/>
      </c>
      <c r="CZ23" s="564" t="str">
        <f t="shared" si="14"/>
        <v/>
      </c>
      <c r="DA23" s="564" t="str">
        <f t="shared" si="14"/>
        <v/>
      </c>
      <c r="DB23" s="564" t="str">
        <f t="shared" si="15"/>
        <v/>
      </c>
      <c r="DC23" s="564" t="str">
        <f t="shared" si="16"/>
        <v/>
      </c>
      <c r="DD23" s="564" t="str">
        <f t="shared" si="16"/>
        <v/>
      </c>
      <c r="DE23" s="564" t="str">
        <f t="shared" si="17"/>
        <v/>
      </c>
      <c r="DF23" s="564" t="str">
        <f t="shared" si="17"/>
        <v/>
      </c>
      <c r="DG23" s="564" t="str">
        <f t="shared" si="17"/>
        <v/>
      </c>
      <c r="DH23" s="564" t="str">
        <f t="shared" si="18"/>
        <v/>
      </c>
      <c r="DI23" s="564" t="str">
        <f t="shared" si="19"/>
        <v/>
      </c>
      <c r="DJ23" s="564" t="str">
        <f t="shared" si="20"/>
        <v/>
      </c>
      <c r="DK23" s="564" t="str">
        <f t="shared" si="20"/>
        <v/>
      </c>
      <c r="DL23" s="564" t="str">
        <f t="shared" si="20"/>
        <v/>
      </c>
      <c r="DM23" s="564" t="str">
        <f t="shared" si="21"/>
        <v/>
      </c>
      <c r="DN23" s="564" t="str">
        <f t="shared" si="21"/>
        <v/>
      </c>
      <c r="DO23" s="564" t="str">
        <f t="shared" si="21"/>
        <v/>
      </c>
      <c r="DP23" s="564" t="str">
        <f t="shared" si="22"/>
        <v/>
      </c>
      <c r="DQ23" s="564" t="str">
        <f t="shared" si="22"/>
        <v/>
      </c>
      <c r="DR23" s="564" t="str">
        <f t="shared" si="22"/>
        <v/>
      </c>
      <c r="DS23" s="564" t="str">
        <f t="shared" si="23"/>
        <v/>
      </c>
      <c r="DT23" s="567" t="str">
        <f t="shared" si="24"/>
        <v/>
      </c>
      <c r="DU23" s="565" t="str">
        <f t="shared" si="25"/>
        <v/>
      </c>
      <c r="DV23" s="564" t="str">
        <f t="shared" si="25"/>
        <v/>
      </c>
      <c r="DW23" s="564" t="str">
        <f t="shared" si="25"/>
        <v/>
      </c>
      <c r="DX23" s="564" t="str">
        <f t="shared" si="26"/>
        <v/>
      </c>
      <c r="DY23" s="564" t="str">
        <f t="shared" si="26"/>
        <v/>
      </c>
      <c r="DZ23" s="564" t="str">
        <f t="shared" si="26"/>
        <v/>
      </c>
      <c r="EA23" s="564" t="str">
        <f t="shared" si="27"/>
        <v/>
      </c>
      <c r="EB23" s="564" t="str">
        <f t="shared" si="27"/>
        <v/>
      </c>
      <c r="EC23" s="564" t="str">
        <f t="shared" si="27"/>
        <v/>
      </c>
      <c r="ED23" s="564" t="str">
        <f t="shared" si="28"/>
        <v/>
      </c>
      <c r="EE23" s="564" t="str">
        <f t="shared" si="28"/>
        <v/>
      </c>
      <c r="EF23" s="564" t="str">
        <f t="shared" si="28"/>
        <v/>
      </c>
      <c r="EG23" s="564" t="str">
        <f t="shared" si="29"/>
        <v/>
      </c>
      <c r="EH23" s="564" t="str">
        <f t="shared" si="30"/>
        <v/>
      </c>
      <c r="EI23" s="564" t="str">
        <f t="shared" si="31"/>
        <v/>
      </c>
      <c r="EJ23" s="564" t="str">
        <f t="shared" si="31"/>
        <v/>
      </c>
      <c r="EK23" s="564" t="str">
        <f t="shared" si="31"/>
        <v/>
      </c>
      <c r="EL23" s="564" t="str">
        <f t="shared" si="32"/>
        <v/>
      </c>
      <c r="EM23" s="564" t="str">
        <f t="shared" si="32"/>
        <v/>
      </c>
      <c r="EN23" s="564" t="str">
        <f t="shared" si="32"/>
        <v/>
      </c>
      <c r="EO23" s="564" t="str">
        <f t="shared" si="33"/>
        <v/>
      </c>
      <c r="EP23" s="564" t="str">
        <f t="shared" si="33"/>
        <v/>
      </c>
      <c r="EQ23" s="564" t="str">
        <f t="shared" si="33"/>
        <v/>
      </c>
      <c r="ER23" s="564" t="str">
        <f t="shared" si="34"/>
        <v/>
      </c>
      <c r="ES23" s="567" t="str">
        <f t="shared" si="35"/>
        <v/>
      </c>
      <c r="ET23" s="565" t="str">
        <f t="shared" si="36"/>
        <v/>
      </c>
      <c r="EU23" s="564" t="str">
        <f t="shared" si="36"/>
        <v/>
      </c>
      <c r="EV23" s="564" t="str">
        <f t="shared" si="36"/>
        <v/>
      </c>
      <c r="EW23" s="564" t="str">
        <f t="shared" si="37"/>
        <v/>
      </c>
      <c r="EX23" s="564" t="str">
        <f t="shared" si="37"/>
        <v/>
      </c>
      <c r="EY23" s="564" t="str">
        <f t="shared" si="37"/>
        <v/>
      </c>
      <c r="EZ23" s="564" t="str">
        <f t="shared" si="38"/>
        <v/>
      </c>
      <c r="FA23" s="564" t="str">
        <f t="shared" si="38"/>
        <v/>
      </c>
      <c r="FB23" s="564" t="str">
        <f t="shared" si="38"/>
        <v/>
      </c>
      <c r="FC23" s="564" t="str">
        <f t="shared" si="39"/>
        <v/>
      </c>
      <c r="FD23" s="564" t="str">
        <f t="shared" si="39"/>
        <v/>
      </c>
      <c r="FE23" s="564" t="str">
        <f t="shared" si="39"/>
        <v/>
      </c>
      <c r="FF23" s="564" t="str">
        <f t="shared" si="40"/>
        <v/>
      </c>
      <c r="FG23" s="564" t="str">
        <f t="shared" si="41"/>
        <v/>
      </c>
      <c r="FH23" s="564" t="str">
        <f t="shared" si="42"/>
        <v/>
      </c>
      <c r="FI23" s="564" t="str">
        <f t="shared" si="42"/>
        <v/>
      </c>
      <c r="FJ23" s="564" t="str">
        <f t="shared" si="42"/>
        <v/>
      </c>
      <c r="FK23" s="564" t="str">
        <f t="shared" si="43"/>
        <v/>
      </c>
      <c r="FL23" s="564" t="str">
        <f t="shared" si="43"/>
        <v/>
      </c>
      <c r="FM23" s="564" t="str">
        <f t="shared" si="43"/>
        <v/>
      </c>
      <c r="FN23" s="564" t="str">
        <f t="shared" si="44"/>
        <v/>
      </c>
      <c r="FO23" s="564" t="str">
        <f t="shared" si="44"/>
        <v/>
      </c>
      <c r="FP23" s="564" t="str">
        <f t="shared" si="44"/>
        <v/>
      </c>
      <c r="FQ23" s="564" t="str">
        <f t="shared" si="45"/>
        <v/>
      </c>
      <c r="FR23" s="567" t="str">
        <f t="shared" si="46"/>
        <v/>
      </c>
      <c r="FS23" s="571" t="str">
        <f t="shared" si="47"/>
        <v/>
      </c>
      <c r="FT23" s="564" t="str">
        <f t="shared" si="48"/>
        <v/>
      </c>
      <c r="FU23" s="572" t="str">
        <f t="shared" si="49"/>
        <v/>
      </c>
      <c r="FV23" s="567" t="str">
        <f t="shared" si="50"/>
        <v/>
      </c>
      <c r="HA23" s="147">
        <f t="shared" si="51"/>
        <v>0</v>
      </c>
      <c r="HB23" s="142">
        <f t="shared" si="52"/>
        <v>0</v>
      </c>
    </row>
    <row r="24" spans="1:210" s="142" customFormat="1" ht="15.75" customHeight="1" x14ac:dyDescent="0.2">
      <c r="A24" s="531" t="str">
        <f t="shared" si="53"/>
        <v/>
      </c>
      <c r="B24" s="290"/>
      <c r="C24" s="282"/>
      <c r="D24" s="282"/>
      <c r="E24" s="282"/>
      <c r="F24" s="282"/>
      <c r="G24" s="282"/>
      <c r="H24" s="282"/>
      <c r="I24" s="284"/>
      <c r="J24" s="282"/>
      <c r="K24" s="282"/>
      <c r="L24" s="282"/>
      <c r="M24" s="282"/>
      <c r="N24" s="282"/>
      <c r="O24" s="282"/>
      <c r="P24" s="282"/>
      <c r="Q24" s="282"/>
      <c r="R24" s="282"/>
      <c r="S24" s="283"/>
      <c r="T24" s="290"/>
      <c r="U24" s="282"/>
      <c r="V24" s="282"/>
      <c r="W24" s="282"/>
      <c r="X24" s="282"/>
      <c r="Y24" s="282"/>
      <c r="Z24" s="282"/>
      <c r="AA24" s="284"/>
      <c r="AB24" s="282"/>
      <c r="AC24" s="282"/>
      <c r="AD24" s="282"/>
      <c r="AE24" s="282"/>
      <c r="AF24" s="282"/>
      <c r="AG24" s="282"/>
      <c r="AH24" s="282"/>
      <c r="AI24" s="282"/>
      <c r="AJ24" s="282"/>
      <c r="AK24" s="283"/>
      <c r="AL24" s="291"/>
      <c r="AM24" s="292"/>
      <c r="AN24" s="292"/>
      <c r="AO24" s="292"/>
      <c r="AP24" s="292"/>
      <c r="AQ24" s="292"/>
      <c r="AR24" s="292"/>
      <c r="AS24" s="292"/>
      <c r="AT24" s="292"/>
      <c r="AU24" s="292"/>
      <c r="AV24" s="292"/>
      <c r="AW24" s="292"/>
      <c r="AX24" s="292"/>
      <c r="AY24" s="292"/>
      <c r="AZ24" s="292"/>
      <c r="BA24" s="292"/>
      <c r="BB24" s="292"/>
      <c r="BC24" s="294"/>
      <c r="BD24" s="291"/>
      <c r="BE24" s="292"/>
      <c r="BF24" s="292"/>
      <c r="BG24" s="292"/>
      <c r="BH24" s="292"/>
      <c r="BI24" s="292"/>
      <c r="BJ24" s="292"/>
      <c r="BK24" s="292"/>
      <c r="BL24" s="292"/>
      <c r="BM24" s="292"/>
      <c r="BN24" s="292"/>
      <c r="BO24" s="292"/>
      <c r="BP24" s="292"/>
      <c r="BQ24" s="292"/>
      <c r="BR24" s="292"/>
      <c r="BS24" s="292"/>
      <c r="BT24" s="292"/>
      <c r="BU24" s="294"/>
      <c r="BW24" s="571" t="str">
        <f t="shared" si="2"/>
        <v/>
      </c>
      <c r="BX24" s="564" t="str">
        <f t="shared" si="2"/>
        <v/>
      </c>
      <c r="BY24" s="564" t="str">
        <f t="shared" si="2"/>
        <v/>
      </c>
      <c r="BZ24" s="564" t="str">
        <f t="shared" si="3"/>
        <v/>
      </c>
      <c r="CA24" s="564" t="str">
        <f t="shared" si="3"/>
        <v/>
      </c>
      <c r="CB24" s="564" t="str">
        <f t="shared" si="3"/>
        <v/>
      </c>
      <c r="CC24" s="564" t="str">
        <f t="shared" si="4"/>
        <v/>
      </c>
      <c r="CD24" s="564" t="str">
        <f t="shared" si="4"/>
        <v/>
      </c>
      <c r="CE24" s="564" t="str">
        <f t="shared" si="4"/>
        <v/>
      </c>
      <c r="CF24" s="564" t="str">
        <f t="shared" si="5"/>
        <v/>
      </c>
      <c r="CG24" s="564" t="str">
        <f t="shared" si="5"/>
        <v/>
      </c>
      <c r="CH24" s="564" t="str">
        <f t="shared" si="5"/>
        <v/>
      </c>
      <c r="CI24" s="564" t="str">
        <f t="shared" si="6"/>
        <v/>
      </c>
      <c r="CJ24" s="564" t="str">
        <f t="shared" si="7"/>
        <v/>
      </c>
      <c r="CK24" s="564" t="str">
        <f t="shared" si="8"/>
        <v/>
      </c>
      <c r="CL24" s="564" t="str">
        <f t="shared" si="8"/>
        <v/>
      </c>
      <c r="CM24" s="564" t="str">
        <f t="shared" si="8"/>
        <v/>
      </c>
      <c r="CN24" s="564" t="str">
        <f t="shared" si="9"/>
        <v/>
      </c>
      <c r="CO24" s="564" t="str">
        <f t="shared" si="9"/>
        <v/>
      </c>
      <c r="CP24" s="564" t="str">
        <f t="shared" si="9"/>
        <v/>
      </c>
      <c r="CQ24" s="564" t="str">
        <f t="shared" si="10"/>
        <v/>
      </c>
      <c r="CR24" s="564" t="str">
        <f t="shared" si="10"/>
        <v/>
      </c>
      <c r="CS24" s="564" t="str">
        <f t="shared" si="10"/>
        <v/>
      </c>
      <c r="CT24" s="564" t="str">
        <f t="shared" si="11"/>
        <v/>
      </c>
      <c r="CU24" s="566" t="str">
        <f t="shared" si="12"/>
        <v/>
      </c>
      <c r="CV24" s="565" t="str">
        <f t="shared" si="13"/>
        <v/>
      </c>
      <c r="CW24" s="564" t="str">
        <f t="shared" si="13"/>
        <v/>
      </c>
      <c r="CX24" s="564" t="str">
        <f t="shared" si="13"/>
        <v/>
      </c>
      <c r="CY24" s="564" t="str">
        <f t="shared" si="14"/>
        <v/>
      </c>
      <c r="CZ24" s="564" t="str">
        <f t="shared" si="14"/>
        <v/>
      </c>
      <c r="DA24" s="564" t="str">
        <f t="shared" si="14"/>
        <v/>
      </c>
      <c r="DB24" s="564" t="str">
        <f t="shared" si="15"/>
        <v/>
      </c>
      <c r="DC24" s="564" t="str">
        <f t="shared" si="16"/>
        <v/>
      </c>
      <c r="DD24" s="564" t="str">
        <f t="shared" si="16"/>
        <v/>
      </c>
      <c r="DE24" s="564" t="str">
        <f t="shared" si="17"/>
        <v/>
      </c>
      <c r="DF24" s="564" t="str">
        <f t="shared" si="17"/>
        <v/>
      </c>
      <c r="DG24" s="564" t="str">
        <f t="shared" si="17"/>
        <v/>
      </c>
      <c r="DH24" s="564" t="str">
        <f t="shared" si="18"/>
        <v/>
      </c>
      <c r="DI24" s="564" t="str">
        <f t="shared" si="19"/>
        <v/>
      </c>
      <c r="DJ24" s="564" t="str">
        <f t="shared" si="20"/>
        <v/>
      </c>
      <c r="DK24" s="564" t="str">
        <f t="shared" si="20"/>
        <v/>
      </c>
      <c r="DL24" s="564" t="str">
        <f t="shared" si="20"/>
        <v/>
      </c>
      <c r="DM24" s="564" t="str">
        <f t="shared" si="21"/>
        <v/>
      </c>
      <c r="DN24" s="564" t="str">
        <f t="shared" si="21"/>
        <v/>
      </c>
      <c r="DO24" s="564" t="str">
        <f t="shared" si="21"/>
        <v/>
      </c>
      <c r="DP24" s="564" t="str">
        <f t="shared" si="22"/>
        <v/>
      </c>
      <c r="DQ24" s="564" t="str">
        <f t="shared" si="22"/>
        <v/>
      </c>
      <c r="DR24" s="564" t="str">
        <f t="shared" si="22"/>
        <v/>
      </c>
      <c r="DS24" s="564" t="str">
        <f t="shared" si="23"/>
        <v/>
      </c>
      <c r="DT24" s="567" t="str">
        <f t="shared" si="24"/>
        <v/>
      </c>
      <c r="DU24" s="565" t="str">
        <f t="shared" si="25"/>
        <v/>
      </c>
      <c r="DV24" s="564" t="str">
        <f t="shared" si="25"/>
        <v/>
      </c>
      <c r="DW24" s="564" t="str">
        <f t="shared" si="25"/>
        <v/>
      </c>
      <c r="DX24" s="564" t="str">
        <f t="shared" si="26"/>
        <v/>
      </c>
      <c r="DY24" s="564" t="str">
        <f t="shared" si="26"/>
        <v/>
      </c>
      <c r="DZ24" s="564" t="str">
        <f t="shared" si="26"/>
        <v/>
      </c>
      <c r="EA24" s="564" t="str">
        <f t="shared" si="27"/>
        <v/>
      </c>
      <c r="EB24" s="564" t="str">
        <f t="shared" si="27"/>
        <v/>
      </c>
      <c r="EC24" s="564" t="str">
        <f t="shared" si="27"/>
        <v/>
      </c>
      <c r="ED24" s="564" t="str">
        <f t="shared" si="28"/>
        <v/>
      </c>
      <c r="EE24" s="564" t="str">
        <f t="shared" si="28"/>
        <v/>
      </c>
      <c r="EF24" s="564" t="str">
        <f t="shared" si="28"/>
        <v/>
      </c>
      <c r="EG24" s="564" t="str">
        <f t="shared" si="29"/>
        <v/>
      </c>
      <c r="EH24" s="564" t="str">
        <f t="shared" si="30"/>
        <v/>
      </c>
      <c r="EI24" s="564" t="str">
        <f t="shared" si="31"/>
        <v/>
      </c>
      <c r="EJ24" s="564" t="str">
        <f t="shared" si="31"/>
        <v/>
      </c>
      <c r="EK24" s="564" t="str">
        <f t="shared" si="31"/>
        <v/>
      </c>
      <c r="EL24" s="564" t="str">
        <f t="shared" si="32"/>
        <v/>
      </c>
      <c r="EM24" s="564" t="str">
        <f t="shared" si="32"/>
        <v/>
      </c>
      <c r="EN24" s="564" t="str">
        <f t="shared" si="32"/>
        <v/>
      </c>
      <c r="EO24" s="564" t="str">
        <f t="shared" si="33"/>
        <v/>
      </c>
      <c r="EP24" s="564" t="str">
        <f t="shared" si="33"/>
        <v/>
      </c>
      <c r="EQ24" s="564" t="str">
        <f t="shared" si="33"/>
        <v/>
      </c>
      <c r="ER24" s="564" t="str">
        <f t="shared" si="34"/>
        <v/>
      </c>
      <c r="ES24" s="567" t="str">
        <f t="shared" si="35"/>
        <v/>
      </c>
      <c r="ET24" s="565" t="str">
        <f t="shared" si="36"/>
        <v/>
      </c>
      <c r="EU24" s="564" t="str">
        <f t="shared" si="36"/>
        <v/>
      </c>
      <c r="EV24" s="564" t="str">
        <f t="shared" si="36"/>
        <v/>
      </c>
      <c r="EW24" s="564" t="str">
        <f t="shared" si="37"/>
        <v/>
      </c>
      <c r="EX24" s="564" t="str">
        <f t="shared" si="37"/>
        <v/>
      </c>
      <c r="EY24" s="564" t="str">
        <f t="shared" si="37"/>
        <v/>
      </c>
      <c r="EZ24" s="564" t="str">
        <f t="shared" si="38"/>
        <v/>
      </c>
      <c r="FA24" s="564" t="str">
        <f t="shared" si="38"/>
        <v/>
      </c>
      <c r="FB24" s="564" t="str">
        <f t="shared" si="38"/>
        <v/>
      </c>
      <c r="FC24" s="564" t="str">
        <f t="shared" si="39"/>
        <v/>
      </c>
      <c r="FD24" s="564" t="str">
        <f t="shared" si="39"/>
        <v/>
      </c>
      <c r="FE24" s="564" t="str">
        <f t="shared" si="39"/>
        <v/>
      </c>
      <c r="FF24" s="564" t="str">
        <f t="shared" si="40"/>
        <v/>
      </c>
      <c r="FG24" s="564" t="str">
        <f t="shared" si="41"/>
        <v/>
      </c>
      <c r="FH24" s="564" t="str">
        <f t="shared" si="42"/>
        <v/>
      </c>
      <c r="FI24" s="564" t="str">
        <f t="shared" si="42"/>
        <v/>
      </c>
      <c r="FJ24" s="564" t="str">
        <f t="shared" si="42"/>
        <v/>
      </c>
      <c r="FK24" s="564" t="str">
        <f t="shared" si="43"/>
        <v/>
      </c>
      <c r="FL24" s="564" t="str">
        <f t="shared" si="43"/>
        <v/>
      </c>
      <c r="FM24" s="564" t="str">
        <f t="shared" si="43"/>
        <v/>
      </c>
      <c r="FN24" s="564" t="str">
        <f t="shared" si="44"/>
        <v/>
      </c>
      <c r="FO24" s="564" t="str">
        <f t="shared" si="44"/>
        <v/>
      </c>
      <c r="FP24" s="564" t="str">
        <f t="shared" si="44"/>
        <v/>
      </c>
      <c r="FQ24" s="564" t="str">
        <f t="shared" si="45"/>
        <v/>
      </c>
      <c r="FR24" s="567" t="str">
        <f t="shared" si="46"/>
        <v/>
      </c>
      <c r="FS24" s="571" t="str">
        <f t="shared" si="47"/>
        <v/>
      </c>
      <c r="FT24" s="564" t="str">
        <f t="shared" si="48"/>
        <v/>
      </c>
      <c r="FU24" s="572" t="str">
        <f t="shared" si="49"/>
        <v/>
      </c>
      <c r="FV24" s="567" t="str">
        <f t="shared" si="50"/>
        <v/>
      </c>
      <c r="HA24" s="147">
        <f t="shared" si="51"/>
        <v>0</v>
      </c>
      <c r="HB24" s="142">
        <f t="shared" si="52"/>
        <v>0</v>
      </c>
    </row>
    <row r="25" spans="1:210" s="142" customFormat="1" ht="15.75" customHeight="1" x14ac:dyDescent="0.2">
      <c r="A25" s="531" t="str">
        <f t="shared" si="53"/>
        <v/>
      </c>
      <c r="B25" s="290"/>
      <c r="C25" s="282"/>
      <c r="D25" s="282"/>
      <c r="E25" s="282"/>
      <c r="F25" s="282"/>
      <c r="G25" s="282"/>
      <c r="H25" s="282"/>
      <c r="I25" s="284"/>
      <c r="J25" s="282"/>
      <c r="K25" s="282"/>
      <c r="L25" s="282"/>
      <c r="M25" s="282"/>
      <c r="N25" s="282"/>
      <c r="O25" s="282"/>
      <c r="P25" s="282"/>
      <c r="Q25" s="282"/>
      <c r="R25" s="282"/>
      <c r="S25" s="283"/>
      <c r="T25" s="290"/>
      <c r="U25" s="282"/>
      <c r="V25" s="282"/>
      <c r="W25" s="282"/>
      <c r="X25" s="282"/>
      <c r="Y25" s="282"/>
      <c r="Z25" s="282"/>
      <c r="AA25" s="284"/>
      <c r="AB25" s="282"/>
      <c r="AC25" s="282"/>
      <c r="AD25" s="282"/>
      <c r="AE25" s="282"/>
      <c r="AF25" s="282"/>
      <c r="AG25" s="282"/>
      <c r="AH25" s="282"/>
      <c r="AI25" s="282"/>
      <c r="AJ25" s="282"/>
      <c r="AK25" s="283"/>
      <c r="AL25" s="291"/>
      <c r="AM25" s="292"/>
      <c r="AN25" s="292"/>
      <c r="AO25" s="292"/>
      <c r="AP25" s="292"/>
      <c r="AQ25" s="292"/>
      <c r="AR25" s="292"/>
      <c r="AS25" s="293"/>
      <c r="AT25" s="292"/>
      <c r="AU25" s="292"/>
      <c r="AV25" s="292"/>
      <c r="AW25" s="292"/>
      <c r="AX25" s="292"/>
      <c r="AY25" s="292"/>
      <c r="AZ25" s="292"/>
      <c r="BA25" s="292"/>
      <c r="BB25" s="292"/>
      <c r="BC25" s="294"/>
      <c r="BD25" s="291"/>
      <c r="BE25" s="292"/>
      <c r="BF25" s="292"/>
      <c r="BG25" s="292"/>
      <c r="BH25" s="292"/>
      <c r="BI25" s="292"/>
      <c r="BJ25" s="292"/>
      <c r="BK25" s="293"/>
      <c r="BL25" s="292"/>
      <c r="BM25" s="292"/>
      <c r="BN25" s="292"/>
      <c r="BO25" s="292"/>
      <c r="BP25" s="292"/>
      <c r="BQ25" s="292"/>
      <c r="BR25" s="292"/>
      <c r="BS25" s="292"/>
      <c r="BT25" s="292"/>
      <c r="BU25" s="294"/>
      <c r="BW25" s="571" t="str">
        <f t="shared" si="2"/>
        <v/>
      </c>
      <c r="BX25" s="564" t="str">
        <f t="shared" si="2"/>
        <v/>
      </c>
      <c r="BY25" s="564" t="str">
        <f t="shared" si="2"/>
        <v/>
      </c>
      <c r="BZ25" s="564" t="str">
        <f t="shared" si="3"/>
        <v/>
      </c>
      <c r="CA25" s="564" t="str">
        <f t="shared" si="3"/>
        <v/>
      </c>
      <c r="CB25" s="564" t="str">
        <f t="shared" si="3"/>
        <v/>
      </c>
      <c r="CC25" s="564" t="str">
        <f t="shared" si="4"/>
        <v/>
      </c>
      <c r="CD25" s="564" t="str">
        <f t="shared" si="4"/>
        <v/>
      </c>
      <c r="CE25" s="564" t="str">
        <f t="shared" si="4"/>
        <v/>
      </c>
      <c r="CF25" s="564" t="str">
        <f t="shared" si="5"/>
        <v/>
      </c>
      <c r="CG25" s="564" t="str">
        <f t="shared" si="5"/>
        <v/>
      </c>
      <c r="CH25" s="564" t="str">
        <f t="shared" si="5"/>
        <v/>
      </c>
      <c r="CI25" s="564" t="str">
        <f t="shared" si="6"/>
        <v/>
      </c>
      <c r="CJ25" s="564" t="str">
        <f t="shared" si="7"/>
        <v/>
      </c>
      <c r="CK25" s="564" t="str">
        <f t="shared" si="8"/>
        <v/>
      </c>
      <c r="CL25" s="564" t="str">
        <f t="shared" si="8"/>
        <v/>
      </c>
      <c r="CM25" s="564" t="str">
        <f t="shared" si="8"/>
        <v/>
      </c>
      <c r="CN25" s="564" t="str">
        <f t="shared" si="9"/>
        <v/>
      </c>
      <c r="CO25" s="564" t="str">
        <f t="shared" si="9"/>
        <v/>
      </c>
      <c r="CP25" s="564" t="str">
        <f t="shared" si="9"/>
        <v/>
      </c>
      <c r="CQ25" s="564" t="str">
        <f t="shared" si="10"/>
        <v/>
      </c>
      <c r="CR25" s="564" t="str">
        <f t="shared" si="10"/>
        <v/>
      </c>
      <c r="CS25" s="564" t="str">
        <f t="shared" si="10"/>
        <v/>
      </c>
      <c r="CT25" s="564" t="str">
        <f t="shared" si="11"/>
        <v/>
      </c>
      <c r="CU25" s="566" t="str">
        <f t="shared" si="12"/>
        <v/>
      </c>
      <c r="CV25" s="565" t="str">
        <f t="shared" si="13"/>
        <v/>
      </c>
      <c r="CW25" s="564" t="str">
        <f t="shared" si="13"/>
        <v/>
      </c>
      <c r="CX25" s="564" t="str">
        <f t="shared" si="13"/>
        <v/>
      </c>
      <c r="CY25" s="564" t="str">
        <f t="shared" si="14"/>
        <v/>
      </c>
      <c r="CZ25" s="564" t="str">
        <f t="shared" si="14"/>
        <v/>
      </c>
      <c r="DA25" s="564" t="str">
        <f t="shared" si="14"/>
        <v/>
      </c>
      <c r="DB25" s="564" t="str">
        <f t="shared" si="15"/>
        <v/>
      </c>
      <c r="DC25" s="564" t="str">
        <f t="shared" si="16"/>
        <v/>
      </c>
      <c r="DD25" s="564" t="str">
        <f t="shared" si="16"/>
        <v/>
      </c>
      <c r="DE25" s="564" t="str">
        <f t="shared" si="17"/>
        <v/>
      </c>
      <c r="DF25" s="564" t="str">
        <f t="shared" si="17"/>
        <v/>
      </c>
      <c r="DG25" s="564" t="str">
        <f t="shared" si="17"/>
        <v/>
      </c>
      <c r="DH25" s="564" t="str">
        <f t="shared" si="18"/>
        <v/>
      </c>
      <c r="DI25" s="564" t="str">
        <f t="shared" si="19"/>
        <v/>
      </c>
      <c r="DJ25" s="564" t="str">
        <f t="shared" si="20"/>
        <v/>
      </c>
      <c r="DK25" s="564" t="str">
        <f t="shared" si="20"/>
        <v/>
      </c>
      <c r="DL25" s="564" t="str">
        <f t="shared" si="20"/>
        <v/>
      </c>
      <c r="DM25" s="564" t="str">
        <f t="shared" si="21"/>
        <v/>
      </c>
      <c r="DN25" s="564" t="str">
        <f t="shared" si="21"/>
        <v/>
      </c>
      <c r="DO25" s="564" t="str">
        <f t="shared" si="21"/>
        <v/>
      </c>
      <c r="DP25" s="564" t="str">
        <f t="shared" si="22"/>
        <v/>
      </c>
      <c r="DQ25" s="564" t="str">
        <f t="shared" si="22"/>
        <v/>
      </c>
      <c r="DR25" s="564" t="str">
        <f t="shared" si="22"/>
        <v/>
      </c>
      <c r="DS25" s="564" t="str">
        <f t="shared" si="23"/>
        <v/>
      </c>
      <c r="DT25" s="567" t="str">
        <f t="shared" si="24"/>
        <v/>
      </c>
      <c r="DU25" s="565" t="str">
        <f t="shared" si="25"/>
        <v/>
      </c>
      <c r="DV25" s="564" t="str">
        <f t="shared" si="25"/>
        <v/>
      </c>
      <c r="DW25" s="564" t="str">
        <f t="shared" si="25"/>
        <v/>
      </c>
      <c r="DX25" s="564" t="str">
        <f t="shared" si="26"/>
        <v/>
      </c>
      <c r="DY25" s="564" t="str">
        <f t="shared" si="26"/>
        <v/>
      </c>
      <c r="DZ25" s="564" t="str">
        <f t="shared" si="26"/>
        <v/>
      </c>
      <c r="EA25" s="564" t="str">
        <f t="shared" si="27"/>
        <v/>
      </c>
      <c r="EB25" s="564" t="str">
        <f t="shared" si="27"/>
        <v/>
      </c>
      <c r="EC25" s="564" t="str">
        <f t="shared" si="27"/>
        <v/>
      </c>
      <c r="ED25" s="564" t="str">
        <f t="shared" si="28"/>
        <v/>
      </c>
      <c r="EE25" s="564" t="str">
        <f t="shared" si="28"/>
        <v/>
      </c>
      <c r="EF25" s="564" t="str">
        <f t="shared" si="28"/>
        <v/>
      </c>
      <c r="EG25" s="564" t="str">
        <f t="shared" si="29"/>
        <v/>
      </c>
      <c r="EH25" s="564" t="str">
        <f t="shared" si="30"/>
        <v/>
      </c>
      <c r="EI25" s="564" t="str">
        <f t="shared" si="31"/>
        <v/>
      </c>
      <c r="EJ25" s="564" t="str">
        <f t="shared" si="31"/>
        <v/>
      </c>
      <c r="EK25" s="564" t="str">
        <f t="shared" si="31"/>
        <v/>
      </c>
      <c r="EL25" s="564" t="str">
        <f t="shared" si="32"/>
        <v/>
      </c>
      <c r="EM25" s="564" t="str">
        <f t="shared" si="32"/>
        <v/>
      </c>
      <c r="EN25" s="564" t="str">
        <f t="shared" si="32"/>
        <v/>
      </c>
      <c r="EO25" s="564" t="str">
        <f t="shared" si="33"/>
        <v/>
      </c>
      <c r="EP25" s="564" t="str">
        <f t="shared" si="33"/>
        <v/>
      </c>
      <c r="EQ25" s="564" t="str">
        <f t="shared" si="33"/>
        <v/>
      </c>
      <c r="ER25" s="564" t="str">
        <f t="shared" si="34"/>
        <v/>
      </c>
      <c r="ES25" s="567" t="str">
        <f t="shared" si="35"/>
        <v/>
      </c>
      <c r="ET25" s="565" t="str">
        <f t="shared" si="36"/>
        <v/>
      </c>
      <c r="EU25" s="564" t="str">
        <f t="shared" si="36"/>
        <v/>
      </c>
      <c r="EV25" s="564" t="str">
        <f t="shared" si="36"/>
        <v/>
      </c>
      <c r="EW25" s="564" t="str">
        <f t="shared" si="37"/>
        <v/>
      </c>
      <c r="EX25" s="564" t="str">
        <f t="shared" si="37"/>
        <v/>
      </c>
      <c r="EY25" s="564" t="str">
        <f t="shared" si="37"/>
        <v/>
      </c>
      <c r="EZ25" s="564" t="str">
        <f t="shared" si="38"/>
        <v/>
      </c>
      <c r="FA25" s="564" t="str">
        <f t="shared" si="38"/>
        <v/>
      </c>
      <c r="FB25" s="564" t="str">
        <f t="shared" si="38"/>
        <v/>
      </c>
      <c r="FC25" s="564" t="str">
        <f t="shared" si="39"/>
        <v/>
      </c>
      <c r="FD25" s="564" t="str">
        <f t="shared" si="39"/>
        <v/>
      </c>
      <c r="FE25" s="564" t="str">
        <f t="shared" si="39"/>
        <v/>
      </c>
      <c r="FF25" s="564" t="str">
        <f t="shared" si="40"/>
        <v/>
      </c>
      <c r="FG25" s="564" t="str">
        <f t="shared" si="41"/>
        <v/>
      </c>
      <c r="FH25" s="564" t="str">
        <f t="shared" si="42"/>
        <v/>
      </c>
      <c r="FI25" s="564" t="str">
        <f t="shared" si="42"/>
        <v/>
      </c>
      <c r="FJ25" s="564" t="str">
        <f t="shared" si="42"/>
        <v/>
      </c>
      <c r="FK25" s="564" t="str">
        <f t="shared" si="43"/>
        <v/>
      </c>
      <c r="FL25" s="564" t="str">
        <f t="shared" si="43"/>
        <v/>
      </c>
      <c r="FM25" s="564" t="str">
        <f t="shared" si="43"/>
        <v/>
      </c>
      <c r="FN25" s="564" t="str">
        <f t="shared" si="44"/>
        <v/>
      </c>
      <c r="FO25" s="564" t="str">
        <f t="shared" si="44"/>
        <v/>
      </c>
      <c r="FP25" s="564" t="str">
        <f t="shared" si="44"/>
        <v/>
      </c>
      <c r="FQ25" s="564" t="str">
        <f t="shared" si="45"/>
        <v/>
      </c>
      <c r="FR25" s="567" t="str">
        <f t="shared" si="46"/>
        <v/>
      </c>
      <c r="FS25" s="571" t="str">
        <f t="shared" si="47"/>
        <v/>
      </c>
      <c r="FT25" s="564" t="str">
        <f t="shared" si="48"/>
        <v/>
      </c>
      <c r="FU25" s="572" t="str">
        <f t="shared" si="49"/>
        <v/>
      </c>
      <c r="FV25" s="567" t="str">
        <f t="shared" si="50"/>
        <v/>
      </c>
      <c r="HA25" s="147">
        <f t="shared" si="51"/>
        <v>0</v>
      </c>
      <c r="HB25" s="142">
        <f t="shared" si="52"/>
        <v>0</v>
      </c>
    </row>
    <row r="26" spans="1:210" s="142" customFormat="1" ht="15.75" customHeight="1" x14ac:dyDescent="0.2">
      <c r="A26" s="531" t="str">
        <f t="shared" si="53"/>
        <v/>
      </c>
      <c r="B26" s="290"/>
      <c r="C26" s="282"/>
      <c r="D26" s="282"/>
      <c r="E26" s="282"/>
      <c r="F26" s="282"/>
      <c r="G26" s="282"/>
      <c r="H26" s="282"/>
      <c r="I26" s="284"/>
      <c r="J26" s="282"/>
      <c r="K26" s="282"/>
      <c r="L26" s="282"/>
      <c r="M26" s="282"/>
      <c r="N26" s="282"/>
      <c r="O26" s="282"/>
      <c r="P26" s="282"/>
      <c r="Q26" s="282"/>
      <c r="R26" s="282"/>
      <c r="S26" s="283"/>
      <c r="T26" s="290"/>
      <c r="U26" s="282"/>
      <c r="V26" s="282"/>
      <c r="W26" s="282"/>
      <c r="X26" s="282"/>
      <c r="Y26" s="282"/>
      <c r="Z26" s="282"/>
      <c r="AA26" s="284"/>
      <c r="AB26" s="282"/>
      <c r="AC26" s="282"/>
      <c r="AD26" s="282"/>
      <c r="AE26" s="282"/>
      <c r="AF26" s="282"/>
      <c r="AG26" s="282"/>
      <c r="AH26" s="282"/>
      <c r="AI26" s="282"/>
      <c r="AJ26" s="282"/>
      <c r="AK26" s="283"/>
      <c r="AL26" s="291"/>
      <c r="AM26" s="292"/>
      <c r="AN26" s="292"/>
      <c r="AO26" s="292"/>
      <c r="AP26" s="292"/>
      <c r="AQ26" s="292"/>
      <c r="AR26" s="292"/>
      <c r="AS26" s="293"/>
      <c r="AT26" s="292"/>
      <c r="AU26" s="292"/>
      <c r="AV26" s="292"/>
      <c r="AW26" s="292"/>
      <c r="AX26" s="292"/>
      <c r="AY26" s="292"/>
      <c r="AZ26" s="292"/>
      <c r="BA26" s="292"/>
      <c r="BB26" s="292"/>
      <c r="BC26" s="294"/>
      <c r="BD26" s="291"/>
      <c r="BE26" s="292"/>
      <c r="BF26" s="292"/>
      <c r="BG26" s="292"/>
      <c r="BH26" s="292"/>
      <c r="BI26" s="292"/>
      <c r="BJ26" s="292"/>
      <c r="BK26" s="293"/>
      <c r="BL26" s="292"/>
      <c r="BM26" s="292"/>
      <c r="BN26" s="292"/>
      <c r="BO26" s="292"/>
      <c r="BP26" s="292"/>
      <c r="BQ26" s="292"/>
      <c r="BR26" s="292"/>
      <c r="BS26" s="292"/>
      <c r="BT26" s="292"/>
      <c r="BU26" s="294"/>
      <c r="BW26" s="571" t="str">
        <f t="shared" si="2"/>
        <v/>
      </c>
      <c r="BX26" s="564" t="str">
        <f t="shared" si="2"/>
        <v/>
      </c>
      <c r="BY26" s="564" t="str">
        <f t="shared" si="2"/>
        <v/>
      </c>
      <c r="BZ26" s="564" t="str">
        <f t="shared" si="3"/>
        <v/>
      </c>
      <c r="CA26" s="564" t="str">
        <f t="shared" si="3"/>
        <v/>
      </c>
      <c r="CB26" s="564" t="str">
        <f t="shared" si="3"/>
        <v/>
      </c>
      <c r="CC26" s="564" t="str">
        <f t="shared" si="4"/>
        <v/>
      </c>
      <c r="CD26" s="564" t="str">
        <f t="shared" si="4"/>
        <v/>
      </c>
      <c r="CE26" s="564" t="str">
        <f t="shared" si="4"/>
        <v/>
      </c>
      <c r="CF26" s="564" t="str">
        <f t="shared" si="5"/>
        <v/>
      </c>
      <c r="CG26" s="564" t="str">
        <f t="shared" si="5"/>
        <v/>
      </c>
      <c r="CH26" s="564" t="str">
        <f t="shared" si="5"/>
        <v/>
      </c>
      <c r="CI26" s="564" t="str">
        <f t="shared" si="6"/>
        <v/>
      </c>
      <c r="CJ26" s="564" t="str">
        <f t="shared" si="7"/>
        <v/>
      </c>
      <c r="CK26" s="564" t="str">
        <f t="shared" si="8"/>
        <v/>
      </c>
      <c r="CL26" s="564" t="str">
        <f t="shared" si="8"/>
        <v/>
      </c>
      <c r="CM26" s="564" t="str">
        <f t="shared" si="8"/>
        <v/>
      </c>
      <c r="CN26" s="564" t="str">
        <f t="shared" si="9"/>
        <v/>
      </c>
      <c r="CO26" s="564" t="str">
        <f t="shared" si="9"/>
        <v/>
      </c>
      <c r="CP26" s="564" t="str">
        <f t="shared" si="9"/>
        <v/>
      </c>
      <c r="CQ26" s="564" t="str">
        <f t="shared" si="10"/>
        <v/>
      </c>
      <c r="CR26" s="564" t="str">
        <f t="shared" si="10"/>
        <v/>
      </c>
      <c r="CS26" s="564" t="str">
        <f t="shared" si="10"/>
        <v/>
      </c>
      <c r="CT26" s="564" t="str">
        <f t="shared" si="11"/>
        <v/>
      </c>
      <c r="CU26" s="566" t="str">
        <f t="shared" si="12"/>
        <v/>
      </c>
      <c r="CV26" s="565" t="str">
        <f t="shared" si="13"/>
        <v/>
      </c>
      <c r="CW26" s="564" t="str">
        <f t="shared" si="13"/>
        <v/>
      </c>
      <c r="CX26" s="564" t="str">
        <f t="shared" si="13"/>
        <v/>
      </c>
      <c r="CY26" s="564" t="str">
        <f t="shared" si="14"/>
        <v/>
      </c>
      <c r="CZ26" s="564" t="str">
        <f t="shared" si="14"/>
        <v/>
      </c>
      <c r="DA26" s="564" t="str">
        <f t="shared" si="14"/>
        <v/>
      </c>
      <c r="DB26" s="564" t="str">
        <f t="shared" si="15"/>
        <v/>
      </c>
      <c r="DC26" s="564" t="str">
        <f t="shared" si="16"/>
        <v/>
      </c>
      <c r="DD26" s="564" t="str">
        <f t="shared" si="16"/>
        <v/>
      </c>
      <c r="DE26" s="564" t="str">
        <f t="shared" si="17"/>
        <v/>
      </c>
      <c r="DF26" s="564" t="str">
        <f t="shared" si="17"/>
        <v/>
      </c>
      <c r="DG26" s="564" t="str">
        <f t="shared" si="17"/>
        <v/>
      </c>
      <c r="DH26" s="564" t="str">
        <f t="shared" si="18"/>
        <v/>
      </c>
      <c r="DI26" s="564" t="str">
        <f t="shared" si="19"/>
        <v/>
      </c>
      <c r="DJ26" s="564" t="str">
        <f t="shared" si="20"/>
        <v/>
      </c>
      <c r="DK26" s="564" t="str">
        <f t="shared" si="20"/>
        <v/>
      </c>
      <c r="DL26" s="564" t="str">
        <f t="shared" si="20"/>
        <v/>
      </c>
      <c r="DM26" s="564" t="str">
        <f t="shared" si="21"/>
        <v/>
      </c>
      <c r="DN26" s="564" t="str">
        <f t="shared" si="21"/>
        <v/>
      </c>
      <c r="DO26" s="564" t="str">
        <f t="shared" si="21"/>
        <v/>
      </c>
      <c r="DP26" s="564" t="str">
        <f t="shared" si="22"/>
        <v/>
      </c>
      <c r="DQ26" s="564" t="str">
        <f t="shared" si="22"/>
        <v/>
      </c>
      <c r="DR26" s="564" t="str">
        <f t="shared" si="22"/>
        <v/>
      </c>
      <c r="DS26" s="564" t="str">
        <f t="shared" si="23"/>
        <v/>
      </c>
      <c r="DT26" s="567" t="str">
        <f t="shared" si="24"/>
        <v/>
      </c>
      <c r="DU26" s="565" t="str">
        <f t="shared" si="25"/>
        <v/>
      </c>
      <c r="DV26" s="564" t="str">
        <f t="shared" si="25"/>
        <v/>
      </c>
      <c r="DW26" s="564" t="str">
        <f t="shared" si="25"/>
        <v/>
      </c>
      <c r="DX26" s="564" t="str">
        <f t="shared" si="26"/>
        <v/>
      </c>
      <c r="DY26" s="564" t="str">
        <f t="shared" si="26"/>
        <v/>
      </c>
      <c r="DZ26" s="564" t="str">
        <f t="shared" si="26"/>
        <v/>
      </c>
      <c r="EA26" s="564" t="str">
        <f t="shared" si="27"/>
        <v/>
      </c>
      <c r="EB26" s="564" t="str">
        <f t="shared" si="27"/>
        <v/>
      </c>
      <c r="EC26" s="564" t="str">
        <f t="shared" si="27"/>
        <v/>
      </c>
      <c r="ED26" s="564" t="str">
        <f t="shared" si="28"/>
        <v/>
      </c>
      <c r="EE26" s="564" t="str">
        <f t="shared" si="28"/>
        <v/>
      </c>
      <c r="EF26" s="564" t="str">
        <f t="shared" si="28"/>
        <v/>
      </c>
      <c r="EG26" s="564" t="str">
        <f t="shared" si="29"/>
        <v/>
      </c>
      <c r="EH26" s="564" t="str">
        <f t="shared" si="30"/>
        <v/>
      </c>
      <c r="EI26" s="564" t="str">
        <f t="shared" si="31"/>
        <v/>
      </c>
      <c r="EJ26" s="564" t="str">
        <f t="shared" si="31"/>
        <v/>
      </c>
      <c r="EK26" s="564" t="str">
        <f t="shared" si="31"/>
        <v/>
      </c>
      <c r="EL26" s="564" t="str">
        <f t="shared" si="32"/>
        <v/>
      </c>
      <c r="EM26" s="564" t="str">
        <f t="shared" si="32"/>
        <v/>
      </c>
      <c r="EN26" s="564" t="str">
        <f t="shared" si="32"/>
        <v/>
      </c>
      <c r="EO26" s="564" t="str">
        <f t="shared" si="33"/>
        <v/>
      </c>
      <c r="EP26" s="564" t="str">
        <f t="shared" si="33"/>
        <v/>
      </c>
      <c r="EQ26" s="564" t="str">
        <f t="shared" si="33"/>
        <v/>
      </c>
      <c r="ER26" s="564" t="str">
        <f t="shared" si="34"/>
        <v/>
      </c>
      <c r="ES26" s="567" t="str">
        <f t="shared" si="35"/>
        <v/>
      </c>
      <c r="ET26" s="565" t="str">
        <f t="shared" si="36"/>
        <v/>
      </c>
      <c r="EU26" s="564" t="str">
        <f t="shared" si="36"/>
        <v/>
      </c>
      <c r="EV26" s="564" t="str">
        <f t="shared" si="36"/>
        <v/>
      </c>
      <c r="EW26" s="564" t="str">
        <f t="shared" si="37"/>
        <v/>
      </c>
      <c r="EX26" s="564" t="str">
        <f t="shared" si="37"/>
        <v/>
      </c>
      <c r="EY26" s="564" t="str">
        <f t="shared" si="37"/>
        <v/>
      </c>
      <c r="EZ26" s="564" t="str">
        <f t="shared" si="38"/>
        <v/>
      </c>
      <c r="FA26" s="564" t="str">
        <f t="shared" si="38"/>
        <v/>
      </c>
      <c r="FB26" s="564" t="str">
        <f t="shared" si="38"/>
        <v/>
      </c>
      <c r="FC26" s="564" t="str">
        <f t="shared" si="39"/>
        <v/>
      </c>
      <c r="FD26" s="564" t="str">
        <f t="shared" si="39"/>
        <v/>
      </c>
      <c r="FE26" s="564" t="str">
        <f t="shared" si="39"/>
        <v/>
      </c>
      <c r="FF26" s="564" t="str">
        <f t="shared" si="40"/>
        <v/>
      </c>
      <c r="FG26" s="564" t="str">
        <f t="shared" si="41"/>
        <v/>
      </c>
      <c r="FH26" s="564" t="str">
        <f t="shared" si="42"/>
        <v/>
      </c>
      <c r="FI26" s="564" t="str">
        <f t="shared" si="42"/>
        <v/>
      </c>
      <c r="FJ26" s="564" t="str">
        <f t="shared" si="42"/>
        <v/>
      </c>
      <c r="FK26" s="564" t="str">
        <f t="shared" si="43"/>
        <v/>
      </c>
      <c r="FL26" s="564" t="str">
        <f t="shared" si="43"/>
        <v/>
      </c>
      <c r="FM26" s="564" t="str">
        <f t="shared" si="43"/>
        <v/>
      </c>
      <c r="FN26" s="564" t="str">
        <f t="shared" si="44"/>
        <v/>
      </c>
      <c r="FO26" s="564" t="str">
        <f t="shared" si="44"/>
        <v/>
      </c>
      <c r="FP26" s="564" t="str">
        <f t="shared" si="44"/>
        <v/>
      </c>
      <c r="FQ26" s="564" t="str">
        <f t="shared" si="45"/>
        <v/>
      </c>
      <c r="FR26" s="567" t="str">
        <f t="shared" si="46"/>
        <v/>
      </c>
      <c r="FS26" s="571" t="str">
        <f t="shared" si="47"/>
        <v/>
      </c>
      <c r="FT26" s="564" t="str">
        <f t="shared" si="48"/>
        <v/>
      </c>
      <c r="FU26" s="572" t="str">
        <f t="shared" si="49"/>
        <v/>
      </c>
      <c r="FV26" s="567" t="str">
        <f t="shared" si="50"/>
        <v/>
      </c>
      <c r="HA26" s="147">
        <f t="shared" si="51"/>
        <v>0</v>
      </c>
      <c r="HB26" s="142">
        <f t="shared" si="52"/>
        <v>0</v>
      </c>
    </row>
    <row r="27" spans="1:210" s="142" customFormat="1" ht="15.75" customHeight="1" x14ac:dyDescent="0.2">
      <c r="A27" s="531" t="str">
        <f t="shared" si="53"/>
        <v/>
      </c>
      <c r="B27" s="290"/>
      <c r="C27" s="282"/>
      <c r="D27" s="282"/>
      <c r="E27" s="282"/>
      <c r="F27" s="282"/>
      <c r="G27" s="282"/>
      <c r="H27" s="282"/>
      <c r="I27" s="284"/>
      <c r="J27" s="282"/>
      <c r="K27" s="282"/>
      <c r="L27" s="282"/>
      <c r="M27" s="282"/>
      <c r="N27" s="282"/>
      <c r="O27" s="282"/>
      <c r="P27" s="282"/>
      <c r="Q27" s="282"/>
      <c r="R27" s="282"/>
      <c r="S27" s="283"/>
      <c r="T27" s="290"/>
      <c r="U27" s="282"/>
      <c r="V27" s="282"/>
      <c r="W27" s="282"/>
      <c r="X27" s="282"/>
      <c r="Y27" s="282"/>
      <c r="Z27" s="282"/>
      <c r="AA27" s="284"/>
      <c r="AB27" s="282"/>
      <c r="AC27" s="282"/>
      <c r="AD27" s="282"/>
      <c r="AE27" s="282"/>
      <c r="AF27" s="282"/>
      <c r="AG27" s="295"/>
      <c r="AH27" s="282"/>
      <c r="AI27" s="282"/>
      <c r="AJ27" s="282"/>
      <c r="AK27" s="283"/>
      <c r="AL27" s="291"/>
      <c r="AM27" s="292"/>
      <c r="AN27" s="292"/>
      <c r="AO27" s="292"/>
      <c r="AP27" s="292"/>
      <c r="AQ27" s="292"/>
      <c r="AR27" s="292"/>
      <c r="AS27" s="293"/>
      <c r="AT27" s="292"/>
      <c r="AU27" s="292"/>
      <c r="AV27" s="292"/>
      <c r="AW27" s="292"/>
      <c r="AX27" s="292"/>
      <c r="AY27" s="292"/>
      <c r="AZ27" s="292"/>
      <c r="BA27" s="292"/>
      <c r="BB27" s="292"/>
      <c r="BC27" s="294"/>
      <c r="BD27" s="291"/>
      <c r="BE27" s="292"/>
      <c r="BF27" s="292"/>
      <c r="BG27" s="292"/>
      <c r="BH27" s="292"/>
      <c r="BI27" s="292"/>
      <c r="BJ27" s="292"/>
      <c r="BK27" s="293"/>
      <c r="BL27" s="292"/>
      <c r="BM27" s="292"/>
      <c r="BN27" s="292"/>
      <c r="BO27" s="292"/>
      <c r="BP27" s="292"/>
      <c r="BQ27" s="292"/>
      <c r="BR27" s="292"/>
      <c r="BS27" s="292"/>
      <c r="BT27" s="292"/>
      <c r="BU27" s="294"/>
      <c r="BW27" s="571" t="str">
        <f t="shared" si="2"/>
        <v/>
      </c>
      <c r="BX27" s="564" t="str">
        <f t="shared" si="2"/>
        <v/>
      </c>
      <c r="BY27" s="564" t="str">
        <f t="shared" si="2"/>
        <v/>
      </c>
      <c r="BZ27" s="564" t="str">
        <f t="shared" si="3"/>
        <v/>
      </c>
      <c r="CA27" s="564" t="str">
        <f t="shared" si="3"/>
        <v/>
      </c>
      <c r="CB27" s="564" t="str">
        <f t="shared" si="3"/>
        <v/>
      </c>
      <c r="CC27" s="564" t="str">
        <f t="shared" si="4"/>
        <v/>
      </c>
      <c r="CD27" s="564" t="str">
        <f t="shared" si="4"/>
        <v/>
      </c>
      <c r="CE27" s="564" t="str">
        <f t="shared" si="4"/>
        <v/>
      </c>
      <c r="CF27" s="564" t="str">
        <f t="shared" si="5"/>
        <v/>
      </c>
      <c r="CG27" s="564" t="str">
        <f t="shared" si="5"/>
        <v/>
      </c>
      <c r="CH27" s="564" t="str">
        <f t="shared" si="5"/>
        <v/>
      </c>
      <c r="CI27" s="564" t="str">
        <f t="shared" si="6"/>
        <v/>
      </c>
      <c r="CJ27" s="564" t="str">
        <f t="shared" si="7"/>
        <v/>
      </c>
      <c r="CK27" s="564" t="str">
        <f t="shared" si="8"/>
        <v/>
      </c>
      <c r="CL27" s="564" t="str">
        <f t="shared" si="8"/>
        <v/>
      </c>
      <c r="CM27" s="564" t="str">
        <f t="shared" si="8"/>
        <v/>
      </c>
      <c r="CN27" s="564" t="str">
        <f t="shared" si="9"/>
        <v/>
      </c>
      <c r="CO27" s="564" t="str">
        <f t="shared" si="9"/>
        <v/>
      </c>
      <c r="CP27" s="564" t="str">
        <f t="shared" si="9"/>
        <v/>
      </c>
      <c r="CQ27" s="564" t="str">
        <f t="shared" si="10"/>
        <v/>
      </c>
      <c r="CR27" s="564" t="str">
        <f t="shared" si="10"/>
        <v/>
      </c>
      <c r="CS27" s="564" t="str">
        <f t="shared" si="10"/>
        <v/>
      </c>
      <c r="CT27" s="564" t="str">
        <f t="shared" si="11"/>
        <v/>
      </c>
      <c r="CU27" s="566" t="str">
        <f t="shared" si="12"/>
        <v/>
      </c>
      <c r="CV27" s="565" t="str">
        <f t="shared" si="13"/>
        <v/>
      </c>
      <c r="CW27" s="564" t="str">
        <f t="shared" si="13"/>
        <v/>
      </c>
      <c r="CX27" s="564" t="str">
        <f t="shared" si="13"/>
        <v/>
      </c>
      <c r="CY27" s="564" t="str">
        <f t="shared" si="14"/>
        <v/>
      </c>
      <c r="CZ27" s="564" t="str">
        <f t="shared" si="14"/>
        <v/>
      </c>
      <c r="DA27" s="564" t="str">
        <f t="shared" si="14"/>
        <v/>
      </c>
      <c r="DB27" s="564" t="str">
        <f t="shared" si="15"/>
        <v/>
      </c>
      <c r="DC27" s="564" t="str">
        <f t="shared" si="16"/>
        <v/>
      </c>
      <c r="DD27" s="564" t="str">
        <f t="shared" si="16"/>
        <v/>
      </c>
      <c r="DE27" s="564" t="str">
        <f t="shared" si="17"/>
        <v/>
      </c>
      <c r="DF27" s="564" t="str">
        <f t="shared" si="17"/>
        <v/>
      </c>
      <c r="DG27" s="564" t="str">
        <f t="shared" si="17"/>
        <v/>
      </c>
      <c r="DH27" s="564" t="str">
        <f t="shared" si="18"/>
        <v/>
      </c>
      <c r="DI27" s="564" t="str">
        <f t="shared" si="19"/>
        <v/>
      </c>
      <c r="DJ27" s="564" t="str">
        <f t="shared" si="20"/>
        <v/>
      </c>
      <c r="DK27" s="564" t="str">
        <f t="shared" si="20"/>
        <v/>
      </c>
      <c r="DL27" s="564" t="str">
        <f t="shared" si="20"/>
        <v/>
      </c>
      <c r="DM27" s="564" t="str">
        <f t="shared" si="21"/>
        <v/>
      </c>
      <c r="DN27" s="564" t="str">
        <f t="shared" si="21"/>
        <v/>
      </c>
      <c r="DO27" s="564" t="str">
        <f t="shared" si="21"/>
        <v/>
      </c>
      <c r="DP27" s="564" t="str">
        <f t="shared" si="22"/>
        <v/>
      </c>
      <c r="DQ27" s="564" t="str">
        <f t="shared" si="22"/>
        <v/>
      </c>
      <c r="DR27" s="564" t="str">
        <f t="shared" si="22"/>
        <v/>
      </c>
      <c r="DS27" s="564" t="str">
        <f t="shared" si="23"/>
        <v/>
      </c>
      <c r="DT27" s="567" t="str">
        <f t="shared" si="24"/>
        <v/>
      </c>
      <c r="DU27" s="565" t="str">
        <f t="shared" si="25"/>
        <v/>
      </c>
      <c r="DV27" s="564" t="str">
        <f t="shared" si="25"/>
        <v/>
      </c>
      <c r="DW27" s="564" t="str">
        <f t="shared" si="25"/>
        <v/>
      </c>
      <c r="DX27" s="564" t="str">
        <f t="shared" si="26"/>
        <v/>
      </c>
      <c r="DY27" s="564" t="str">
        <f t="shared" si="26"/>
        <v/>
      </c>
      <c r="DZ27" s="564" t="str">
        <f t="shared" si="26"/>
        <v/>
      </c>
      <c r="EA27" s="564" t="str">
        <f t="shared" si="27"/>
        <v/>
      </c>
      <c r="EB27" s="564" t="str">
        <f t="shared" si="27"/>
        <v/>
      </c>
      <c r="EC27" s="564" t="str">
        <f t="shared" si="27"/>
        <v/>
      </c>
      <c r="ED27" s="564" t="str">
        <f t="shared" si="28"/>
        <v/>
      </c>
      <c r="EE27" s="564" t="str">
        <f t="shared" si="28"/>
        <v/>
      </c>
      <c r="EF27" s="564" t="str">
        <f t="shared" si="28"/>
        <v/>
      </c>
      <c r="EG27" s="564" t="str">
        <f t="shared" si="29"/>
        <v/>
      </c>
      <c r="EH27" s="564" t="str">
        <f t="shared" si="30"/>
        <v/>
      </c>
      <c r="EI27" s="564" t="str">
        <f t="shared" si="31"/>
        <v/>
      </c>
      <c r="EJ27" s="564" t="str">
        <f t="shared" si="31"/>
        <v/>
      </c>
      <c r="EK27" s="564" t="str">
        <f t="shared" si="31"/>
        <v/>
      </c>
      <c r="EL27" s="564" t="str">
        <f t="shared" si="32"/>
        <v/>
      </c>
      <c r="EM27" s="564" t="str">
        <f t="shared" si="32"/>
        <v/>
      </c>
      <c r="EN27" s="564" t="str">
        <f t="shared" si="32"/>
        <v/>
      </c>
      <c r="EO27" s="564" t="str">
        <f t="shared" si="33"/>
        <v/>
      </c>
      <c r="EP27" s="564" t="str">
        <f t="shared" si="33"/>
        <v/>
      </c>
      <c r="EQ27" s="564" t="str">
        <f t="shared" si="33"/>
        <v/>
      </c>
      <c r="ER27" s="564" t="str">
        <f t="shared" si="34"/>
        <v/>
      </c>
      <c r="ES27" s="567" t="str">
        <f t="shared" si="35"/>
        <v/>
      </c>
      <c r="ET27" s="565" t="str">
        <f t="shared" si="36"/>
        <v/>
      </c>
      <c r="EU27" s="564" t="str">
        <f t="shared" si="36"/>
        <v/>
      </c>
      <c r="EV27" s="564" t="str">
        <f t="shared" si="36"/>
        <v/>
      </c>
      <c r="EW27" s="564" t="str">
        <f t="shared" si="37"/>
        <v/>
      </c>
      <c r="EX27" s="564" t="str">
        <f t="shared" si="37"/>
        <v/>
      </c>
      <c r="EY27" s="564" t="str">
        <f t="shared" si="37"/>
        <v/>
      </c>
      <c r="EZ27" s="564" t="str">
        <f t="shared" si="38"/>
        <v/>
      </c>
      <c r="FA27" s="564" t="str">
        <f t="shared" si="38"/>
        <v/>
      </c>
      <c r="FB27" s="564" t="str">
        <f t="shared" si="38"/>
        <v/>
      </c>
      <c r="FC27" s="564" t="str">
        <f t="shared" si="39"/>
        <v/>
      </c>
      <c r="FD27" s="564" t="str">
        <f t="shared" si="39"/>
        <v/>
      </c>
      <c r="FE27" s="564" t="str">
        <f t="shared" si="39"/>
        <v/>
      </c>
      <c r="FF27" s="564" t="str">
        <f t="shared" si="40"/>
        <v/>
      </c>
      <c r="FG27" s="564" t="str">
        <f t="shared" si="41"/>
        <v/>
      </c>
      <c r="FH27" s="564" t="str">
        <f t="shared" si="42"/>
        <v/>
      </c>
      <c r="FI27" s="564" t="str">
        <f t="shared" si="42"/>
        <v/>
      </c>
      <c r="FJ27" s="564" t="str">
        <f t="shared" si="42"/>
        <v/>
      </c>
      <c r="FK27" s="564" t="str">
        <f t="shared" si="43"/>
        <v/>
      </c>
      <c r="FL27" s="564" t="str">
        <f t="shared" si="43"/>
        <v/>
      </c>
      <c r="FM27" s="564" t="str">
        <f t="shared" si="43"/>
        <v/>
      </c>
      <c r="FN27" s="564" t="str">
        <f t="shared" si="44"/>
        <v/>
      </c>
      <c r="FO27" s="564" t="str">
        <f t="shared" si="44"/>
        <v/>
      </c>
      <c r="FP27" s="564" t="str">
        <f t="shared" si="44"/>
        <v/>
      </c>
      <c r="FQ27" s="564" t="str">
        <f t="shared" si="45"/>
        <v/>
      </c>
      <c r="FR27" s="567" t="str">
        <f t="shared" si="46"/>
        <v/>
      </c>
      <c r="FS27" s="571" t="str">
        <f t="shared" si="47"/>
        <v/>
      </c>
      <c r="FT27" s="564" t="str">
        <f t="shared" si="48"/>
        <v/>
      </c>
      <c r="FU27" s="572" t="str">
        <f t="shared" si="49"/>
        <v/>
      </c>
      <c r="FV27" s="567" t="str">
        <f t="shared" si="50"/>
        <v/>
      </c>
      <c r="HA27" s="147">
        <f t="shared" si="51"/>
        <v>0</v>
      </c>
      <c r="HB27" s="142">
        <f t="shared" si="52"/>
        <v>0</v>
      </c>
    </row>
    <row r="28" spans="1:210" s="142" customFormat="1" ht="15.75" customHeight="1" x14ac:dyDescent="0.2">
      <c r="A28" s="531" t="str">
        <f t="shared" si="53"/>
        <v/>
      </c>
      <c r="B28" s="290"/>
      <c r="C28" s="282"/>
      <c r="D28" s="282"/>
      <c r="E28" s="282"/>
      <c r="F28" s="282"/>
      <c r="G28" s="282"/>
      <c r="H28" s="282"/>
      <c r="I28" s="284"/>
      <c r="J28" s="282"/>
      <c r="K28" s="282"/>
      <c r="L28" s="282"/>
      <c r="M28" s="282"/>
      <c r="N28" s="282"/>
      <c r="O28" s="282"/>
      <c r="P28" s="282"/>
      <c r="Q28" s="282"/>
      <c r="R28" s="282"/>
      <c r="S28" s="283"/>
      <c r="T28" s="290"/>
      <c r="U28" s="282"/>
      <c r="V28" s="282"/>
      <c r="W28" s="282"/>
      <c r="X28" s="282"/>
      <c r="Y28" s="282"/>
      <c r="Z28" s="282"/>
      <c r="AA28" s="284"/>
      <c r="AB28" s="282"/>
      <c r="AC28" s="282"/>
      <c r="AD28" s="282"/>
      <c r="AE28" s="282"/>
      <c r="AF28" s="282"/>
      <c r="AG28" s="282"/>
      <c r="AH28" s="282"/>
      <c r="AI28" s="282"/>
      <c r="AJ28" s="282"/>
      <c r="AK28" s="283"/>
      <c r="AL28" s="291"/>
      <c r="AM28" s="292"/>
      <c r="AN28" s="292"/>
      <c r="AO28" s="292"/>
      <c r="AP28" s="292"/>
      <c r="AQ28" s="292"/>
      <c r="AR28" s="292"/>
      <c r="AS28" s="293"/>
      <c r="AT28" s="292"/>
      <c r="AU28" s="292"/>
      <c r="AV28" s="292"/>
      <c r="AW28" s="292"/>
      <c r="AX28" s="292"/>
      <c r="AY28" s="292"/>
      <c r="AZ28" s="292"/>
      <c r="BA28" s="292"/>
      <c r="BB28" s="292"/>
      <c r="BC28" s="294"/>
      <c r="BD28" s="291"/>
      <c r="BE28" s="292"/>
      <c r="BF28" s="292"/>
      <c r="BG28" s="292"/>
      <c r="BH28" s="292"/>
      <c r="BI28" s="292"/>
      <c r="BJ28" s="292"/>
      <c r="BK28" s="293"/>
      <c r="BL28" s="292"/>
      <c r="BM28" s="292"/>
      <c r="BN28" s="292"/>
      <c r="BO28" s="292"/>
      <c r="BP28" s="292"/>
      <c r="BQ28" s="292"/>
      <c r="BR28" s="292"/>
      <c r="BS28" s="292"/>
      <c r="BT28" s="292"/>
      <c r="BU28" s="294"/>
      <c r="BW28" s="571" t="str">
        <f t="shared" si="2"/>
        <v/>
      </c>
      <c r="BX28" s="564" t="str">
        <f t="shared" si="2"/>
        <v/>
      </c>
      <c r="BY28" s="564" t="str">
        <f t="shared" si="2"/>
        <v/>
      </c>
      <c r="BZ28" s="564" t="str">
        <f t="shared" si="3"/>
        <v/>
      </c>
      <c r="CA28" s="564" t="str">
        <f t="shared" si="3"/>
        <v/>
      </c>
      <c r="CB28" s="564" t="str">
        <f t="shared" si="3"/>
        <v/>
      </c>
      <c r="CC28" s="564" t="str">
        <f t="shared" si="4"/>
        <v/>
      </c>
      <c r="CD28" s="564" t="str">
        <f t="shared" si="4"/>
        <v/>
      </c>
      <c r="CE28" s="564" t="str">
        <f t="shared" si="4"/>
        <v/>
      </c>
      <c r="CF28" s="564" t="str">
        <f t="shared" si="5"/>
        <v/>
      </c>
      <c r="CG28" s="564" t="str">
        <f t="shared" si="5"/>
        <v/>
      </c>
      <c r="CH28" s="564" t="str">
        <f t="shared" si="5"/>
        <v/>
      </c>
      <c r="CI28" s="564" t="str">
        <f t="shared" si="6"/>
        <v/>
      </c>
      <c r="CJ28" s="564" t="str">
        <f t="shared" si="7"/>
        <v/>
      </c>
      <c r="CK28" s="564" t="str">
        <f t="shared" si="8"/>
        <v/>
      </c>
      <c r="CL28" s="564" t="str">
        <f t="shared" si="8"/>
        <v/>
      </c>
      <c r="CM28" s="564" t="str">
        <f t="shared" si="8"/>
        <v/>
      </c>
      <c r="CN28" s="564" t="str">
        <f t="shared" si="9"/>
        <v/>
      </c>
      <c r="CO28" s="564" t="str">
        <f t="shared" si="9"/>
        <v/>
      </c>
      <c r="CP28" s="564" t="str">
        <f t="shared" si="9"/>
        <v/>
      </c>
      <c r="CQ28" s="564" t="str">
        <f t="shared" si="10"/>
        <v/>
      </c>
      <c r="CR28" s="564" t="str">
        <f t="shared" si="10"/>
        <v/>
      </c>
      <c r="CS28" s="564" t="str">
        <f t="shared" si="10"/>
        <v/>
      </c>
      <c r="CT28" s="564" t="str">
        <f t="shared" si="11"/>
        <v/>
      </c>
      <c r="CU28" s="566" t="str">
        <f t="shared" si="12"/>
        <v/>
      </c>
      <c r="CV28" s="565" t="str">
        <f t="shared" si="13"/>
        <v/>
      </c>
      <c r="CW28" s="564" t="str">
        <f t="shared" si="13"/>
        <v/>
      </c>
      <c r="CX28" s="564" t="str">
        <f t="shared" si="13"/>
        <v/>
      </c>
      <c r="CY28" s="564" t="str">
        <f t="shared" si="14"/>
        <v/>
      </c>
      <c r="CZ28" s="564" t="str">
        <f t="shared" si="14"/>
        <v/>
      </c>
      <c r="DA28" s="564" t="str">
        <f t="shared" si="14"/>
        <v/>
      </c>
      <c r="DB28" s="564" t="str">
        <f t="shared" si="15"/>
        <v/>
      </c>
      <c r="DC28" s="564" t="str">
        <f t="shared" si="16"/>
        <v/>
      </c>
      <c r="DD28" s="564" t="str">
        <f t="shared" si="16"/>
        <v/>
      </c>
      <c r="DE28" s="564" t="str">
        <f t="shared" si="17"/>
        <v/>
      </c>
      <c r="DF28" s="564" t="str">
        <f t="shared" si="17"/>
        <v/>
      </c>
      <c r="DG28" s="564" t="str">
        <f t="shared" si="17"/>
        <v/>
      </c>
      <c r="DH28" s="564" t="str">
        <f t="shared" si="18"/>
        <v/>
      </c>
      <c r="DI28" s="564" t="str">
        <f t="shared" si="19"/>
        <v/>
      </c>
      <c r="DJ28" s="564" t="str">
        <f t="shared" si="20"/>
        <v/>
      </c>
      <c r="DK28" s="564" t="str">
        <f t="shared" si="20"/>
        <v/>
      </c>
      <c r="DL28" s="564" t="str">
        <f t="shared" si="20"/>
        <v/>
      </c>
      <c r="DM28" s="564" t="str">
        <f t="shared" si="21"/>
        <v/>
      </c>
      <c r="DN28" s="564" t="str">
        <f t="shared" si="21"/>
        <v/>
      </c>
      <c r="DO28" s="564" t="str">
        <f t="shared" si="21"/>
        <v/>
      </c>
      <c r="DP28" s="564" t="str">
        <f t="shared" si="22"/>
        <v/>
      </c>
      <c r="DQ28" s="564" t="str">
        <f t="shared" si="22"/>
        <v/>
      </c>
      <c r="DR28" s="564" t="str">
        <f t="shared" si="22"/>
        <v/>
      </c>
      <c r="DS28" s="564" t="str">
        <f t="shared" si="23"/>
        <v/>
      </c>
      <c r="DT28" s="567" t="str">
        <f t="shared" si="24"/>
        <v/>
      </c>
      <c r="DU28" s="565" t="str">
        <f t="shared" si="25"/>
        <v/>
      </c>
      <c r="DV28" s="564" t="str">
        <f t="shared" si="25"/>
        <v/>
      </c>
      <c r="DW28" s="564" t="str">
        <f t="shared" si="25"/>
        <v/>
      </c>
      <c r="DX28" s="564" t="str">
        <f t="shared" si="26"/>
        <v/>
      </c>
      <c r="DY28" s="564" t="str">
        <f t="shared" si="26"/>
        <v/>
      </c>
      <c r="DZ28" s="564" t="str">
        <f t="shared" si="26"/>
        <v/>
      </c>
      <c r="EA28" s="564" t="str">
        <f t="shared" si="27"/>
        <v/>
      </c>
      <c r="EB28" s="564" t="str">
        <f t="shared" si="27"/>
        <v/>
      </c>
      <c r="EC28" s="564" t="str">
        <f t="shared" si="27"/>
        <v/>
      </c>
      <c r="ED28" s="564" t="str">
        <f t="shared" si="28"/>
        <v/>
      </c>
      <c r="EE28" s="564" t="str">
        <f t="shared" si="28"/>
        <v/>
      </c>
      <c r="EF28" s="564" t="str">
        <f t="shared" si="28"/>
        <v/>
      </c>
      <c r="EG28" s="564" t="str">
        <f t="shared" si="29"/>
        <v/>
      </c>
      <c r="EH28" s="564" t="str">
        <f t="shared" si="30"/>
        <v/>
      </c>
      <c r="EI28" s="564" t="str">
        <f t="shared" si="31"/>
        <v/>
      </c>
      <c r="EJ28" s="564" t="str">
        <f t="shared" si="31"/>
        <v/>
      </c>
      <c r="EK28" s="564" t="str">
        <f t="shared" si="31"/>
        <v/>
      </c>
      <c r="EL28" s="564" t="str">
        <f t="shared" si="32"/>
        <v/>
      </c>
      <c r="EM28" s="564" t="str">
        <f t="shared" si="32"/>
        <v/>
      </c>
      <c r="EN28" s="564" t="str">
        <f t="shared" si="32"/>
        <v/>
      </c>
      <c r="EO28" s="564" t="str">
        <f t="shared" si="33"/>
        <v/>
      </c>
      <c r="EP28" s="564" t="str">
        <f t="shared" si="33"/>
        <v/>
      </c>
      <c r="EQ28" s="564" t="str">
        <f t="shared" si="33"/>
        <v/>
      </c>
      <c r="ER28" s="564" t="str">
        <f t="shared" si="34"/>
        <v/>
      </c>
      <c r="ES28" s="567" t="str">
        <f t="shared" si="35"/>
        <v/>
      </c>
      <c r="ET28" s="565" t="str">
        <f t="shared" si="36"/>
        <v/>
      </c>
      <c r="EU28" s="564" t="str">
        <f t="shared" si="36"/>
        <v/>
      </c>
      <c r="EV28" s="564" t="str">
        <f t="shared" si="36"/>
        <v/>
      </c>
      <c r="EW28" s="564" t="str">
        <f t="shared" si="37"/>
        <v/>
      </c>
      <c r="EX28" s="564" t="str">
        <f t="shared" si="37"/>
        <v/>
      </c>
      <c r="EY28" s="564" t="str">
        <f t="shared" si="37"/>
        <v/>
      </c>
      <c r="EZ28" s="564" t="str">
        <f t="shared" si="38"/>
        <v/>
      </c>
      <c r="FA28" s="564" t="str">
        <f t="shared" si="38"/>
        <v/>
      </c>
      <c r="FB28" s="564" t="str">
        <f t="shared" si="38"/>
        <v/>
      </c>
      <c r="FC28" s="564" t="str">
        <f t="shared" si="39"/>
        <v/>
      </c>
      <c r="FD28" s="564" t="str">
        <f t="shared" si="39"/>
        <v/>
      </c>
      <c r="FE28" s="564" t="str">
        <f t="shared" si="39"/>
        <v/>
      </c>
      <c r="FF28" s="564" t="str">
        <f t="shared" si="40"/>
        <v/>
      </c>
      <c r="FG28" s="564" t="str">
        <f t="shared" si="41"/>
        <v/>
      </c>
      <c r="FH28" s="564" t="str">
        <f t="shared" si="42"/>
        <v/>
      </c>
      <c r="FI28" s="564" t="str">
        <f t="shared" si="42"/>
        <v/>
      </c>
      <c r="FJ28" s="564" t="str">
        <f t="shared" si="42"/>
        <v/>
      </c>
      <c r="FK28" s="564" t="str">
        <f t="shared" si="43"/>
        <v/>
      </c>
      <c r="FL28" s="564" t="str">
        <f t="shared" si="43"/>
        <v/>
      </c>
      <c r="FM28" s="564" t="str">
        <f t="shared" si="43"/>
        <v/>
      </c>
      <c r="FN28" s="564" t="str">
        <f t="shared" si="44"/>
        <v/>
      </c>
      <c r="FO28" s="564" t="str">
        <f t="shared" si="44"/>
        <v/>
      </c>
      <c r="FP28" s="564" t="str">
        <f t="shared" si="44"/>
        <v/>
      </c>
      <c r="FQ28" s="564" t="str">
        <f t="shared" si="45"/>
        <v/>
      </c>
      <c r="FR28" s="567" t="str">
        <f t="shared" si="46"/>
        <v/>
      </c>
      <c r="FS28" s="571" t="str">
        <f t="shared" si="47"/>
        <v/>
      </c>
      <c r="FT28" s="564" t="str">
        <f t="shared" si="48"/>
        <v/>
      </c>
      <c r="FU28" s="572" t="str">
        <f t="shared" si="49"/>
        <v/>
      </c>
      <c r="FV28" s="567" t="str">
        <f t="shared" si="50"/>
        <v/>
      </c>
      <c r="HA28" s="147">
        <f t="shared" si="51"/>
        <v>0</v>
      </c>
      <c r="HB28" s="142">
        <f t="shared" si="52"/>
        <v>0</v>
      </c>
    </row>
    <row r="29" spans="1:210" s="142" customFormat="1" ht="15.75" customHeight="1" x14ac:dyDescent="0.2">
      <c r="A29" s="531" t="str">
        <f t="shared" si="53"/>
        <v/>
      </c>
      <c r="B29" s="290"/>
      <c r="C29" s="282"/>
      <c r="D29" s="282"/>
      <c r="E29" s="282"/>
      <c r="F29" s="282"/>
      <c r="G29" s="282"/>
      <c r="H29" s="282"/>
      <c r="I29" s="284"/>
      <c r="J29" s="282"/>
      <c r="K29" s="282"/>
      <c r="L29" s="282"/>
      <c r="M29" s="282"/>
      <c r="N29" s="282"/>
      <c r="O29" s="282"/>
      <c r="P29" s="282"/>
      <c r="Q29" s="282"/>
      <c r="R29" s="282"/>
      <c r="S29" s="283"/>
      <c r="T29" s="290"/>
      <c r="U29" s="282"/>
      <c r="V29" s="282"/>
      <c r="W29" s="282"/>
      <c r="X29" s="282"/>
      <c r="Y29" s="282"/>
      <c r="Z29" s="282"/>
      <c r="AA29" s="284"/>
      <c r="AB29" s="282"/>
      <c r="AC29" s="282"/>
      <c r="AD29" s="282"/>
      <c r="AE29" s="282"/>
      <c r="AF29" s="282"/>
      <c r="AG29" s="282"/>
      <c r="AH29" s="282"/>
      <c r="AI29" s="282"/>
      <c r="AJ29" s="282"/>
      <c r="AK29" s="283"/>
      <c r="AL29" s="291"/>
      <c r="AM29" s="292"/>
      <c r="AN29" s="292"/>
      <c r="AO29" s="292"/>
      <c r="AP29" s="292"/>
      <c r="AQ29" s="292"/>
      <c r="AR29" s="292"/>
      <c r="AS29" s="293"/>
      <c r="AT29" s="292"/>
      <c r="AU29" s="292"/>
      <c r="AV29" s="292"/>
      <c r="AW29" s="292"/>
      <c r="AX29" s="292"/>
      <c r="AY29" s="292"/>
      <c r="AZ29" s="292"/>
      <c r="BA29" s="292"/>
      <c r="BB29" s="292"/>
      <c r="BC29" s="294"/>
      <c r="BD29" s="291"/>
      <c r="BE29" s="292"/>
      <c r="BF29" s="292"/>
      <c r="BG29" s="292"/>
      <c r="BH29" s="292"/>
      <c r="BI29" s="292"/>
      <c r="BJ29" s="292"/>
      <c r="BK29" s="293"/>
      <c r="BL29" s="292"/>
      <c r="BM29" s="292"/>
      <c r="BN29" s="292"/>
      <c r="BO29" s="292"/>
      <c r="BP29" s="292"/>
      <c r="BQ29" s="292"/>
      <c r="BR29" s="292"/>
      <c r="BS29" s="292"/>
      <c r="BT29" s="292"/>
      <c r="BU29" s="294"/>
      <c r="BW29" s="571" t="str">
        <f t="shared" si="2"/>
        <v/>
      </c>
      <c r="BX29" s="564" t="str">
        <f t="shared" si="2"/>
        <v/>
      </c>
      <c r="BY29" s="564" t="str">
        <f t="shared" si="2"/>
        <v/>
      </c>
      <c r="BZ29" s="564" t="str">
        <f t="shared" si="3"/>
        <v/>
      </c>
      <c r="CA29" s="564" t="str">
        <f t="shared" si="3"/>
        <v/>
      </c>
      <c r="CB29" s="564" t="str">
        <f t="shared" si="3"/>
        <v/>
      </c>
      <c r="CC29" s="564" t="str">
        <f t="shared" si="4"/>
        <v/>
      </c>
      <c r="CD29" s="564" t="str">
        <f t="shared" si="4"/>
        <v/>
      </c>
      <c r="CE29" s="564" t="str">
        <f t="shared" si="4"/>
        <v/>
      </c>
      <c r="CF29" s="564" t="str">
        <f t="shared" si="5"/>
        <v/>
      </c>
      <c r="CG29" s="564" t="str">
        <f t="shared" si="5"/>
        <v/>
      </c>
      <c r="CH29" s="564" t="str">
        <f t="shared" si="5"/>
        <v/>
      </c>
      <c r="CI29" s="564" t="str">
        <f t="shared" si="6"/>
        <v/>
      </c>
      <c r="CJ29" s="564" t="str">
        <f t="shared" si="7"/>
        <v/>
      </c>
      <c r="CK29" s="564" t="str">
        <f t="shared" si="8"/>
        <v/>
      </c>
      <c r="CL29" s="564" t="str">
        <f t="shared" si="8"/>
        <v/>
      </c>
      <c r="CM29" s="564" t="str">
        <f t="shared" si="8"/>
        <v/>
      </c>
      <c r="CN29" s="564" t="str">
        <f t="shared" si="9"/>
        <v/>
      </c>
      <c r="CO29" s="564" t="str">
        <f t="shared" si="9"/>
        <v/>
      </c>
      <c r="CP29" s="564" t="str">
        <f t="shared" si="9"/>
        <v/>
      </c>
      <c r="CQ29" s="564" t="str">
        <f t="shared" si="10"/>
        <v/>
      </c>
      <c r="CR29" s="564" t="str">
        <f t="shared" si="10"/>
        <v/>
      </c>
      <c r="CS29" s="564" t="str">
        <f t="shared" si="10"/>
        <v/>
      </c>
      <c r="CT29" s="564" t="str">
        <f t="shared" si="11"/>
        <v/>
      </c>
      <c r="CU29" s="566" t="str">
        <f t="shared" si="12"/>
        <v/>
      </c>
      <c r="CV29" s="565" t="str">
        <f t="shared" si="13"/>
        <v/>
      </c>
      <c r="CW29" s="564" t="str">
        <f t="shared" si="13"/>
        <v/>
      </c>
      <c r="CX29" s="564" t="str">
        <f t="shared" si="13"/>
        <v/>
      </c>
      <c r="CY29" s="564" t="str">
        <f t="shared" si="14"/>
        <v/>
      </c>
      <c r="CZ29" s="564" t="str">
        <f t="shared" si="14"/>
        <v/>
      </c>
      <c r="DA29" s="564" t="str">
        <f t="shared" si="14"/>
        <v/>
      </c>
      <c r="DB29" s="564" t="str">
        <f t="shared" si="15"/>
        <v/>
      </c>
      <c r="DC29" s="564" t="str">
        <f t="shared" si="16"/>
        <v/>
      </c>
      <c r="DD29" s="564" t="str">
        <f t="shared" si="16"/>
        <v/>
      </c>
      <c r="DE29" s="564" t="str">
        <f t="shared" si="17"/>
        <v/>
      </c>
      <c r="DF29" s="564" t="str">
        <f t="shared" si="17"/>
        <v/>
      </c>
      <c r="DG29" s="564" t="str">
        <f t="shared" si="17"/>
        <v/>
      </c>
      <c r="DH29" s="564" t="str">
        <f t="shared" si="18"/>
        <v/>
      </c>
      <c r="DI29" s="564" t="str">
        <f t="shared" si="19"/>
        <v/>
      </c>
      <c r="DJ29" s="564" t="str">
        <f t="shared" si="20"/>
        <v/>
      </c>
      <c r="DK29" s="564" t="str">
        <f t="shared" si="20"/>
        <v/>
      </c>
      <c r="DL29" s="564" t="str">
        <f t="shared" si="20"/>
        <v/>
      </c>
      <c r="DM29" s="564" t="str">
        <f t="shared" si="21"/>
        <v/>
      </c>
      <c r="DN29" s="564" t="str">
        <f t="shared" si="21"/>
        <v/>
      </c>
      <c r="DO29" s="564" t="str">
        <f t="shared" si="21"/>
        <v/>
      </c>
      <c r="DP29" s="564" t="str">
        <f t="shared" si="22"/>
        <v/>
      </c>
      <c r="DQ29" s="564" t="str">
        <f t="shared" si="22"/>
        <v/>
      </c>
      <c r="DR29" s="564" t="str">
        <f t="shared" si="22"/>
        <v/>
      </c>
      <c r="DS29" s="564" t="str">
        <f t="shared" si="23"/>
        <v/>
      </c>
      <c r="DT29" s="567" t="str">
        <f t="shared" si="24"/>
        <v/>
      </c>
      <c r="DU29" s="565" t="str">
        <f t="shared" si="25"/>
        <v/>
      </c>
      <c r="DV29" s="564" t="str">
        <f t="shared" si="25"/>
        <v/>
      </c>
      <c r="DW29" s="564" t="str">
        <f t="shared" si="25"/>
        <v/>
      </c>
      <c r="DX29" s="564" t="str">
        <f t="shared" si="26"/>
        <v/>
      </c>
      <c r="DY29" s="564" t="str">
        <f t="shared" si="26"/>
        <v/>
      </c>
      <c r="DZ29" s="564" t="str">
        <f t="shared" si="26"/>
        <v/>
      </c>
      <c r="EA29" s="564" t="str">
        <f t="shared" si="27"/>
        <v/>
      </c>
      <c r="EB29" s="564" t="str">
        <f t="shared" si="27"/>
        <v/>
      </c>
      <c r="EC29" s="564" t="str">
        <f t="shared" si="27"/>
        <v/>
      </c>
      <c r="ED29" s="564" t="str">
        <f t="shared" si="28"/>
        <v/>
      </c>
      <c r="EE29" s="564" t="str">
        <f t="shared" si="28"/>
        <v/>
      </c>
      <c r="EF29" s="564" t="str">
        <f t="shared" si="28"/>
        <v/>
      </c>
      <c r="EG29" s="564" t="str">
        <f t="shared" si="29"/>
        <v/>
      </c>
      <c r="EH29" s="564" t="str">
        <f t="shared" si="30"/>
        <v/>
      </c>
      <c r="EI29" s="564" t="str">
        <f t="shared" si="31"/>
        <v/>
      </c>
      <c r="EJ29" s="564" t="str">
        <f t="shared" si="31"/>
        <v/>
      </c>
      <c r="EK29" s="564" t="str">
        <f t="shared" si="31"/>
        <v/>
      </c>
      <c r="EL29" s="564" t="str">
        <f t="shared" si="32"/>
        <v/>
      </c>
      <c r="EM29" s="564" t="str">
        <f t="shared" si="32"/>
        <v/>
      </c>
      <c r="EN29" s="564" t="str">
        <f t="shared" si="32"/>
        <v/>
      </c>
      <c r="EO29" s="564" t="str">
        <f t="shared" si="33"/>
        <v/>
      </c>
      <c r="EP29" s="564" t="str">
        <f t="shared" si="33"/>
        <v/>
      </c>
      <c r="EQ29" s="564" t="str">
        <f t="shared" si="33"/>
        <v/>
      </c>
      <c r="ER29" s="564" t="str">
        <f t="shared" si="34"/>
        <v/>
      </c>
      <c r="ES29" s="567" t="str">
        <f t="shared" si="35"/>
        <v/>
      </c>
      <c r="ET29" s="565" t="str">
        <f t="shared" si="36"/>
        <v/>
      </c>
      <c r="EU29" s="564" t="str">
        <f t="shared" si="36"/>
        <v/>
      </c>
      <c r="EV29" s="564" t="str">
        <f t="shared" si="36"/>
        <v/>
      </c>
      <c r="EW29" s="564" t="str">
        <f t="shared" si="37"/>
        <v/>
      </c>
      <c r="EX29" s="564" t="str">
        <f t="shared" si="37"/>
        <v/>
      </c>
      <c r="EY29" s="564" t="str">
        <f t="shared" si="37"/>
        <v/>
      </c>
      <c r="EZ29" s="564" t="str">
        <f t="shared" si="38"/>
        <v/>
      </c>
      <c r="FA29" s="564" t="str">
        <f t="shared" si="38"/>
        <v/>
      </c>
      <c r="FB29" s="564" t="str">
        <f t="shared" si="38"/>
        <v/>
      </c>
      <c r="FC29" s="564" t="str">
        <f t="shared" si="39"/>
        <v/>
      </c>
      <c r="FD29" s="564" t="str">
        <f t="shared" si="39"/>
        <v/>
      </c>
      <c r="FE29" s="564" t="str">
        <f t="shared" si="39"/>
        <v/>
      </c>
      <c r="FF29" s="564" t="str">
        <f t="shared" si="40"/>
        <v/>
      </c>
      <c r="FG29" s="564" t="str">
        <f t="shared" si="41"/>
        <v/>
      </c>
      <c r="FH29" s="564" t="str">
        <f t="shared" si="42"/>
        <v/>
      </c>
      <c r="FI29" s="564" t="str">
        <f t="shared" si="42"/>
        <v/>
      </c>
      <c r="FJ29" s="564" t="str">
        <f t="shared" si="42"/>
        <v/>
      </c>
      <c r="FK29" s="564" t="str">
        <f t="shared" si="43"/>
        <v/>
      </c>
      <c r="FL29" s="564" t="str">
        <f t="shared" si="43"/>
        <v/>
      </c>
      <c r="FM29" s="564" t="str">
        <f t="shared" si="43"/>
        <v/>
      </c>
      <c r="FN29" s="564" t="str">
        <f t="shared" si="44"/>
        <v/>
      </c>
      <c r="FO29" s="564" t="str">
        <f t="shared" si="44"/>
        <v/>
      </c>
      <c r="FP29" s="564" t="str">
        <f t="shared" si="44"/>
        <v/>
      </c>
      <c r="FQ29" s="564" t="str">
        <f t="shared" si="45"/>
        <v/>
      </c>
      <c r="FR29" s="567" t="str">
        <f t="shared" si="46"/>
        <v/>
      </c>
      <c r="FS29" s="571" t="str">
        <f t="shared" si="47"/>
        <v/>
      </c>
      <c r="FT29" s="564" t="str">
        <f t="shared" si="48"/>
        <v/>
      </c>
      <c r="FU29" s="572" t="str">
        <f t="shared" si="49"/>
        <v/>
      </c>
      <c r="FV29" s="567" t="str">
        <f t="shared" si="50"/>
        <v/>
      </c>
      <c r="HA29" s="147">
        <f t="shared" si="51"/>
        <v>0</v>
      </c>
      <c r="HB29" s="142">
        <f t="shared" si="52"/>
        <v>0</v>
      </c>
    </row>
    <row r="30" spans="1:210" s="142" customFormat="1" ht="15.75" customHeight="1" x14ac:dyDescent="0.2">
      <c r="A30" s="531" t="str">
        <f t="shared" si="53"/>
        <v/>
      </c>
      <c r="B30" s="290"/>
      <c r="C30" s="282"/>
      <c r="D30" s="282"/>
      <c r="E30" s="282"/>
      <c r="F30" s="282"/>
      <c r="G30" s="282"/>
      <c r="H30" s="282"/>
      <c r="I30" s="284"/>
      <c r="J30" s="282"/>
      <c r="K30" s="282"/>
      <c r="L30" s="282"/>
      <c r="M30" s="282"/>
      <c r="N30" s="282"/>
      <c r="O30" s="282"/>
      <c r="P30" s="282"/>
      <c r="Q30" s="282"/>
      <c r="R30" s="282"/>
      <c r="S30" s="283"/>
      <c r="T30" s="290"/>
      <c r="U30" s="282"/>
      <c r="V30" s="282"/>
      <c r="W30" s="282"/>
      <c r="X30" s="282"/>
      <c r="Y30" s="282"/>
      <c r="Z30" s="282"/>
      <c r="AA30" s="284"/>
      <c r="AB30" s="282"/>
      <c r="AC30" s="282"/>
      <c r="AD30" s="282"/>
      <c r="AE30" s="282"/>
      <c r="AF30" s="282"/>
      <c r="AG30" s="282"/>
      <c r="AH30" s="282"/>
      <c r="AI30" s="282"/>
      <c r="AJ30" s="282"/>
      <c r="AK30" s="283"/>
      <c r="AL30" s="291"/>
      <c r="AM30" s="292"/>
      <c r="AN30" s="292"/>
      <c r="AO30" s="292"/>
      <c r="AP30" s="292"/>
      <c r="AQ30" s="292"/>
      <c r="AR30" s="292"/>
      <c r="AS30" s="293"/>
      <c r="AT30" s="292"/>
      <c r="AU30" s="292"/>
      <c r="AV30" s="292"/>
      <c r="AW30" s="292"/>
      <c r="AX30" s="292"/>
      <c r="AY30" s="292"/>
      <c r="AZ30" s="292"/>
      <c r="BA30" s="292"/>
      <c r="BB30" s="292"/>
      <c r="BC30" s="294"/>
      <c r="BD30" s="291"/>
      <c r="BE30" s="292"/>
      <c r="BF30" s="292"/>
      <c r="BG30" s="292"/>
      <c r="BH30" s="292"/>
      <c r="BI30" s="292"/>
      <c r="BJ30" s="292"/>
      <c r="BK30" s="293"/>
      <c r="BL30" s="292"/>
      <c r="BM30" s="292"/>
      <c r="BN30" s="292"/>
      <c r="BO30" s="292"/>
      <c r="BP30" s="292"/>
      <c r="BQ30" s="292"/>
      <c r="BR30" s="292"/>
      <c r="BS30" s="292"/>
      <c r="BT30" s="292"/>
      <c r="BU30" s="294"/>
      <c r="BW30" s="571" t="str">
        <f t="shared" si="2"/>
        <v/>
      </c>
      <c r="BX30" s="564" t="str">
        <f t="shared" si="2"/>
        <v/>
      </c>
      <c r="BY30" s="564" t="str">
        <f t="shared" si="2"/>
        <v/>
      </c>
      <c r="BZ30" s="564" t="str">
        <f t="shared" si="3"/>
        <v/>
      </c>
      <c r="CA30" s="564" t="str">
        <f t="shared" si="3"/>
        <v/>
      </c>
      <c r="CB30" s="564" t="str">
        <f t="shared" si="3"/>
        <v/>
      </c>
      <c r="CC30" s="564" t="str">
        <f t="shared" si="4"/>
        <v/>
      </c>
      <c r="CD30" s="564" t="str">
        <f t="shared" si="4"/>
        <v/>
      </c>
      <c r="CE30" s="564" t="str">
        <f t="shared" si="4"/>
        <v/>
      </c>
      <c r="CF30" s="564" t="str">
        <f t="shared" si="5"/>
        <v/>
      </c>
      <c r="CG30" s="564" t="str">
        <f t="shared" si="5"/>
        <v/>
      </c>
      <c r="CH30" s="564" t="str">
        <f t="shared" si="5"/>
        <v/>
      </c>
      <c r="CI30" s="564" t="str">
        <f t="shared" si="6"/>
        <v/>
      </c>
      <c r="CJ30" s="564" t="str">
        <f t="shared" si="7"/>
        <v/>
      </c>
      <c r="CK30" s="564" t="str">
        <f t="shared" si="8"/>
        <v/>
      </c>
      <c r="CL30" s="564" t="str">
        <f t="shared" si="8"/>
        <v/>
      </c>
      <c r="CM30" s="564" t="str">
        <f t="shared" si="8"/>
        <v/>
      </c>
      <c r="CN30" s="564" t="str">
        <f t="shared" si="9"/>
        <v/>
      </c>
      <c r="CO30" s="564" t="str">
        <f t="shared" si="9"/>
        <v/>
      </c>
      <c r="CP30" s="564" t="str">
        <f t="shared" si="9"/>
        <v/>
      </c>
      <c r="CQ30" s="564" t="str">
        <f t="shared" si="10"/>
        <v/>
      </c>
      <c r="CR30" s="564" t="str">
        <f t="shared" si="10"/>
        <v/>
      </c>
      <c r="CS30" s="564" t="str">
        <f t="shared" si="10"/>
        <v/>
      </c>
      <c r="CT30" s="564" t="str">
        <f t="shared" si="11"/>
        <v/>
      </c>
      <c r="CU30" s="566" t="str">
        <f t="shared" si="12"/>
        <v/>
      </c>
      <c r="CV30" s="565" t="str">
        <f t="shared" si="13"/>
        <v/>
      </c>
      <c r="CW30" s="564" t="str">
        <f t="shared" si="13"/>
        <v/>
      </c>
      <c r="CX30" s="564" t="str">
        <f t="shared" si="13"/>
        <v/>
      </c>
      <c r="CY30" s="564" t="str">
        <f t="shared" si="14"/>
        <v/>
      </c>
      <c r="CZ30" s="564" t="str">
        <f t="shared" si="14"/>
        <v/>
      </c>
      <c r="DA30" s="564" t="str">
        <f t="shared" si="14"/>
        <v/>
      </c>
      <c r="DB30" s="564" t="str">
        <f t="shared" si="15"/>
        <v/>
      </c>
      <c r="DC30" s="564" t="str">
        <f t="shared" si="16"/>
        <v/>
      </c>
      <c r="DD30" s="564" t="str">
        <f t="shared" si="16"/>
        <v/>
      </c>
      <c r="DE30" s="564" t="str">
        <f t="shared" si="17"/>
        <v/>
      </c>
      <c r="DF30" s="564" t="str">
        <f t="shared" si="17"/>
        <v/>
      </c>
      <c r="DG30" s="564" t="str">
        <f t="shared" si="17"/>
        <v/>
      </c>
      <c r="DH30" s="564" t="str">
        <f t="shared" si="18"/>
        <v/>
      </c>
      <c r="DI30" s="564" t="str">
        <f t="shared" si="19"/>
        <v/>
      </c>
      <c r="DJ30" s="564" t="str">
        <f t="shared" si="20"/>
        <v/>
      </c>
      <c r="DK30" s="564" t="str">
        <f t="shared" si="20"/>
        <v/>
      </c>
      <c r="DL30" s="564" t="str">
        <f t="shared" si="20"/>
        <v/>
      </c>
      <c r="DM30" s="564" t="str">
        <f t="shared" si="21"/>
        <v/>
      </c>
      <c r="DN30" s="564" t="str">
        <f t="shared" si="21"/>
        <v/>
      </c>
      <c r="DO30" s="564" t="str">
        <f t="shared" si="21"/>
        <v/>
      </c>
      <c r="DP30" s="564" t="str">
        <f t="shared" si="22"/>
        <v/>
      </c>
      <c r="DQ30" s="564" t="str">
        <f t="shared" si="22"/>
        <v/>
      </c>
      <c r="DR30" s="564" t="str">
        <f t="shared" si="22"/>
        <v/>
      </c>
      <c r="DS30" s="564" t="str">
        <f t="shared" si="23"/>
        <v/>
      </c>
      <c r="DT30" s="567" t="str">
        <f t="shared" si="24"/>
        <v/>
      </c>
      <c r="DU30" s="565" t="str">
        <f t="shared" si="25"/>
        <v/>
      </c>
      <c r="DV30" s="564" t="str">
        <f t="shared" si="25"/>
        <v/>
      </c>
      <c r="DW30" s="564" t="str">
        <f t="shared" si="25"/>
        <v/>
      </c>
      <c r="DX30" s="564" t="str">
        <f t="shared" si="26"/>
        <v/>
      </c>
      <c r="DY30" s="564" t="str">
        <f t="shared" si="26"/>
        <v/>
      </c>
      <c r="DZ30" s="564" t="str">
        <f t="shared" si="26"/>
        <v/>
      </c>
      <c r="EA30" s="564" t="str">
        <f t="shared" si="27"/>
        <v/>
      </c>
      <c r="EB30" s="564" t="str">
        <f t="shared" si="27"/>
        <v/>
      </c>
      <c r="EC30" s="564" t="str">
        <f t="shared" si="27"/>
        <v/>
      </c>
      <c r="ED30" s="564" t="str">
        <f t="shared" si="28"/>
        <v/>
      </c>
      <c r="EE30" s="564" t="str">
        <f t="shared" si="28"/>
        <v/>
      </c>
      <c r="EF30" s="564" t="str">
        <f t="shared" si="28"/>
        <v/>
      </c>
      <c r="EG30" s="564" t="str">
        <f t="shared" si="29"/>
        <v/>
      </c>
      <c r="EH30" s="564" t="str">
        <f t="shared" si="30"/>
        <v/>
      </c>
      <c r="EI30" s="564" t="str">
        <f t="shared" si="31"/>
        <v/>
      </c>
      <c r="EJ30" s="564" t="str">
        <f t="shared" si="31"/>
        <v/>
      </c>
      <c r="EK30" s="564" t="str">
        <f t="shared" si="31"/>
        <v/>
      </c>
      <c r="EL30" s="564" t="str">
        <f t="shared" si="32"/>
        <v/>
      </c>
      <c r="EM30" s="564" t="str">
        <f t="shared" si="32"/>
        <v/>
      </c>
      <c r="EN30" s="564" t="str">
        <f t="shared" si="32"/>
        <v/>
      </c>
      <c r="EO30" s="564" t="str">
        <f t="shared" si="33"/>
        <v/>
      </c>
      <c r="EP30" s="564" t="str">
        <f t="shared" si="33"/>
        <v/>
      </c>
      <c r="EQ30" s="564" t="str">
        <f t="shared" si="33"/>
        <v/>
      </c>
      <c r="ER30" s="564" t="str">
        <f t="shared" si="34"/>
        <v/>
      </c>
      <c r="ES30" s="567" t="str">
        <f t="shared" si="35"/>
        <v/>
      </c>
      <c r="ET30" s="565" t="str">
        <f t="shared" si="36"/>
        <v/>
      </c>
      <c r="EU30" s="564" t="str">
        <f t="shared" si="36"/>
        <v/>
      </c>
      <c r="EV30" s="564" t="str">
        <f t="shared" si="36"/>
        <v/>
      </c>
      <c r="EW30" s="564" t="str">
        <f t="shared" si="37"/>
        <v/>
      </c>
      <c r="EX30" s="564" t="str">
        <f t="shared" si="37"/>
        <v/>
      </c>
      <c r="EY30" s="564" t="str">
        <f t="shared" si="37"/>
        <v/>
      </c>
      <c r="EZ30" s="564" t="str">
        <f t="shared" si="38"/>
        <v/>
      </c>
      <c r="FA30" s="564" t="str">
        <f t="shared" si="38"/>
        <v/>
      </c>
      <c r="FB30" s="564" t="str">
        <f t="shared" si="38"/>
        <v/>
      </c>
      <c r="FC30" s="564" t="str">
        <f t="shared" si="39"/>
        <v/>
      </c>
      <c r="FD30" s="564" t="str">
        <f t="shared" si="39"/>
        <v/>
      </c>
      <c r="FE30" s="564" t="str">
        <f t="shared" si="39"/>
        <v/>
      </c>
      <c r="FF30" s="564" t="str">
        <f t="shared" si="40"/>
        <v/>
      </c>
      <c r="FG30" s="564" t="str">
        <f t="shared" si="41"/>
        <v/>
      </c>
      <c r="FH30" s="564" t="str">
        <f t="shared" si="42"/>
        <v/>
      </c>
      <c r="FI30" s="564" t="str">
        <f t="shared" si="42"/>
        <v/>
      </c>
      <c r="FJ30" s="564" t="str">
        <f t="shared" si="42"/>
        <v/>
      </c>
      <c r="FK30" s="564" t="str">
        <f t="shared" si="43"/>
        <v/>
      </c>
      <c r="FL30" s="564" t="str">
        <f t="shared" si="43"/>
        <v/>
      </c>
      <c r="FM30" s="564" t="str">
        <f t="shared" si="43"/>
        <v/>
      </c>
      <c r="FN30" s="564" t="str">
        <f t="shared" si="44"/>
        <v/>
      </c>
      <c r="FO30" s="564" t="str">
        <f t="shared" si="44"/>
        <v/>
      </c>
      <c r="FP30" s="564" t="str">
        <f t="shared" si="44"/>
        <v/>
      </c>
      <c r="FQ30" s="564" t="str">
        <f t="shared" si="45"/>
        <v/>
      </c>
      <c r="FR30" s="567" t="str">
        <f t="shared" si="46"/>
        <v/>
      </c>
      <c r="FS30" s="571" t="str">
        <f t="shared" si="47"/>
        <v/>
      </c>
      <c r="FT30" s="564" t="str">
        <f t="shared" si="48"/>
        <v/>
      </c>
      <c r="FU30" s="572" t="str">
        <f t="shared" si="49"/>
        <v/>
      </c>
      <c r="FV30" s="567" t="str">
        <f t="shared" si="50"/>
        <v/>
      </c>
      <c r="HA30" s="147">
        <f t="shared" si="51"/>
        <v>0</v>
      </c>
      <c r="HB30" s="142">
        <f t="shared" si="52"/>
        <v>0</v>
      </c>
    </row>
    <row r="31" spans="1:210" s="142" customFormat="1" ht="15.75" customHeight="1" x14ac:dyDescent="0.2">
      <c r="A31" s="531" t="str">
        <f t="shared" si="53"/>
        <v/>
      </c>
      <c r="B31" s="290"/>
      <c r="C31" s="282"/>
      <c r="D31" s="282"/>
      <c r="E31" s="282"/>
      <c r="F31" s="282"/>
      <c r="G31" s="282"/>
      <c r="H31" s="282"/>
      <c r="I31" s="284"/>
      <c r="J31" s="282"/>
      <c r="K31" s="282"/>
      <c r="L31" s="282"/>
      <c r="M31" s="282"/>
      <c r="N31" s="282"/>
      <c r="O31" s="282"/>
      <c r="P31" s="282"/>
      <c r="Q31" s="282"/>
      <c r="R31" s="282"/>
      <c r="S31" s="283"/>
      <c r="T31" s="290"/>
      <c r="U31" s="282"/>
      <c r="V31" s="282"/>
      <c r="W31" s="282"/>
      <c r="X31" s="282"/>
      <c r="Y31" s="282"/>
      <c r="Z31" s="282"/>
      <c r="AA31" s="284"/>
      <c r="AB31" s="282"/>
      <c r="AC31" s="282"/>
      <c r="AD31" s="282"/>
      <c r="AE31" s="282"/>
      <c r="AF31" s="282"/>
      <c r="AG31" s="282"/>
      <c r="AH31" s="282"/>
      <c r="AI31" s="282"/>
      <c r="AJ31" s="282"/>
      <c r="AK31" s="283"/>
      <c r="AL31" s="291"/>
      <c r="AM31" s="292"/>
      <c r="AN31" s="292"/>
      <c r="AO31" s="292"/>
      <c r="AP31" s="292"/>
      <c r="AQ31" s="292"/>
      <c r="AR31" s="292"/>
      <c r="AS31" s="293"/>
      <c r="AT31" s="292"/>
      <c r="AU31" s="292"/>
      <c r="AV31" s="292"/>
      <c r="AW31" s="292"/>
      <c r="AX31" s="292"/>
      <c r="AY31" s="292"/>
      <c r="AZ31" s="292"/>
      <c r="BA31" s="292"/>
      <c r="BB31" s="292"/>
      <c r="BC31" s="294"/>
      <c r="BD31" s="291"/>
      <c r="BE31" s="292"/>
      <c r="BF31" s="292"/>
      <c r="BG31" s="292"/>
      <c r="BH31" s="292"/>
      <c r="BI31" s="292"/>
      <c r="BJ31" s="292"/>
      <c r="BK31" s="293"/>
      <c r="BL31" s="292"/>
      <c r="BM31" s="292"/>
      <c r="BN31" s="292"/>
      <c r="BO31" s="292"/>
      <c r="BP31" s="292"/>
      <c r="BQ31" s="292"/>
      <c r="BR31" s="292"/>
      <c r="BS31" s="292"/>
      <c r="BT31" s="292"/>
      <c r="BU31" s="294"/>
      <c r="BW31" s="571" t="str">
        <f t="shared" si="2"/>
        <v/>
      </c>
      <c r="BX31" s="564" t="str">
        <f t="shared" si="2"/>
        <v/>
      </c>
      <c r="BY31" s="564" t="str">
        <f t="shared" si="2"/>
        <v/>
      </c>
      <c r="BZ31" s="564" t="str">
        <f t="shared" si="3"/>
        <v/>
      </c>
      <c r="CA31" s="564" t="str">
        <f t="shared" si="3"/>
        <v/>
      </c>
      <c r="CB31" s="564" t="str">
        <f t="shared" si="3"/>
        <v/>
      </c>
      <c r="CC31" s="564" t="str">
        <f t="shared" si="4"/>
        <v/>
      </c>
      <c r="CD31" s="564" t="str">
        <f t="shared" si="4"/>
        <v/>
      </c>
      <c r="CE31" s="564" t="str">
        <f t="shared" si="4"/>
        <v/>
      </c>
      <c r="CF31" s="564" t="str">
        <f t="shared" si="5"/>
        <v/>
      </c>
      <c r="CG31" s="564" t="str">
        <f t="shared" si="5"/>
        <v/>
      </c>
      <c r="CH31" s="564" t="str">
        <f t="shared" si="5"/>
        <v/>
      </c>
      <c r="CI31" s="564" t="str">
        <f t="shared" si="6"/>
        <v/>
      </c>
      <c r="CJ31" s="564" t="str">
        <f t="shared" si="7"/>
        <v/>
      </c>
      <c r="CK31" s="564" t="str">
        <f t="shared" si="8"/>
        <v/>
      </c>
      <c r="CL31" s="564" t="str">
        <f t="shared" si="8"/>
        <v/>
      </c>
      <c r="CM31" s="564" t="str">
        <f t="shared" si="8"/>
        <v/>
      </c>
      <c r="CN31" s="564" t="str">
        <f t="shared" si="9"/>
        <v/>
      </c>
      <c r="CO31" s="564" t="str">
        <f t="shared" si="9"/>
        <v/>
      </c>
      <c r="CP31" s="564" t="str">
        <f t="shared" si="9"/>
        <v/>
      </c>
      <c r="CQ31" s="564" t="str">
        <f t="shared" si="10"/>
        <v/>
      </c>
      <c r="CR31" s="564" t="str">
        <f t="shared" si="10"/>
        <v/>
      </c>
      <c r="CS31" s="564" t="str">
        <f t="shared" si="10"/>
        <v/>
      </c>
      <c r="CT31" s="564" t="str">
        <f t="shared" si="11"/>
        <v/>
      </c>
      <c r="CU31" s="566" t="str">
        <f t="shared" si="12"/>
        <v/>
      </c>
      <c r="CV31" s="565" t="str">
        <f t="shared" si="13"/>
        <v/>
      </c>
      <c r="CW31" s="564" t="str">
        <f t="shared" si="13"/>
        <v/>
      </c>
      <c r="CX31" s="564" t="str">
        <f t="shared" si="13"/>
        <v/>
      </c>
      <c r="CY31" s="564" t="str">
        <f t="shared" si="14"/>
        <v/>
      </c>
      <c r="CZ31" s="564" t="str">
        <f t="shared" si="14"/>
        <v/>
      </c>
      <c r="DA31" s="564" t="str">
        <f t="shared" si="14"/>
        <v/>
      </c>
      <c r="DB31" s="564" t="str">
        <f t="shared" si="15"/>
        <v/>
      </c>
      <c r="DC31" s="564" t="str">
        <f t="shared" si="16"/>
        <v/>
      </c>
      <c r="DD31" s="564" t="str">
        <f t="shared" si="16"/>
        <v/>
      </c>
      <c r="DE31" s="564" t="str">
        <f t="shared" si="17"/>
        <v/>
      </c>
      <c r="DF31" s="564" t="str">
        <f t="shared" si="17"/>
        <v/>
      </c>
      <c r="DG31" s="564" t="str">
        <f t="shared" si="17"/>
        <v/>
      </c>
      <c r="DH31" s="564" t="str">
        <f t="shared" si="18"/>
        <v/>
      </c>
      <c r="DI31" s="564" t="str">
        <f t="shared" si="19"/>
        <v/>
      </c>
      <c r="DJ31" s="564" t="str">
        <f t="shared" si="20"/>
        <v/>
      </c>
      <c r="DK31" s="564" t="str">
        <f t="shared" si="20"/>
        <v/>
      </c>
      <c r="DL31" s="564" t="str">
        <f t="shared" si="20"/>
        <v/>
      </c>
      <c r="DM31" s="564" t="str">
        <f t="shared" si="21"/>
        <v/>
      </c>
      <c r="DN31" s="564" t="str">
        <f t="shared" si="21"/>
        <v/>
      </c>
      <c r="DO31" s="564" t="str">
        <f t="shared" si="21"/>
        <v/>
      </c>
      <c r="DP31" s="564" t="str">
        <f t="shared" si="22"/>
        <v/>
      </c>
      <c r="DQ31" s="564" t="str">
        <f t="shared" si="22"/>
        <v/>
      </c>
      <c r="DR31" s="564" t="str">
        <f t="shared" si="22"/>
        <v/>
      </c>
      <c r="DS31" s="564" t="str">
        <f t="shared" si="23"/>
        <v/>
      </c>
      <c r="DT31" s="567" t="str">
        <f t="shared" si="24"/>
        <v/>
      </c>
      <c r="DU31" s="565" t="str">
        <f t="shared" si="25"/>
        <v/>
      </c>
      <c r="DV31" s="564" t="str">
        <f t="shared" si="25"/>
        <v/>
      </c>
      <c r="DW31" s="564" t="str">
        <f t="shared" si="25"/>
        <v/>
      </c>
      <c r="DX31" s="564" t="str">
        <f t="shared" si="26"/>
        <v/>
      </c>
      <c r="DY31" s="564" t="str">
        <f t="shared" si="26"/>
        <v/>
      </c>
      <c r="DZ31" s="564" t="str">
        <f t="shared" si="26"/>
        <v/>
      </c>
      <c r="EA31" s="564" t="str">
        <f t="shared" si="27"/>
        <v/>
      </c>
      <c r="EB31" s="564" t="str">
        <f t="shared" si="27"/>
        <v/>
      </c>
      <c r="EC31" s="564" t="str">
        <f t="shared" si="27"/>
        <v/>
      </c>
      <c r="ED31" s="564" t="str">
        <f t="shared" si="28"/>
        <v/>
      </c>
      <c r="EE31" s="564" t="str">
        <f t="shared" si="28"/>
        <v/>
      </c>
      <c r="EF31" s="564" t="str">
        <f t="shared" si="28"/>
        <v/>
      </c>
      <c r="EG31" s="564" t="str">
        <f t="shared" si="29"/>
        <v/>
      </c>
      <c r="EH31" s="564" t="str">
        <f t="shared" si="30"/>
        <v/>
      </c>
      <c r="EI31" s="564" t="str">
        <f t="shared" si="31"/>
        <v/>
      </c>
      <c r="EJ31" s="564" t="str">
        <f t="shared" si="31"/>
        <v/>
      </c>
      <c r="EK31" s="564" t="str">
        <f t="shared" si="31"/>
        <v/>
      </c>
      <c r="EL31" s="564" t="str">
        <f t="shared" si="32"/>
        <v/>
      </c>
      <c r="EM31" s="564" t="str">
        <f t="shared" si="32"/>
        <v/>
      </c>
      <c r="EN31" s="564" t="str">
        <f t="shared" si="32"/>
        <v/>
      </c>
      <c r="EO31" s="564" t="str">
        <f t="shared" si="33"/>
        <v/>
      </c>
      <c r="EP31" s="564" t="str">
        <f t="shared" si="33"/>
        <v/>
      </c>
      <c r="EQ31" s="564" t="str">
        <f t="shared" si="33"/>
        <v/>
      </c>
      <c r="ER31" s="564" t="str">
        <f t="shared" si="34"/>
        <v/>
      </c>
      <c r="ES31" s="567" t="str">
        <f t="shared" si="35"/>
        <v/>
      </c>
      <c r="ET31" s="565" t="str">
        <f t="shared" si="36"/>
        <v/>
      </c>
      <c r="EU31" s="564" t="str">
        <f t="shared" si="36"/>
        <v/>
      </c>
      <c r="EV31" s="564" t="str">
        <f t="shared" si="36"/>
        <v/>
      </c>
      <c r="EW31" s="564" t="str">
        <f t="shared" si="37"/>
        <v/>
      </c>
      <c r="EX31" s="564" t="str">
        <f t="shared" si="37"/>
        <v/>
      </c>
      <c r="EY31" s="564" t="str">
        <f t="shared" si="37"/>
        <v/>
      </c>
      <c r="EZ31" s="564" t="str">
        <f t="shared" si="38"/>
        <v/>
      </c>
      <c r="FA31" s="564" t="str">
        <f t="shared" si="38"/>
        <v/>
      </c>
      <c r="FB31" s="564" t="str">
        <f t="shared" si="38"/>
        <v/>
      </c>
      <c r="FC31" s="564" t="str">
        <f t="shared" si="39"/>
        <v/>
      </c>
      <c r="FD31" s="564" t="str">
        <f t="shared" si="39"/>
        <v/>
      </c>
      <c r="FE31" s="564" t="str">
        <f t="shared" si="39"/>
        <v/>
      </c>
      <c r="FF31" s="564" t="str">
        <f t="shared" si="40"/>
        <v/>
      </c>
      <c r="FG31" s="564" t="str">
        <f t="shared" si="41"/>
        <v/>
      </c>
      <c r="FH31" s="564" t="str">
        <f t="shared" si="42"/>
        <v/>
      </c>
      <c r="FI31" s="564" t="str">
        <f t="shared" si="42"/>
        <v/>
      </c>
      <c r="FJ31" s="564" t="str">
        <f t="shared" si="42"/>
        <v/>
      </c>
      <c r="FK31" s="564" t="str">
        <f t="shared" si="43"/>
        <v/>
      </c>
      <c r="FL31" s="564" t="str">
        <f t="shared" si="43"/>
        <v/>
      </c>
      <c r="FM31" s="564" t="str">
        <f t="shared" si="43"/>
        <v/>
      </c>
      <c r="FN31" s="564" t="str">
        <f t="shared" si="44"/>
        <v/>
      </c>
      <c r="FO31" s="564" t="str">
        <f t="shared" si="44"/>
        <v/>
      </c>
      <c r="FP31" s="564" t="str">
        <f t="shared" si="44"/>
        <v/>
      </c>
      <c r="FQ31" s="564" t="str">
        <f t="shared" si="45"/>
        <v/>
      </c>
      <c r="FR31" s="567" t="str">
        <f t="shared" si="46"/>
        <v/>
      </c>
      <c r="FS31" s="571" t="str">
        <f t="shared" si="47"/>
        <v/>
      </c>
      <c r="FT31" s="564" t="str">
        <f t="shared" si="48"/>
        <v/>
      </c>
      <c r="FU31" s="572" t="str">
        <f t="shared" si="49"/>
        <v/>
      </c>
      <c r="FV31" s="567" t="str">
        <f t="shared" si="50"/>
        <v/>
      </c>
      <c r="HA31" s="147">
        <f t="shared" si="51"/>
        <v>0</v>
      </c>
      <c r="HB31" s="142">
        <f t="shared" si="52"/>
        <v>0</v>
      </c>
    </row>
    <row r="32" spans="1:210" s="142" customFormat="1" ht="15.75" customHeight="1" x14ac:dyDescent="0.2">
      <c r="A32" s="531" t="str">
        <f t="shared" si="53"/>
        <v/>
      </c>
      <c r="B32" s="290"/>
      <c r="C32" s="282"/>
      <c r="D32" s="282"/>
      <c r="E32" s="282"/>
      <c r="F32" s="282"/>
      <c r="G32" s="282"/>
      <c r="H32" s="282"/>
      <c r="I32" s="284"/>
      <c r="J32" s="282"/>
      <c r="K32" s="282"/>
      <c r="L32" s="282"/>
      <c r="M32" s="282"/>
      <c r="N32" s="282"/>
      <c r="O32" s="282"/>
      <c r="P32" s="282"/>
      <c r="Q32" s="282"/>
      <c r="R32" s="282"/>
      <c r="S32" s="283"/>
      <c r="T32" s="290"/>
      <c r="U32" s="282"/>
      <c r="V32" s="282"/>
      <c r="W32" s="282"/>
      <c r="X32" s="282"/>
      <c r="Y32" s="282"/>
      <c r="Z32" s="282"/>
      <c r="AA32" s="284"/>
      <c r="AB32" s="282"/>
      <c r="AC32" s="282"/>
      <c r="AD32" s="282"/>
      <c r="AE32" s="282"/>
      <c r="AF32" s="282"/>
      <c r="AG32" s="282"/>
      <c r="AH32" s="282"/>
      <c r="AI32" s="282"/>
      <c r="AJ32" s="282"/>
      <c r="AK32" s="283"/>
      <c r="AL32" s="291"/>
      <c r="AM32" s="292"/>
      <c r="AN32" s="292"/>
      <c r="AO32" s="292"/>
      <c r="AP32" s="292"/>
      <c r="AQ32" s="292"/>
      <c r="AR32" s="292"/>
      <c r="AS32" s="293"/>
      <c r="AT32" s="292"/>
      <c r="AU32" s="292"/>
      <c r="AV32" s="292"/>
      <c r="AW32" s="292"/>
      <c r="AX32" s="292"/>
      <c r="AY32" s="292"/>
      <c r="AZ32" s="292"/>
      <c r="BA32" s="292"/>
      <c r="BB32" s="292"/>
      <c r="BC32" s="294"/>
      <c r="BD32" s="291"/>
      <c r="BE32" s="292"/>
      <c r="BF32" s="292"/>
      <c r="BG32" s="292"/>
      <c r="BH32" s="292"/>
      <c r="BI32" s="292"/>
      <c r="BJ32" s="292"/>
      <c r="BK32" s="293"/>
      <c r="BL32" s="292"/>
      <c r="BM32" s="292"/>
      <c r="BN32" s="292"/>
      <c r="BO32" s="292"/>
      <c r="BP32" s="292"/>
      <c r="BQ32" s="292"/>
      <c r="BR32" s="292"/>
      <c r="BS32" s="292"/>
      <c r="BT32" s="292"/>
      <c r="BU32" s="294"/>
      <c r="BW32" s="571" t="str">
        <f t="shared" si="2"/>
        <v/>
      </c>
      <c r="BX32" s="564" t="str">
        <f t="shared" si="2"/>
        <v/>
      </c>
      <c r="BY32" s="564" t="str">
        <f t="shared" si="2"/>
        <v/>
      </c>
      <c r="BZ32" s="564" t="str">
        <f t="shared" si="3"/>
        <v/>
      </c>
      <c r="CA32" s="564" t="str">
        <f t="shared" si="3"/>
        <v/>
      </c>
      <c r="CB32" s="564" t="str">
        <f t="shared" si="3"/>
        <v/>
      </c>
      <c r="CC32" s="564" t="str">
        <f t="shared" si="4"/>
        <v/>
      </c>
      <c r="CD32" s="564" t="str">
        <f t="shared" si="4"/>
        <v/>
      </c>
      <c r="CE32" s="564" t="str">
        <f t="shared" si="4"/>
        <v/>
      </c>
      <c r="CF32" s="564" t="str">
        <f t="shared" si="5"/>
        <v/>
      </c>
      <c r="CG32" s="564" t="str">
        <f t="shared" si="5"/>
        <v/>
      </c>
      <c r="CH32" s="564" t="str">
        <f t="shared" si="5"/>
        <v/>
      </c>
      <c r="CI32" s="564" t="str">
        <f t="shared" si="6"/>
        <v/>
      </c>
      <c r="CJ32" s="564" t="str">
        <f t="shared" si="7"/>
        <v/>
      </c>
      <c r="CK32" s="564" t="str">
        <f t="shared" si="8"/>
        <v/>
      </c>
      <c r="CL32" s="564" t="str">
        <f t="shared" si="8"/>
        <v/>
      </c>
      <c r="CM32" s="564" t="str">
        <f t="shared" si="8"/>
        <v/>
      </c>
      <c r="CN32" s="564" t="str">
        <f t="shared" si="9"/>
        <v/>
      </c>
      <c r="CO32" s="564" t="str">
        <f t="shared" si="9"/>
        <v/>
      </c>
      <c r="CP32" s="564" t="str">
        <f t="shared" si="9"/>
        <v/>
      </c>
      <c r="CQ32" s="564" t="str">
        <f t="shared" si="10"/>
        <v/>
      </c>
      <c r="CR32" s="564" t="str">
        <f t="shared" si="10"/>
        <v/>
      </c>
      <c r="CS32" s="564" t="str">
        <f t="shared" si="10"/>
        <v/>
      </c>
      <c r="CT32" s="564" t="str">
        <f t="shared" si="11"/>
        <v/>
      </c>
      <c r="CU32" s="566" t="str">
        <f t="shared" si="12"/>
        <v/>
      </c>
      <c r="CV32" s="565" t="str">
        <f t="shared" si="13"/>
        <v/>
      </c>
      <c r="CW32" s="564" t="str">
        <f t="shared" si="13"/>
        <v/>
      </c>
      <c r="CX32" s="564" t="str">
        <f t="shared" si="13"/>
        <v/>
      </c>
      <c r="CY32" s="564" t="str">
        <f t="shared" si="14"/>
        <v/>
      </c>
      <c r="CZ32" s="564" t="str">
        <f t="shared" si="14"/>
        <v/>
      </c>
      <c r="DA32" s="564" t="str">
        <f t="shared" si="14"/>
        <v/>
      </c>
      <c r="DB32" s="564" t="str">
        <f t="shared" si="15"/>
        <v/>
      </c>
      <c r="DC32" s="564" t="str">
        <f t="shared" si="16"/>
        <v/>
      </c>
      <c r="DD32" s="564" t="str">
        <f t="shared" si="16"/>
        <v/>
      </c>
      <c r="DE32" s="564" t="str">
        <f t="shared" si="17"/>
        <v/>
      </c>
      <c r="DF32" s="564" t="str">
        <f t="shared" si="17"/>
        <v/>
      </c>
      <c r="DG32" s="564" t="str">
        <f t="shared" si="17"/>
        <v/>
      </c>
      <c r="DH32" s="564" t="str">
        <f t="shared" si="18"/>
        <v/>
      </c>
      <c r="DI32" s="564" t="str">
        <f t="shared" si="19"/>
        <v/>
      </c>
      <c r="DJ32" s="564" t="str">
        <f t="shared" si="20"/>
        <v/>
      </c>
      <c r="DK32" s="564" t="str">
        <f t="shared" si="20"/>
        <v/>
      </c>
      <c r="DL32" s="564" t="str">
        <f t="shared" si="20"/>
        <v/>
      </c>
      <c r="DM32" s="564" t="str">
        <f t="shared" si="21"/>
        <v/>
      </c>
      <c r="DN32" s="564" t="str">
        <f t="shared" si="21"/>
        <v/>
      </c>
      <c r="DO32" s="564" t="str">
        <f t="shared" si="21"/>
        <v/>
      </c>
      <c r="DP32" s="564" t="str">
        <f t="shared" si="22"/>
        <v/>
      </c>
      <c r="DQ32" s="564" t="str">
        <f t="shared" si="22"/>
        <v/>
      </c>
      <c r="DR32" s="564" t="str">
        <f t="shared" si="22"/>
        <v/>
      </c>
      <c r="DS32" s="564" t="str">
        <f t="shared" si="23"/>
        <v/>
      </c>
      <c r="DT32" s="567" t="str">
        <f t="shared" si="24"/>
        <v/>
      </c>
      <c r="DU32" s="565" t="str">
        <f t="shared" si="25"/>
        <v/>
      </c>
      <c r="DV32" s="564" t="str">
        <f t="shared" si="25"/>
        <v/>
      </c>
      <c r="DW32" s="564" t="str">
        <f t="shared" si="25"/>
        <v/>
      </c>
      <c r="DX32" s="564" t="str">
        <f t="shared" si="26"/>
        <v/>
      </c>
      <c r="DY32" s="564" t="str">
        <f t="shared" si="26"/>
        <v/>
      </c>
      <c r="DZ32" s="564" t="str">
        <f t="shared" si="26"/>
        <v/>
      </c>
      <c r="EA32" s="564" t="str">
        <f t="shared" si="27"/>
        <v/>
      </c>
      <c r="EB32" s="564" t="str">
        <f t="shared" si="27"/>
        <v/>
      </c>
      <c r="EC32" s="564" t="str">
        <f t="shared" si="27"/>
        <v/>
      </c>
      <c r="ED32" s="564" t="str">
        <f t="shared" si="28"/>
        <v/>
      </c>
      <c r="EE32" s="564" t="str">
        <f t="shared" si="28"/>
        <v/>
      </c>
      <c r="EF32" s="564" t="str">
        <f t="shared" si="28"/>
        <v/>
      </c>
      <c r="EG32" s="564" t="str">
        <f t="shared" si="29"/>
        <v/>
      </c>
      <c r="EH32" s="564" t="str">
        <f t="shared" si="30"/>
        <v/>
      </c>
      <c r="EI32" s="564" t="str">
        <f t="shared" si="31"/>
        <v/>
      </c>
      <c r="EJ32" s="564" t="str">
        <f t="shared" si="31"/>
        <v/>
      </c>
      <c r="EK32" s="564" t="str">
        <f t="shared" si="31"/>
        <v/>
      </c>
      <c r="EL32" s="564" t="str">
        <f t="shared" si="32"/>
        <v/>
      </c>
      <c r="EM32" s="564" t="str">
        <f t="shared" si="32"/>
        <v/>
      </c>
      <c r="EN32" s="564" t="str">
        <f t="shared" si="32"/>
        <v/>
      </c>
      <c r="EO32" s="564" t="str">
        <f t="shared" si="33"/>
        <v/>
      </c>
      <c r="EP32" s="564" t="str">
        <f t="shared" si="33"/>
        <v/>
      </c>
      <c r="EQ32" s="564" t="str">
        <f t="shared" si="33"/>
        <v/>
      </c>
      <c r="ER32" s="564" t="str">
        <f t="shared" si="34"/>
        <v/>
      </c>
      <c r="ES32" s="567" t="str">
        <f t="shared" si="35"/>
        <v/>
      </c>
      <c r="ET32" s="565" t="str">
        <f t="shared" si="36"/>
        <v/>
      </c>
      <c r="EU32" s="564" t="str">
        <f t="shared" si="36"/>
        <v/>
      </c>
      <c r="EV32" s="564" t="str">
        <f t="shared" si="36"/>
        <v/>
      </c>
      <c r="EW32" s="564" t="str">
        <f t="shared" si="37"/>
        <v/>
      </c>
      <c r="EX32" s="564" t="str">
        <f t="shared" si="37"/>
        <v/>
      </c>
      <c r="EY32" s="564" t="str">
        <f t="shared" si="37"/>
        <v/>
      </c>
      <c r="EZ32" s="564" t="str">
        <f t="shared" si="38"/>
        <v/>
      </c>
      <c r="FA32" s="564" t="str">
        <f t="shared" si="38"/>
        <v/>
      </c>
      <c r="FB32" s="564" t="str">
        <f t="shared" si="38"/>
        <v/>
      </c>
      <c r="FC32" s="564" t="str">
        <f t="shared" si="39"/>
        <v/>
      </c>
      <c r="FD32" s="564" t="str">
        <f t="shared" si="39"/>
        <v/>
      </c>
      <c r="FE32" s="564" t="str">
        <f t="shared" si="39"/>
        <v/>
      </c>
      <c r="FF32" s="564" t="str">
        <f t="shared" si="40"/>
        <v/>
      </c>
      <c r="FG32" s="564" t="str">
        <f t="shared" si="41"/>
        <v/>
      </c>
      <c r="FH32" s="564" t="str">
        <f t="shared" si="42"/>
        <v/>
      </c>
      <c r="FI32" s="564" t="str">
        <f t="shared" si="42"/>
        <v/>
      </c>
      <c r="FJ32" s="564" t="str">
        <f t="shared" si="42"/>
        <v/>
      </c>
      <c r="FK32" s="564" t="str">
        <f t="shared" si="43"/>
        <v/>
      </c>
      <c r="FL32" s="564" t="str">
        <f t="shared" si="43"/>
        <v/>
      </c>
      <c r="FM32" s="564" t="str">
        <f t="shared" si="43"/>
        <v/>
      </c>
      <c r="FN32" s="564" t="str">
        <f t="shared" si="44"/>
        <v/>
      </c>
      <c r="FO32" s="564" t="str">
        <f t="shared" si="44"/>
        <v/>
      </c>
      <c r="FP32" s="564" t="str">
        <f t="shared" si="44"/>
        <v/>
      </c>
      <c r="FQ32" s="564" t="str">
        <f t="shared" si="45"/>
        <v/>
      </c>
      <c r="FR32" s="567" t="str">
        <f t="shared" si="46"/>
        <v/>
      </c>
      <c r="FS32" s="571" t="str">
        <f t="shared" si="47"/>
        <v/>
      </c>
      <c r="FT32" s="564" t="str">
        <f t="shared" si="48"/>
        <v/>
      </c>
      <c r="FU32" s="572" t="str">
        <f t="shared" si="49"/>
        <v/>
      </c>
      <c r="FV32" s="567" t="str">
        <f t="shared" si="50"/>
        <v/>
      </c>
      <c r="HA32" s="147">
        <f t="shared" si="51"/>
        <v>0</v>
      </c>
      <c r="HB32" s="142">
        <f t="shared" si="52"/>
        <v>0</v>
      </c>
    </row>
    <row r="33" spans="1:210" s="142" customFormat="1" ht="15.75" customHeight="1" x14ac:dyDescent="0.2">
      <c r="A33" s="531" t="str">
        <f t="shared" si="53"/>
        <v/>
      </c>
      <c r="B33" s="290"/>
      <c r="C33" s="282"/>
      <c r="D33" s="282"/>
      <c r="E33" s="282"/>
      <c r="F33" s="282"/>
      <c r="G33" s="282"/>
      <c r="H33" s="282"/>
      <c r="I33" s="284"/>
      <c r="J33" s="282"/>
      <c r="K33" s="282"/>
      <c r="L33" s="282"/>
      <c r="M33" s="282"/>
      <c r="N33" s="282"/>
      <c r="O33" s="282"/>
      <c r="P33" s="282"/>
      <c r="Q33" s="282"/>
      <c r="R33" s="282"/>
      <c r="S33" s="283"/>
      <c r="T33" s="290"/>
      <c r="U33" s="282"/>
      <c r="V33" s="282"/>
      <c r="W33" s="282"/>
      <c r="X33" s="282"/>
      <c r="Y33" s="282"/>
      <c r="Z33" s="282"/>
      <c r="AA33" s="284"/>
      <c r="AB33" s="282"/>
      <c r="AC33" s="282"/>
      <c r="AD33" s="282"/>
      <c r="AE33" s="282"/>
      <c r="AF33" s="282"/>
      <c r="AG33" s="282"/>
      <c r="AH33" s="282"/>
      <c r="AI33" s="282"/>
      <c r="AJ33" s="282"/>
      <c r="AK33" s="283"/>
      <c r="AL33" s="291"/>
      <c r="AM33" s="292"/>
      <c r="AN33" s="292"/>
      <c r="AO33" s="292"/>
      <c r="AP33" s="292"/>
      <c r="AQ33" s="292"/>
      <c r="AR33" s="292"/>
      <c r="AS33" s="293"/>
      <c r="AT33" s="292"/>
      <c r="AU33" s="292"/>
      <c r="AV33" s="292"/>
      <c r="AW33" s="292"/>
      <c r="AX33" s="292"/>
      <c r="AY33" s="292"/>
      <c r="AZ33" s="292"/>
      <c r="BA33" s="292"/>
      <c r="BB33" s="292"/>
      <c r="BC33" s="294"/>
      <c r="BD33" s="291"/>
      <c r="BE33" s="292"/>
      <c r="BF33" s="292"/>
      <c r="BG33" s="292"/>
      <c r="BH33" s="292"/>
      <c r="BI33" s="292"/>
      <c r="BJ33" s="292"/>
      <c r="BK33" s="293"/>
      <c r="BL33" s="292"/>
      <c r="BM33" s="292"/>
      <c r="BN33" s="292"/>
      <c r="BO33" s="292"/>
      <c r="BP33" s="292"/>
      <c r="BQ33" s="292"/>
      <c r="BR33" s="292"/>
      <c r="BS33" s="292"/>
      <c r="BT33" s="292"/>
      <c r="BU33" s="294"/>
      <c r="BW33" s="571" t="str">
        <f t="shared" si="2"/>
        <v/>
      </c>
      <c r="BX33" s="564" t="str">
        <f t="shared" si="2"/>
        <v/>
      </c>
      <c r="BY33" s="564" t="str">
        <f t="shared" si="2"/>
        <v/>
      </c>
      <c r="BZ33" s="564" t="str">
        <f t="shared" si="3"/>
        <v/>
      </c>
      <c r="CA33" s="564" t="str">
        <f t="shared" si="3"/>
        <v/>
      </c>
      <c r="CB33" s="564" t="str">
        <f t="shared" si="3"/>
        <v/>
      </c>
      <c r="CC33" s="564" t="str">
        <f t="shared" si="4"/>
        <v/>
      </c>
      <c r="CD33" s="564" t="str">
        <f t="shared" si="4"/>
        <v/>
      </c>
      <c r="CE33" s="564" t="str">
        <f t="shared" si="4"/>
        <v/>
      </c>
      <c r="CF33" s="564" t="str">
        <f t="shared" si="5"/>
        <v/>
      </c>
      <c r="CG33" s="564" t="str">
        <f t="shared" si="5"/>
        <v/>
      </c>
      <c r="CH33" s="564" t="str">
        <f t="shared" si="5"/>
        <v/>
      </c>
      <c r="CI33" s="564" t="str">
        <f t="shared" si="6"/>
        <v/>
      </c>
      <c r="CJ33" s="564" t="str">
        <f t="shared" si="7"/>
        <v/>
      </c>
      <c r="CK33" s="564" t="str">
        <f t="shared" si="8"/>
        <v/>
      </c>
      <c r="CL33" s="564" t="str">
        <f t="shared" si="8"/>
        <v/>
      </c>
      <c r="CM33" s="564" t="str">
        <f t="shared" si="8"/>
        <v/>
      </c>
      <c r="CN33" s="564" t="str">
        <f t="shared" si="9"/>
        <v/>
      </c>
      <c r="CO33" s="564" t="str">
        <f t="shared" si="9"/>
        <v/>
      </c>
      <c r="CP33" s="564" t="str">
        <f t="shared" si="9"/>
        <v/>
      </c>
      <c r="CQ33" s="564" t="str">
        <f t="shared" si="10"/>
        <v/>
      </c>
      <c r="CR33" s="564" t="str">
        <f t="shared" si="10"/>
        <v/>
      </c>
      <c r="CS33" s="564" t="str">
        <f t="shared" si="10"/>
        <v/>
      </c>
      <c r="CT33" s="564" t="str">
        <f t="shared" si="11"/>
        <v/>
      </c>
      <c r="CU33" s="566" t="str">
        <f t="shared" si="12"/>
        <v/>
      </c>
      <c r="CV33" s="565" t="str">
        <f t="shared" si="13"/>
        <v/>
      </c>
      <c r="CW33" s="564" t="str">
        <f t="shared" si="13"/>
        <v/>
      </c>
      <c r="CX33" s="564" t="str">
        <f t="shared" si="13"/>
        <v/>
      </c>
      <c r="CY33" s="564" t="str">
        <f t="shared" si="14"/>
        <v/>
      </c>
      <c r="CZ33" s="564" t="str">
        <f t="shared" si="14"/>
        <v/>
      </c>
      <c r="DA33" s="564" t="str">
        <f t="shared" si="14"/>
        <v/>
      </c>
      <c r="DB33" s="564" t="str">
        <f t="shared" si="15"/>
        <v/>
      </c>
      <c r="DC33" s="564" t="str">
        <f t="shared" si="16"/>
        <v/>
      </c>
      <c r="DD33" s="564" t="str">
        <f t="shared" si="16"/>
        <v/>
      </c>
      <c r="DE33" s="564" t="str">
        <f t="shared" si="17"/>
        <v/>
      </c>
      <c r="DF33" s="564" t="str">
        <f t="shared" si="17"/>
        <v/>
      </c>
      <c r="DG33" s="564" t="str">
        <f t="shared" si="17"/>
        <v/>
      </c>
      <c r="DH33" s="564" t="str">
        <f t="shared" si="18"/>
        <v/>
      </c>
      <c r="DI33" s="564" t="str">
        <f t="shared" si="19"/>
        <v/>
      </c>
      <c r="DJ33" s="564" t="str">
        <f t="shared" si="20"/>
        <v/>
      </c>
      <c r="DK33" s="564" t="str">
        <f t="shared" si="20"/>
        <v/>
      </c>
      <c r="DL33" s="564" t="str">
        <f t="shared" si="20"/>
        <v/>
      </c>
      <c r="DM33" s="564" t="str">
        <f t="shared" si="21"/>
        <v/>
      </c>
      <c r="DN33" s="564" t="str">
        <f t="shared" si="21"/>
        <v/>
      </c>
      <c r="DO33" s="564" t="str">
        <f t="shared" si="21"/>
        <v/>
      </c>
      <c r="DP33" s="564" t="str">
        <f t="shared" si="22"/>
        <v/>
      </c>
      <c r="DQ33" s="564" t="str">
        <f t="shared" si="22"/>
        <v/>
      </c>
      <c r="DR33" s="564" t="str">
        <f t="shared" si="22"/>
        <v/>
      </c>
      <c r="DS33" s="564" t="str">
        <f t="shared" si="23"/>
        <v/>
      </c>
      <c r="DT33" s="567" t="str">
        <f t="shared" si="24"/>
        <v/>
      </c>
      <c r="DU33" s="565" t="str">
        <f t="shared" si="25"/>
        <v/>
      </c>
      <c r="DV33" s="564" t="str">
        <f t="shared" si="25"/>
        <v/>
      </c>
      <c r="DW33" s="564" t="str">
        <f t="shared" si="25"/>
        <v/>
      </c>
      <c r="DX33" s="564" t="str">
        <f t="shared" si="26"/>
        <v/>
      </c>
      <c r="DY33" s="564" t="str">
        <f t="shared" si="26"/>
        <v/>
      </c>
      <c r="DZ33" s="564" t="str">
        <f t="shared" si="26"/>
        <v/>
      </c>
      <c r="EA33" s="564" t="str">
        <f t="shared" si="27"/>
        <v/>
      </c>
      <c r="EB33" s="564" t="str">
        <f t="shared" si="27"/>
        <v/>
      </c>
      <c r="EC33" s="564" t="str">
        <f t="shared" si="27"/>
        <v/>
      </c>
      <c r="ED33" s="564" t="str">
        <f t="shared" si="28"/>
        <v/>
      </c>
      <c r="EE33" s="564" t="str">
        <f t="shared" si="28"/>
        <v/>
      </c>
      <c r="EF33" s="564" t="str">
        <f t="shared" si="28"/>
        <v/>
      </c>
      <c r="EG33" s="564" t="str">
        <f t="shared" si="29"/>
        <v/>
      </c>
      <c r="EH33" s="564" t="str">
        <f t="shared" si="30"/>
        <v/>
      </c>
      <c r="EI33" s="564" t="str">
        <f t="shared" si="31"/>
        <v/>
      </c>
      <c r="EJ33" s="564" t="str">
        <f t="shared" si="31"/>
        <v/>
      </c>
      <c r="EK33" s="564" t="str">
        <f t="shared" si="31"/>
        <v/>
      </c>
      <c r="EL33" s="564" t="str">
        <f t="shared" si="32"/>
        <v/>
      </c>
      <c r="EM33" s="564" t="str">
        <f t="shared" si="32"/>
        <v/>
      </c>
      <c r="EN33" s="564" t="str">
        <f t="shared" si="32"/>
        <v/>
      </c>
      <c r="EO33" s="564" t="str">
        <f t="shared" si="33"/>
        <v/>
      </c>
      <c r="EP33" s="564" t="str">
        <f t="shared" si="33"/>
        <v/>
      </c>
      <c r="EQ33" s="564" t="str">
        <f t="shared" si="33"/>
        <v/>
      </c>
      <c r="ER33" s="564" t="str">
        <f t="shared" si="34"/>
        <v/>
      </c>
      <c r="ES33" s="567" t="str">
        <f t="shared" si="35"/>
        <v/>
      </c>
      <c r="ET33" s="565" t="str">
        <f t="shared" si="36"/>
        <v/>
      </c>
      <c r="EU33" s="564" t="str">
        <f t="shared" si="36"/>
        <v/>
      </c>
      <c r="EV33" s="564" t="str">
        <f t="shared" si="36"/>
        <v/>
      </c>
      <c r="EW33" s="564" t="str">
        <f t="shared" si="37"/>
        <v/>
      </c>
      <c r="EX33" s="564" t="str">
        <f t="shared" si="37"/>
        <v/>
      </c>
      <c r="EY33" s="564" t="str">
        <f t="shared" si="37"/>
        <v/>
      </c>
      <c r="EZ33" s="564" t="str">
        <f t="shared" si="38"/>
        <v/>
      </c>
      <c r="FA33" s="564" t="str">
        <f t="shared" si="38"/>
        <v/>
      </c>
      <c r="FB33" s="564" t="str">
        <f t="shared" si="38"/>
        <v/>
      </c>
      <c r="FC33" s="564" t="str">
        <f t="shared" si="39"/>
        <v/>
      </c>
      <c r="FD33" s="564" t="str">
        <f t="shared" si="39"/>
        <v/>
      </c>
      <c r="FE33" s="564" t="str">
        <f t="shared" si="39"/>
        <v/>
      </c>
      <c r="FF33" s="564" t="str">
        <f t="shared" si="40"/>
        <v/>
      </c>
      <c r="FG33" s="564" t="str">
        <f t="shared" si="41"/>
        <v/>
      </c>
      <c r="FH33" s="564" t="str">
        <f t="shared" si="42"/>
        <v/>
      </c>
      <c r="FI33" s="564" t="str">
        <f t="shared" si="42"/>
        <v/>
      </c>
      <c r="FJ33" s="564" t="str">
        <f t="shared" si="42"/>
        <v/>
      </c>
      <c r="FK33" s="564" t="str">
        <f t="shared" si="43"/>
        <v/>
      </c>
      <c r="FL33" s="564" t="str">
        <f t="shared" si="43"/>
        <v/>
      </c>
      <c r="FM33" s="564" t="str">
        <f t="shared" si="43"/>
        <v/>
      </c>
      <c r="FN33" s="564" t="str">
        <f t="shared" si="44"/>
        <v/>
      </c>
      <c r="FO33" s="564" t="str">
        <f t="shared" si="44"/>
        <v/>
      </c>
      <c r="FP33" s="564" t="str">
        <f t="shared" si="44"/>
        <v/>
      </c>
      <c r="FQ33" s="564" t="str">
        <f t="shared" si="45"/>
        <v/>
      </c>
      <c r="FR33" s="567" t="str">
        <f t="shared" si="46"/>
        <v/>
      </c>
      <c r="FS33" s="571" t="str">
        <f t="shared" si="47"/>
        <v/>
      </c>
      <c r="FT33" s="564" t="str">
        <f t="shared" si="48"/>
        <v/>
      </c>
      <c r="FU33" s="572" t="str">
        <f t="shared" si="49"/>
        <v/>
      </c>
      <c r="FV33" s="567" t="str">
        <f t="shared" si="50"/>
        <v/>
      </c>
      <c r="HA33" s="147">
        <f t="shared" si="51"/>
        <v>0</v>
      </c>
      <c r="HB33" s="142">
        <f t="shared" si="52"/>
        <v>0</v>
      </c>
    </row>
    <row r="34" spans="1:210" s="142" customFormat="1" ht="15.75" customHeight="1" x14ac:dyDescent="0.2">
      <c r="A34" s="531" t="str">
        <f t="shared" si="53"/>
        <v/>
      </c>
      <c r="B34" s="290"/>
      <c r="C34" s="282"/>
      <c r="D34" s="282"/>
      <c r="E34" s="282"/>
      <c r="F34" s="282"/>
      <c r="G34" s="282"/>
      <c r="H34" s="282"/>
      <c r="I34" s="284"/>
      <c r="J34" s="282"/>
      <c r="K34" s="282"/>
      <c r="L34" s="282"/>
      <c r="M34" s="282"/>
      <c r="N34" s="282"/>
      <c r="O34" s="282"/>
      <c r="P34" s="282"/>
      <c r="Q34" s="282"/>
      <c r="R34" s="282"/>
      <c r="S34" s="283"/>
      <c r="T34" s="290"/>
      <c r="U34" s="282"/>
      <c r="V34" s="282"/>
      <c r="W34" s="282"/>
      <c r="X34" s="282"/>
      <c r="Y34" s="282"/>
      <c r="Z34" s="282"/>
      <c r="AA34" s="284"/>
      <c r="AB34" s="282"/>
      <c r="AC34" s="282"/>
      <c r="AD34" s="282"/>
      <c r="AE34" s="282"/>
      <c r="AF34" s="282"/>
      <c r="AG34" s="282"/>
      <c r="AH34" s="282"/>
      <c r="AI34" s="282"/>
      <c r="AJ34" s="282"/>
      <c r="AK34" s="283"/>
      <c r="AL34" s="291"/>
      <c r="AM34" s="292"/>
      <c r="AN34" s="292"/>
      <c r="AO34" s="292"/>
      <c r="AP34" s="292"/>
      <c r="AQ34" s="292"/>
      <c r="AR34" s="292"/>
      <c r="AS34" s="292"/>
      <c r="AT34" s="292"/>
      <c r="AU34" s="292"/>
      <c r="AV34" s="292"/>
      <c r="AW34" s="292"/>
      <c r="AX34" s="292"/>
      <c r="AY34" s="292"/>
      <c r="AZ34" s="292"/>
      <c r="BA34" s="292"/>
      <c r="BB34" s="292"/>
      <c r="BC34" s="294"/>
      <c r="BD34" s="291"/>
      <c r="BE34" s="292"/>
      <c r="BF34" s="292"/>
      <c r="BG34" s="292"/>
      <c r="BH34" s="292"/>
      <c r="BI34" s="292"/>
      <c r="BJ34" s="292"/>
      <c r="BK34" s="292"/>
      <c r="BL34" s="292"/>
      <c r="BM34" s="292"/>
      <c r="BN34" s="292"/>
      <c r="BO34" s="292"/>
      <c r="BP34" s="292"/>
      <c r="BQ34" s="292"/>
      <c r="BR34" s="292"/>
      <c r="BS34" s="292"/>
      <c r="BT34" s="292"/>
      <c r="BU34" s="294"/>
      <c r="BW34" s="571" t="str">
        <f t="shared" si="2"/>
        <v/>
      </c>
      <c r="BX34" s="564" t="str">
        <f t="shared" si="2"/>
        <v/>
      </c>
      <c r="BY34" s="564" t="str">
        <f t="shared" si="2"/>
        <v/>
      </c>
      <c r="BZ34" s="564" t="str">
        <f t="shared" si="3"/>
        <v/>
      </c>
      <c r="CA34" s="564" t="str">
        <f t="shared" si="3"/>
        <v/>
      </c>
      <c r="CB34" s="564" t="str">
        <f t="shared" si="3"/>
        <v/>
      </c>
      <c r="CC34" s="564" t="str">
        <f t="shared" si="4"/>
        <v/>
      </c>
      <c r="CD34" s="564" t="str">
        <f t="shared" si="4"/>
        <v/>
      </c>
      <c r="CE34" s="564" t="str">
        <f t="shared" si="4"/>
        <v/>
      </c>
      <c r="CF34" s="564" t="str">
        <f t="shared" si="5"/>
        <v/>
      </c>
      <c r="CG34" s="564" t="str">
        <f t="shared" si="5"/>
        <v/>
      </c>
      <c r="CH34" s="564" t="str">
        <f t="shared" si="5"/>
        <v/>
      </c>
      <c r="CI34" s="564" t="str">
        <f t="shared" si="6"/>
        <v/>
      </c>
      <c r="CJ34" s="564" t="str">
        <f t="shared" si="7"/>
        <v/>
      </c>
      <c r="CK34" s="564" t="str">
        <f t="shared" si="8"/>
        <v/>
      </c>
      <c r="CL34" s="564" t="str">
        <f t="shared" si="8"/>
        <v/>
      </c>
      <c r="CM34" s="564" t="str">
        <f t="shared" si="8"/>
        <v/>
      </c>
      <c r="CN34" s="564" t="str">
        <f t="shared" si="9"/>
        <v/>
      </c>
      <c r="CO34" s="564" t="str">
        <f t="shared" si="9"/>
        <v/>
      </c>
      <c r="CP34" s="564" t="str">
        <f t="shared" si="9"/>
        <v/>
      </c>
      <c r="CQ34" s="564" t="str">
        <f t="shared" si="10"/>
        <v/>
      </c>
      <c r="CR34" s="564" t="str">
        <f t="shared" si="10"/>
        <v/>
      </c>
      <c r="CS34" s="564" t="str">
        <f t="shared" si="10"/>
        <v/>
      </c>
      <c r="CT34" s="564" t="str">
        <f t="shared" si="11"/>
        <v/>
      </c>
      <c r="CU34" s="566" t="str">
        <f t="shared" si="12"/>
        <v/>
      </c>
      <c r="CV34" s="565" t="str">
        <f t="shared" si="13"/>
        <v/>
      </c>
      <c r="CW34" s="564" t="str">
        <f t="shared" si="13"/>
        <v/>
      </c>
      <c r="CX34" s="564" t="str">
        <f t="shared" si="13"/>
        <v/>
      </c>
      <c r="CY34" s="564" t="str">
        <f t="shared" si="14"/>
        <v/>
      </c>
      <c r="CZ34" s="564" t="str">
        <f t="shared" si="14"/>
        <v/>
      </c>
      <c r="DA34" s="564" t="str">
        <f t="shared" si="14"/>
        <v/>
      </c>
      <c r="DB34" s="564" t="str">
        <f t="shared" si="15"/>
        <v/>
      </c>
      <c r="DC34" s="564" t="str">
        <f t="shared" si="16"/>
        <v/>
      </c>
      <c r="DD34" s="564" t="str">
        <f t="shared" si="16"/>
        <v/>
      </c>
      <c r="DE34" s="564" t="str">
        <f t="shared" si="17"/>
        <v/>
      </c>
      <c r="DF34" s="564" t="str">
        <f t="shared" si="17"/>
        <v/>
      </c>
      <c r="DG34" s="564" t="str">
        <f t="shared" si="17"/>
        <v/>
      </c>
      <c r="DH34" s="564" t="str">
        <f t="shared" si="18"/>
        <v/>
      </c>
      <c r="DI34" s="564" t="str">
        <f t="shared" si="19"/>
        <v/>
      </c>
      <c r="DJ34" s="564" t="str">
        <f t="shared" si="20"/>
        <v/>
      </c>
      <c r="DK34" s="564" t="str">
        <f t="shared" si="20"/>
        <v/>
      </c>
      <c r="DL34" s="564" t="str">
        <f t="shared" si="20"/>
        <v/>
      </c>
      <c r="DM34" s="564" t="str">
        <f t="shared" si="21"/>
        <v/>
      </c>
      <c r="DN34" s="564" t="str">
        <f t="shared" si="21"/>
        <v/>
      </c>
      <c r="DO34" s="564" t="str">
        <f t="shared" si="21"/>
        <v/>
      </c>
      <c r="DP34" s="564" t="str">
        <f t="shared" si="22"/>
        <v/>
      </c>
      <c r="DQ34" s="564" t="str">
        <f t="shared" si="22"/>
        <v/>
      </c>
      <c r="DR34" s="564" t="str">
        <f t="shared" si="22"/>
        <v/>
      </c>
      <c r="DS34" s="564" t="str">
        <f t="shared" si="23"/>
        <v/>
      </c>
      <c r="DT34" s="567" t="str">
        <f t="shared" si="24"/>
        <v/>
      </c>
      <c r="DU34" s="565" t="str">
        <f t="shared" si="25"/>
        <v/>
      </c>
      <c r="DV34" s="564" t="str">
        <f t="shared" si="25"/>
        <v/>
      </c>
      <c r="DW34" s="564" t="str">
        <f t="shared" si="25"/>
        <v/>
      </c>
      <c r="DX34" s="564" t="str">
        <f t="shared" si="26"/>
        <v/>
      </c>
      <c r="DY34" s="564" t="str">
        <f t="shared" si="26"/>
        <v/>
      </c>
      <c r="DZ34" s="564" t="str">
        <f t="shared" si="26"/>
        <v/>
      </c>
      <c r="EA34" s="564" t="str">
        <f t="shared" si="27"/>
        <v/>
      </c>
      <c r="EB34" s="564" t="str">
        <f t="shared" si="27"/>
        <v/>
      </c>
      <c r="EC34" s="564" t="str">
        <f t="shared" si="27"/>
        <v/>
      </c>
      <c r="ED34" s="564" t="str">
        <f t="shared" si="28"/>
        <v/>
      </c>
      <c r="EE34" s="564" t="str">
        <f t="shared" si="28"/>
        <v/>
      </c>
      <c r="EF34" s="564" t="str">
        <f t="shared" si="28"/>
        <v/>
      </c>
      <c r="EG34" s="564" t="str">
        <f t="shared" si="29"/>
        <v/>
      </c>
      <c r="EH34" s="564" t="str">
        <f t="shared" si="30"/>
        <v/>
      </c>
      <c r="EI34" s="564" t="str">
        <f t="shared" si="31"/>
        <v/>
      </c>
      <c r="EJ34" s="564" t="str">
        <f t="shared" si="31"/>
        <v/>
      </c>
      <c r="EK34" s="564" t="str">
        <f t="shared" si="31"/>
        <v/>
      </c>
      <c r="EL34" s="564" t="str">
        <f t="shared" si="32"/>
        <v/>
      </c>
      <c r="EM34" s="564" t="str">
        <f t="shared" si="32"/>
        <v/>
      </c>
      <c r="EN34" s="564" t="str">
        <f t="shared" si="32"/>
        <v/>
      </c>
      <c r="EO34" s="564" t="str">
        <f t="shared" si="33"/>
        <v/>
      </c>
      <c r="EP34" s="564" t="str">
        <f t="shared" si="33"/>
        <v/>
      </c>
      <c r="EQ34" s="564" t="str">
        <f t="shared" si="33"/>
        <v/>
      </c>
      <c r="ER34" s="564" t="str">
        <f t="shared" si="34"/>
        <v/>
      </c>
      <c r="ES34" s="567" t="str">
        <f t="shared" si="35"/>
        <v/>
      </c>
      <c r="ET34" s="565" t="str">
        <f t="shared" si="36"/>
        <v/>
      </c>
      <c r="EU34" s="564" t="str">
        <f t="shared" si="36"/>
        <v/>
      </c>
      <c r="EV34" s="564" t="str">
        <f t="shared" si="36"/>
        <v/>
      </c>
      <c r="EW34" s="564" t="str">
        <f t="shared" si="37"/>
        <v/>
      </c>
      <c r="EX34" s="564" t="str">
        <f t="shared" si="37"/>
        <v/>
      </c>
      <c r="EY34" s="564" t="str">
        <f t="shared" si="37"/>
        <v/>
      </c>
      <c r="EZ34" s="564" t="str">
        <f t="shared" si="38"/>
        <v/>
      </c>
      <c r="FA34" s="564" t="str">
        <f t="shared" si="38"/>
        <v/>
      </c>
      <c r="FB34" s="564" t="str">
        <f t="shared" si="38"/>
        <v/>
      </c>
      <c r="FC34" s="564" t="str">
        <f t="shared" si="39"/>
        <v/>
      </c>
      <c r="FD34" s="564" t="str">
        <f t="shared" si="39"/>
        <v/>
      </c>
      <c r="FE34" s="564" t="str">
        <f t="shared" si="39"/>
        <v/>
      </c>
      <c r="FF34" s="564" t="str">
        <f t="shared" si="40"/>
        <v/>
      </c>
      <c r="FG34" s="564" t="str">
        <f t="shared" si="41"/>
        <v/>
      </c>
      <c r="FH34" s="564" t="str">
        <f t="shared" si="42"/>
        <v/>
      </c>
      <c r="FI34" s="564" t="str">
        <f t="shared" si="42"/>
        <v/>
      </c>
      <c r="FJ34" s="564" t="str">
        <f t="shared" si="42"/>
        <v/>
      </c>
      <c r="FK34" s="564" t="str">
        <f t="shared" si="43"/>
        <v/>
      </c>
      <c r="FL34" s="564" t="str">
        <f t="shared" si="43"/>
        <v/>
      </c>
      <c r="FM34" s="564" t="str">
        <f t="shared" si="43"/>
        <v/>
      </c>
      <c r="FN34" s="564" t="str">
        <f t="shared" si="44"/>
        <v/>
      </c>
      <c r="FO34" s="564" t="str">
        <f t="shared" si="44"/>
        <v/>
      </c>
      <c r="FP34" s="564" t="str">
        <f t="shared" si="44"/>
        <v/>
      </c>
      <c r="FQ34" s="564" t="str">
        <f t="shared" si="45"/>
        <v/>
      </c>
      <c r="FR34" s="567" t="str">
        <f t="shared" si="46"/>
        <v/>
      </c>
      <c r="FS34" s="571" t="str">
        <f t="shared" si="47"/>
        <v/>
      </c>
      <c r="FT34" s="564" t="str">
        <f t="shared" si="48"/>
        <v/>
      </c>
      <c r="FU34" s="572" t="str">
        <f t="shared" si="49"/>
        <v/>
      </c>
      <c r="FV34" s="567" t="str">
        <f t="shared" si="50"/>
        <v/>
      </c>
      <c r="HA34" s="147">
        <f t="shared" si="51"/>
        <v>0</v>
      </c>
      <c r="HB34" s="142">
        <f t="shared" si="52"/>
        <v>0</v>
      </c>
    </row>
    <row r="35" spans="1:210" s="142" customFormat="1" ht="15.75" customHeight="1" x14ac:dyDescent="0.2">
      <c r="A35" s="531" t="str">
        <f t="shared" si="53"/>
        <v/>
      </c>
      <c r="B35" s="290"/>
      <c r="C35" s="282"/>
      <c r="D35" s="282"/>
      <c r="E35" s="282"/>
      <c r="F35" s="282"/>
      <c r="G35" s="282"/>
      <c r="H35" s="282"/>
      <c r="I35" s="284"/>
      <c r="J35" s="282"/>
      <c r="K35" s="282"/>
      <c r="L35" s="282"/>
      <c r="M35" s="282"/>
      <c r="N35" s="282"/>
      <c r="O35" s="282"/>
      <c r="P35" s="282"/>
      <c r="Q35" s="282"/>
      <c r="R35" s="282"/>
      <c r="S35" s="283"/>
      <c r="T35" s="290"/>
      <c r="U35" s="282"/>
      <c r="V35" s="282"/>
      <c r="W35" s="282"/>
      <c r="X35" s="282"/>
      <c r="Y35" s="282"/>
      <c r="Z35" s="282"/>
      <c r="AA35" s="284"/>
      <c r="AB35" s="282"/>
      <c r="AC35" s="282"/>
      <c r="AD35" s="282"/>
      <c r="AE35" s="282"/>
      <c r="AF35" s="282"/>
      <c r="AG35" s="282"/>
      <c r="AH35" s="282"/>
      <c r="AI35" s="282"/>
      <c r="AJ35" s="282"/>
      <c r="AK35" s="283"/>
      <c r="AL35" s="291"/>
      <c r="AM35" s="292"/>
      <c r="AN35" s="292"/>
      <c r="AO35" s="292"/>
      <c r="AP35" s="292"/>
      <c r="AQ35" s="292"/>
      <c r="AR35" s="292"/>
      <c r="AS35" s="292"/>
      <c r="AT35" s="292"/>
      <c r="AU35" s="292"/>
      <c r="AV35" s="292"/>
      <c r="AW35" s="292"/>
      <c r="AX35" s="292"/>
      <c r="AY35" s="292"/>
      <c r="AZ35" s="292"/>
      <c r="BA35" s="292"/>
      <c r="BB35" s="292"/>
      <c r="BC35" s="294"/>
      <c r="BD35" s="291"/>
      <c r="BE35" s="292"/>
      <c r="BF35" s="292"/>
      <c r="BG35" s="292"/>
      <c r="BH35" s="292"/>
      <c r="BI35" s="292"/>
      <c r="BJ35" s="292"/>
      <c r="BK35" s="292"/>
      <c r="BL35" s="292"/>
      <c r="BM35" s="292"/>
      <c r="BN35" s="292"/>
      <c r="BO35" s="292"/>
      <c r="BP35" s="292"/>
      <c r="BQ35" s="292"/>
      <c r="BR35" s="292"/>
      <c r="BS35" s="292"/>
      <c r="BT35" s="292"/>
      <c r="BU35" s="294"/>
      <c r="BW35" s="571" t="str">
        <f t="shared" si="2"/>
        <v/>
      </c>
      <c r="BX35" s="564" t="str">
        <f t="shared" si="2"/>
        <v/>
      </c>
      <c r="BY35" s="564" t="str">
        <f t="shared" si="2"/>
        <v/>
      </c>
      <c r="BZ35" s="564" t="str">
        <f t="shared" si="3"/>
        <v/>
      </c>
      <c r="CA35" s="564" t="str">
        <f t="shared" si="3"/>
        <v/>
      </c>
      <c r="CB35" s="564" t="str">
        <f t="shared" si="3"/>
        <v/>
      </c>
      <c r="CC35" s="564" t="str">
        <f t="shared" si="4"/>
        <v/>
      </c>
      <c r="CD35" s="564" t="str">
        <f t="shared" si="4"/>
        <v/>
      </c>
      <c r="CE35" s="564" t="str">
        <f t="shared" si="4"/>
        <v/>
      </c>
      <c r="CF35" s="564" t="str">
        <f t="shared" si="5"/>
        <v/>
      </c>
      <c r="CG35" s="564" t="str">
        <f t="shared" si="5"/>
        <v/>
      </c>
      <c r="CH35" s="564" t="str">
        <f t="shared" si="5"/>
        <v/>
      </c>
      <c r="CI35" s="564" t="str">
        <f t="shared" si="6"/>
        <v/>
      </c>
      <c r="CJ35" s="564" t="str">
        <f t="shared" si="7"/>
        <v/>
      </c>
      <c r="CK35" s="564" t="str">
        <f t="shared" si="8"/>
        <v/>
      </c>
      <c r="CL35" s="564" t="str">
        <f t="shared" si="8"/>
        <v/>
      </c>
      <c r="CM35" s="564" t="str">
        <f t="shared" si="8"/>
        <v/>
      </c>
      <c r="CN35" s="564" t="str">
        <f t="shared" si="9"/>
        <v/>
      </c>
      <c r="CO35" s="564" t="str">
        <f t="shared" si="9"/>
        <v/>
      </c>
      <c r="CP35" s="564" t="str">
        <f t="shared" si="9"/>
        <v/>
      </c>
      <c r="CQ35" s="564" t="str">
        <f t="shared" si="10"/>
        <v/>
      </c>
      <c r="CR35" s="564" t="str">
        <f t="shared" si="10"/>
        <v/>
      </c>
      <c r="CS35" s="564" t="str">
        <f t="shared" si="10"/>
        <v/>
      </c>
      <c r="CT35" s="564" t="str">
        <f t="shared" si="11"/>
        <v/>
      </c>
      <c r="CU35" s="566" t="str">
        <f t="shared" si="12"/>
        <v/>
      </c>
      <c r="CV35" s="565" t="str">
        <f t="shared" si="13"/>
        <v/>
      </c>
      <c r="CW35" s="564" t="str">
        <f t="shared" si="13"/>
        <v/>
      </c>
      <c r="CX35" s="564" t="str">
        <f t="shared" si="13"/>
        <v/>
      </c>
      <c r="CY35" s="564" t="str">
        <f t="shared" si="14"/>
        <v/>
      </c>
      <c r="CZ35" s="564" t="str">
        <f t="shared" si="14"/>
        <v/>
      </c>
      <c r="DA35" s="564" t="str">
        <f t="shared" si="14"/>
        <v/>
      </c>
      <c r="DB35" s="564" t="str">
        <f t="shared" si="15"/>
        <v/>
      </c>
      <c r="DC35" s="564" t="str">
        <f t="shared" si="16"/>
        <v/>
      </c>
      <c r="DD35" s="564" t="str">
        <f t="shared" si="16"/>
        <v/>
      </c>
      <c r="DE35" s="564" t="str">
        <f t="shared" si="17"/>
        <v/>
      </c>
      <c r="DF35" s="564" t="str">
        <f t="shared" si="17"/>
        <v/>
      </c>
      <c r="DG35" s="564" t="str">
        <f t="shared" si="17"/>
        <v/>
      </c>
      <c r="DH35" s="564" t="str">
        <f t="shared" si="18"/>
        <v/>
      </c>
      <c r="DI35" s="564" t="str">
        <f t="shared" si="19"/>
        <v/>
      </c>
      <c r="DJ35" s="564" t="str">
        <f t="shared" si="20"/>
        <v/>
      </c>
      <c r="DK35" s="564" t="str">
        <f t="shared" si="20"/>
        <v/>
      </c>
      <c r="DL35" s="564" t="str">
        <f t="shared" si="20"/>
        <v/>
      </c>
      <c r="DM35" s="564" t="str">
        <f t="shared" si="21"/>
        <v/>
      </c>
      <c r="DN35" s="564" t="str">
        <f t="shared" si="21"/>
        <v/>
      </c>
      <c r="DO35" s="564" t="str">
        <f t="shared" si="21"/>
        <v/>
      </c>
      <c r="DP35" s="564" t="str">
        <f t="shared" si="22"/>
        <v/>
      </c>
      <c r="DQ35" s="564" t="str">
        <f t="shared" si="22"/>
        <v/>
      </c>
      <c r="DR35" s="564" t="str">
        <f t="shared" si="22"/>
        <v/>
      </c>
      <c r="DS35" s="564" t="str">
        <f t="shared" si="23"/>
        <v/>
      </c>
      <c r="DT35" s="567" t="str">
        <f t="shared" si="24"/>
        <v/>
      </c>
      <c r="DU35" s="565" t="str">
        <f t="shared" si="25"/>
        <v/>
      </c>
      <c r="DV35" s="564" t="str">
        <f t="shared" si="25"/>
        <v/>
      </c>
      <c r="DW35" s="564" t="str">
        <f t="shared" si="25"/>
        <v/>
      </c>
      <c r="DX35" s="564" t="str">
        <f t="shared" si="26"/>
        <v/>
      </c>
      <c r="DY35" s="564" t="str">
        <f t="shared" si="26"/>
        <v/>
      </c>
      <c r="DZ35" s="564" t="str">
        <f t="shared" si="26"/>
        <v/>
      </c>
      <c r="EA35" s="564" t="str">
        <f t="shared" si="27"/>
        <v/>
      </c>
      <c r="EB35" s="564" t="str">
        <f t="shared" si="27"/>
        <v/>
      </c>
      <c r="EC35" s="564" t="str">
        <f t="shared" si="27"/>
        <v/>
      </c>
      <c r="ED35" s="564" t="str">
        <f t="shared" si="28"/>
        <v/>
      </c>
      <c r="EE35" s="564" t="str">
        <f t="shared" si="28"/>
        <v/>
      </c>
      <c r="EF35" s="564" t="str">
        <f t="shared" si="28"/>
        <v/>
      </c>
      <c r="EG35" s="564" t="str">
        <f t="shared" si="29"/>
        <v/>
      </c>
      <c r="EH35" s="564" t="str">
        <f t="shared" si="30"/>
        <v/>
      </c>
      <c r="EI35" s="564" t="str">
        <f t="shared" si="31"/>
        <v/>
      </c>
      <c r="EJ35" s="564" t="str">
        <f t="shared" si="31"/>
        <v/>
      </c>
      <c r="EK35" s="564" t="str">
        <f t="shared" si="31"/>
        <v/>
      </c>
      <c r="EL35" s="564" t="str">
        <f t="shared" si="32"/>
        <v/>
      </c>
      <c r="EM35" s="564" t="str">
        <f t="shared" si="32"/>
        <v/>
      </c>
      <c r="EN35" s="564" t="str">
        <f t="shared" si="32"/>
        <v/>
      </c>
      <c r="EO35" s="564" t="str">
        <f t="shared" si="33"/>
        <v/>
      </c>
      <c r="EP35" s="564" t="str">
        <f t="shared" si="33"/>
        <v/>
      </c>
      <c r="EQ35" s="564" t="str">
        <f t="shared" si="33"/>
        <v/>
      </c>
      <c r="ER35" s="564" t="str">
        <f t="shared" si="34"/>
        <v/>
      </c>
      <c r="ES35" s="567" t="str">
        <f t="shared" si="35"/>
        <v/>
      </c>
      <c r="ET35" s="565" t="str">
        <f t="shared" si="36"/>
        <v/>
      </c>
      <c r="EU35" s="564" t="str">
        <f t="shared" si="36"/>
        <v/>
      </c>
      <c r="EV35" s="564" t="str">
        <f t="shared" si="36"/>
        <v/>
      </c>
      <c r="EW35" s="564" t="str">
        <f t="shared" si="37"/>
        <v/>
      </c>
      <c r="EX35" s="564" t="str">
        <f t="shared" si="37"/>
        <v/>
      </c>
      <c r="EY35" s="564" t="str">
        <f t="shared" si="37"/>
        <v/>
      </c>
      <c r="EZ35" s="564" t="str">
        <f t="shared" si="38"/>
        <v/>
      </c>
      <c r="FA35" s="564" t="str">
        <f t="shared" si="38"/>
        <v/>
      </c>
      <c r="FB35" s="564" t="str">
        <f t="shared" si="38"/>
        <v/>
      </c>
      <c r="FC35" s="564" t="str">
        <f t="shared" si="39"/>
        <v/>
      </c>
      <c r="FD35" s="564" t="str">
        <f t="shared" si="39"/>
        <v/>
      </c>
      <c r="FE35" s="564" t="str">
        <f t="shared" si="39"/>
        <v/>
      </c>
      <c r="FF35" s="564" t="str">
        <f t="shared" si="40"/>
        <v/>
      </c>
      <c r="FG35" s="564" t="str">
        <f t="shared" si="41"/>
        <v/>
      </c>
      <c r="FH35" s="564" t="str">
        <f t="shared" si="42"/>
        <v/>
      </c>
      <c r="FI35" s="564" t="str">
        <f t="shared" si="42"/>
        <v/>
      </c>
      <c r="FJ35" s="564" t="str">
        <f t="shared" si="42"/>
        <v/>
      </c>
      <c r="FK35" s="564" t="str">
        <f t="shared" si="43"/>
        <v/>
      </c>
      <c r="FL35" s="564" t="str">
        <f t="shared" si="43"/>
        <v/>
      </c>
      <c r="FM35" s="564" t="str">
        <f t="shared" si="43"/>
        <v/>
      </c>
      <c r="FN35" s="564" t="str">
        <f t="shared" si="44"/>
        <v/>
      </c>
      <c r="FO35" s="564" t="str">
        <f t="shared" si="44"/>
        <v/>
      </c>
      <c r="FP35" s="564" t="str">
        <f t="shared" si="44"/>
        <v/>
      </c>
      <c r="FQ35" s="564" t="str">
        <f t="shared" si="45"/>
        <v/>
      </c>
      <c r="FR35" s="567" t="str">
        <f t="shared" si="46"/>
        <v/>
      </c>
      <c r="FS35" s="571" t="str">
        <f t="shared" si="47"/>
        <v/>
      </c>
      <c r="FT35" s="564" t="str">
        <f t="shared" si="48"/>
        <v/>
      </c>
      <c r="FU35" s="572" t="str">
        <f t="shared" si="49"/>
        <v/>
      </c>
      <c r="FV35" s="567" t="str">
        <f t="shared" si="50"/>
        <v/>
      </c>
      <c r="HA35" s="147">
        <f t="shared" si="51"/>
        <v>0</v>
      </c>
      <c r="HB35" s="142">
        <f t="shared" si="52"/>
        <v>0</v>
      </c>
    </row>
    <row r="36" spans="1:210" s="142" customFormat="1" ht="15.75" customHeight="1" x14ac:dyDescent="0.2">
      <c r="A36" s="531" t="str">
        <f t="shared" si="53"/>
        <v/>
      </c>
      <c r="B36" s="290"/>
      <c r="C36" s="282"/>
      <c r="D36" s="282"/>
      <c r="E36" s="282"/>
      <c r="F36" s="282"/>
      <c r="G36" s="282"/>
      <c r="H36" s="282"/>
      <c r="I36" s="284"/>
      <c r="J36" s="282"/>
      <c r="K36" s="282"/>
      <c r="L36" s="282"/>
      <c r="M36" s="282"/>
      <c r="N36" s="282"/>
      <c r="O36" s="282"/>
      <c r="P36" s="282"/>
      <c r="Q36" s="282"/>
      <c r="R36" s="282"/>
      <c r="S36" s="283"/>
      <c r="T36" s="290"/>
      <c r="U36" s="282"/>
      <c r="V36" s="282"/>
      <c r="W36" s="282"/>
      <c r="X36" s="282"/>
      <c r="Y36" s="282"/>
      <c r="Z36" s="282"/>
      <c r="AA36" s="284"/>
      <c r="AB36" s="282"/>
      <c r="AC36" s="282"/>
      <c r="AD36" s="282"/>
      <c r="AE36" s="282"/>
      <c r="AF36" s="282"/>
      <c r="AG36" s="282"/>
      <c r="AH36" s="282"/>
      <c r="AI36" s="282"/>
      <c r="AJ36" s="282"/>
      <c r="AK36" s="283"/>
      <c r="AL36" s="291"/>
      <c r="AM36" s="292"/>
      <c r="AN36" s="292"/>
      <c r="AO36" s="292"/>
      <c r="AP36" s="292"/>
      <c r="AQ36" s="292"/>
      <c r="AR36" s="292"/>
      <c r="AS36" s="292"/>
      <c r="AT36" s="292"/>
      <c r="AU36" s="292"/>
      <c r="AV36" s="292"/>
      <c r="AW36" s="292"/>
      <c r="AX36" s="292"/>
      <c r="AY36" s="292"/>
      <c r="AZ36" s="292"/>
      <c r="BA36" s="292"/>
      <c r="BB36" s="292"/>
      <c r="BC36" s="294"/>
      <c r="BD36" s="291"/>
      <c r="BE36" s="292"/>
      <c r="BF36" s="292"/>
      <c r="BG36" s="292"/>
      <c r="BH36" s="292"/>
      <c r="BI36" s="292"/>
      <c r="BJ36" s="292"/>
      <c r="BK36" s="292"/>
      <c r="BL36" s="292"/>
      <c r="BM36" s="292"/>
      <c r="BN36" s="292"/>
      <c r="BO36" s="292"/>
      <c r="BP36" s="292"/>
      <c r="BQ36" s="292"/>
      <c r="BR36" s="292"/>
      <c r="BS36" s="292"/>
      <c r="BT36" s="292"/>
      <c r="BU36" s="294"/>
      <c r="BW36" s="571" t="str">
        <f t="shared" si="2"/>
        <v/>
      </c>
      <c r="BX36" s="564" t="str">
        <f t="shared" si="2"/>
        <v/>
      </c>
      <c r="BY36" s="564" t="str">
        <f t="shared" si="2"/>
        <v/>
      </c>
      <c r="BZ36" s="564" t="str">
        <f t="shared" si="3"/>
        <v/>
      </c>
      <c r="CA36" s="564" t="str">
        <f t="shared" si="3"/>
        <v/>
      </c>
      <c r="CB36" s="564" t="str">
        <f t="shared" si="3"/>
        <v/>
      </c>
      <c r="CC36" s="564" t="str">
        <f t="shared" si="4"/>
        <v/>
      </c>
      <c r="CD36" s="564" t="str">
        <f t="shared" si="4"/>
        <v/>
      </c>
      <c r="CE36" s="564" t="str">
        <f t="shared" si="4"/>
        <v/>
      </c>
      <c r="CF36" s="564" t="str">
        <f t="shared" si="5"/>
        <v/>
      </c>
      <c r="CG36" s="564" t="str">
        <f t="shared" si="5"/>
        <v/>
      </c>
      <c r="CH36" s="564" t="str">
        <f t="shared" si="5"/>
        <v/>
      </c>
      <c r="CI36" s="564" t="str">
        <f t="shared" si="6"/>
        <v/>
      </c>
      <c r="CJ36" s="564" t="str">
        <f t="shared" si="7"/>
        <v/>
      </c>
      <c r="CK36" s="564" t="str">
        <f t="shared" si="8"/>
        <v/>
      </c>
      <c r="CL36" s="564" t="str">
        <f t="shared" si="8"/>
        <v/>
      </c>
      <c r="CM36" s="564" t="str">
        <f t="shared" si="8"/>
        <v/>
      </c>
      <c r="CN36" s="564" t="str">
        <f t="shared" si="9"/>
        <v/>
      </c>
      <c r="CO36" s="564" t="str">
        <f t="shared" si="9"/>
        <v/>
      </c>
      <c r="CP36" s="564" t="str">
        <f t="shared" si="9"/>
        <v/>
      </c>
      <c r="CQ36" s="564" t="str">
        <f t="shared" si="10"/>
        <v/>
      </c>
      <c r="CR36" s="564" t="str">
        <f t="shared" si="10"/>
        <v/>
      </c>
      <c r="CS36" s="564" t="str">
        <f t="shared" si="10"/>
        <v/>
      </c>
      <c r="CT36" s="564" t="str">
        <f t="shared" si="11"/>
        <v/>
      </c>
      <c r="CU36" s="566" t="str">
        <f t="shared" si="12"/>
        <v/>
      </c>
      <c r="CV36" s="565" t="str">
        <f t="shared" si="13"/>
        <v/>
      </c>
      <c r="CW36" s="564" t="str">
        <f t="shared" si="13"/>
        <v/>
      </c>
      <c r="CX36" s="564" t="str">
        <f t="shared" si="13"/>
        <v/>
      </c>
      <c r="CY36" s="564" t="str">
        <f t="shared" si="14"/>
        <v/>
      </c>
      <c r="CZ36" s="564" t="str">
        <f t="shared" si="14"/>
        <v/>
      </c>
      <c r="DA36" s="564" t="str">
        <f t="shared" si="14"/>
        <v/>
      </c>
      <c r="DB36" s="564" t="str">
        <f t="shared" si="15"/>
        <v/>
      </c>
      <c r="DC36" s="564" t="str">
        <f t="shared" si="16"/>
        <v/>
      </c>
      <c r="DD36" s="564" t="str">
        <f t="shared" si="16"/>
        <v/>
      </c>
      <c r="DE36" s="564" t="str">
        <f t="shared" si="17"/>
        <v/>
      </c>
      <c r="DF36" s="564" t="str">
        <f t="shared" si="17"/>
        <v/>
      </c>
      <c r="DG36" s="564" t="str">
        <f t="shared" si="17"/>
        <v/>
      </c>
      <c r="DH36" s="564" t="str">
        <f t="shared" si="18"/>
        <v/>
      </c>
      <c r="DI36" s="564" t="str">
        <f t="shared" si="19"/>
        <v/>
      </c>
      <c r="DJ36" s="564" t="str">
        <f t="shared" si="20"/>
        <v/>
      </c>
      <c r="DK36" s="564" t="str">
        <f t="shared" si="20"/>
        <v/>
      </c>
      <c r="DL36" s="564" t="str">
        <f t="shared" si="20"/>
        <v/>
      </c>
      <c r="DM36" s="564" t="str">
        <f t="shared" si="21"/>
        <v/>
      </c>
      <c r="DN36" s="564" t="str">
        <f t="shared" si="21"/>
        <v/>
      </c>
      <c r="DO36" s="564" t="str">
        <f t="shared" si="21"/>
        <v/>
      </c>
      <c r="DP36" s="564" t="str">
        <f t="shared" si="22"/>
        <v/>
      </c>
      <c r="DQ36" s="564" t="str">
        <f t="shared" si="22"/>
        <v/>
      </c>
      <c r="DR36" s="564" t="str">
        <f t="shared" si="22"/>
        <v/>
      </c>
      <c r="DS36" s="564" t="str">
        <f t="shared" si="23"/>
        <v/>
      </c>
      <c r="DT36" s="567" t="str">
        <f t="shared" si="24"/>
        <v/>
      </c>
      <c r="DU36" s="565" t="str">
        <f t="shared" si="25"/>
        <v/>
      </c>
      <c r="DV36" s="564" t="str">
        <f t="shared" si="25"/>
        <v/>
      </c>
      <c r="DW36" s="564" t="str">
        <f t="shared" si="25"/>
        <v/>
      </c>
      <c r="DX36" s="564" t="str">
        <f t="shared" si="26"/>
        <v/>
      </c>
      <c r="DY36" s="564" t="str">
        <f t="shared" si="26"/>
        <v/>
      </c>
      <c r="DZ36" s="564" t="str">
        <f t="shared" si="26"/>
        <v/>
      </c>
      <c r="EA36" s="564" t="str">
        <f t="shared" si="27"/>
        <v/>
      </c>
      <c r="EB36" s="564" t="str">
        <f t="shared" si="27"/>
        <v/>
      </c>
      <c r="EC36" s="564" t="str">
        <f t="shared" si="27"/>
        <v/>
      </c>
      <c r="ED36" s="564" t="str">
        <f t="shared" si="28"/>
        <v/>
      </c>
      <c r="EE36" s="564" t="str">
        <f t="shared" si="28"/>
        <v/>
      </c>
      <c r="EF36" s="564" t="str">
        <f t="shared" si="28"/>
        <v/>
      </c>
      <c r="EG36" s="564" t="str">
        <f t="shared" si="29"/>
        <v/>
      </c>
      <c r="EH36" s="564" t="str">
        <f t="shared" si="30"/>
        <v/>
      </c>
      <c r="EI36" s="564" t="str">
        <f t="shared" si="31"/>
        <v/>
      </c>
      <c r="EJ36" s="564" t="str">
        <f t="shared" si="31"/>
        <v/>
      </c>
      <c r="EK36" s="564" t="str">
        <f t="shared" si="31"/>
        <v/>
      </c>
      <c r="EL36" s="564" t="str">
        <f t="shared" si="32"/>
        <v/>
      </c>
      <c r="EM36" s="564" t="str">
        <f t="shared" si="32"/>
        <v/>
      </c>
      <c r="EN36" s="564" t="str">
        <f t="shared" si="32"/>
        <v/>
      </c>
      <c r="EO36" s="564" t="str">
        <f t="shared" si="33"/>
        <v/>
      </c>
      <c r="EP36" s="564" t="str">
        <f t="shared" si="33"/>
        <v/>
      </c>
      <c r="EQ36" s="564" t="str">
        <f t="shared" si="33"/>
        <v/>
      </c>
      <c r="ER36" s="564" t="str">
        <f t="shared" si="34"/>
        <v/>
      </c>
      <c r="ES36" s="567" t="str">
        <f t="shared" si="35"/>
        <v/>
      </c>
      <c r="ET36" s="565" t="str">
        <f t="shared" si="36"/>
        <v/>
      </c>
      <c r="EU36" s="564" t="str">
        <f t="shared" si="36"/>
        <v/>
      </c>
      <c r="EV36" s="564" t="str">
        <f t="shared" si="36"/>
        <v/>
      </c>
      <c r="EW36" s="564" t="str">
        <f t="shared" si="37"/>
        <v/>
      </c>
      <c r="EX36" s="564" t="str">
        <f t="shared" si="37"/>
        <v/>
      </c>
      <c r="EY36" s="564" t="str">
        <f t="shared" si="37"/>
        <v/>
      </c>
      <c r="EZ36" s="564" t="str">
        <f t="shared" si="38"/>
        <v/>
      </c>
      <c r="FA36" s="564" t="str">
        <f t="shared" si="38"/>
        <v/>
      </c>
      <c r="FB36" s="564" t="str">
        <f t="shared" si="38"/>
        <v/>
      </c>
      <c r="FC36" s="564" t="str">
        <f t="shared" si="39"/>
        <v/>
      </c>
      <c r="FD36" s="564" t="str">
        <f t="shared" si="39"/>
        <v/>
      </c>
      <c r="FE36" s="564" t="str">
        <f t="shared" si="39"/>
        <v/>
      </c>
      <c r="FF36" s="564" t="str">
        <f t="shared" si="40"/>
        <v/>
      </c>
      <c r="FG36" s="564" t="str">
        <f t="shared" si="41"/>
        <v/>
      </c>
      <c r="FH36" s="564" t="str">
        <f t="shared" si="42"/>
        <v/>
      </c>
      <c r="FI36" s="564" t="str">
        <f t="shared" si="42"/>
        <v/>
      </c>
      <c r="FJ36" s="564" t="str">
        <f t="shared" si="42"/>
        <v/>
      </c>
      <c r="FK36" s="564" t="str">
        <f t="shared" si="43"/>
        <v/>
      </c>
      <c r="FL36" s="564" t="str">
        <f t="shared" si="43"/>
        <v/>
      </c>
      <c r="FM36" s="564" t="str">
        <f t="shared" si="43"/>
        <v/>
      </c>
      <c r="FN36" s="564" t="str">
        <f t="shared" si="44"/>
        <v/>
      </c>
      <c r="FO36" s="564" t="str">
        <f t="shared" si="44"/>
        <v/>
      </c>
      <c r="FP36" s="564" t="str">
        <f t="shared" si="44"/>
        <v/>
      </c>
      <c r="FQ36" s="564" t="str">
        <f t="shared" si="45"/>
        <v/>
      </c>
      <c r="FR36" s="567" t="str">
        <f t="shared" si="46"/>
        <v/>
      </c>
      <c r="FS36" s="571" t="str">
        <f t="shared" si="47"/>
        <v/>
      </c>
      <c r="FT36" s="564" t="str">
        <f t="shared" si="48"/>
        <v/>
      </c>
      <c r="FU36" s="572" t="str">
        <f t="shared" si="49"/>
        <v/>
      </c>
      <c r="FV36" s="567" t="str">
        <f t="shared" si="50"/>
        <v/>
      </c>
      <c r="HA36" s="147">
        <f t="shared" si="51"/>
        <v>0</v>
      </c>
      <c r="HB36" s="142">
        <f t="shared" si="52"/>
        <v>0</v>
      </c>
    </row>
    <row r="37" spans="1:210" s="142" customFormat="1" ht="15.75" customHeight="1" x14ac:dyDescent="0.2">
      <c r="A37" s="531" t="str">
        <f t="shared" si="53"/>
        <v/>
      </c>
      <c r="B37" s="290"/>
      <c r="C37" s="282"/>
      <c r="D37" s="282"/>
      <c r="E37" s="282"/>
      <c r="F37" s="282"/>
      <c r="G37" s="282"/>
      <c r="H37" s="282"/>
      <c r="I37" s="284"/>
      <c r="J37" s="282"/>
      <c r="K37" s="282"/>
      <c r="L37" s="282"/>
      <c r="M37" s="282"/>
      <c r="N37" s="282"/>
      <c r="O37" s="282"/>
      <c r="P37" s="282"/>
      <c r="Q37" s="282"/>
      <c r="R37" s="282"/>
      <c r="S37" s="283"/>
      <c r="T37" s="290"/>
      <c r="U37" s="282"/>
      <c r="V37" s="282"/>
      <c r="W37" s="282"/>
      <c r="X37" s="282"/>
      <c r="Y37" s="282"/>
      <c r="Z37" s="282"/>
      <c r="AA37" s="284"/>
      <c r="AB37" s="282"/>
      <c r="AC37" s="282"/>
      <c r="AD37" s="282"/>
      <c r="AE37" s="282"/>
      <c r="AF37" s="282"/>
      <c r="AG37" s="282"/>
      <c r="AH37" s="282"/>
      <c r="AI37" s="282"/>
      <c r="AJ37" s="282"/>
      <c r="AK37" s="283"/>
      <c r="AL37" s="291"/>
      <c r="AM37" s="292"/>
      <c r="AN37" s="292"/>
      <c r="AO37" s="292"/>
      <c r="AP37" s="292"/>
      <c r="AQ37" s="292"/>
      <c r="AR37" s="292"/>
      <c r="AS37" s="292"/>
      <c r="AT37" s="292"/>
      <c r="AU37" s="292"/>
      <c r="AV37" s="292"/>
      <c r="AW37" s="292"/>
      <c r="AX37" s="292"/>
      <c r="AY37" s="292"/>
      <c r="AZ37" s="292"/>
      <c r="BA37" s="292"/>
      <c r="BB37" s="292"/>
      <c r="BC37" s="294"/>
      <c r="BD37" s="291"/>
      <c r="BE37" s="292"/>
      <c r="BF37" s="292"/>
      <c r="BG37" s="292"/>
      <c r="BH37" s="292"/>
      <c r="BI37" s="292"/>
      <c r="BJ37" s="292"/>
      <c r="BK37" s="292"/>
      <c r="BL37" s="292"/>
      <c r="BM37" s="292"/>
      <c r="BN37" s="292"/>
      <c r="BO37" s="292"/>
      <c r="BP37" s="292"/>
      <c r="BQ37" s="292"/>
      <c r="BR37" s="292"/>
      <c r="BS37" s="292"/>
      <c r="BT37" s="292"/>
      <c r="BU37" s="294"/>
      <c r="BW37" s="571" t="str">
        <f t="shared" si="2"/>
        <v/>
      </c>
      <c r="BX37" s="564" t="str">
        <f t="shared" si="2"/>
        <v/>
      </c>
      <c r="BY37" s="564" t="str">
        <f t="shared" si="2"/>
        <v/>
      </c>
      <c r="BZ37" s="564" t="str">
        <f t="shared" si="3"/>
        <v/>
      </c>
      <c r="CA37" s="564" t="str">
        <f t="shared" si="3"/>
        <v/>
      </c>
      <c r="CB37" s="564" t="str">
        <f t="shared" si="3"/>
        <v/>
      </c>
      <c r="CC37" s="564" t="str">
        <f t="shared" si="4"/>
        <v/>
      </c>
      <c r="CD37" s="564" t="str">
        <f t="shared" si="4"/>
        <v/>
      </c>
      <c r="CE37" s="564" t="str">
        <f t="shared" si="4"/>
        <v/>
      </c>
      <c r="CF37" s="564" t="str">
        <f t="shared" si="5"/>
        <v/>
      </c>
      <c r="CG37" s="564" t="str">
        <f t="shared" si="5"/>
        <v/>
      </c>
      <c r="CH37" s="564" t="str">
        <f t="shared" si="5"/>
        <v/>
      </c>
      <c r="CI37" s="564" t="str">
        <f t="shared" si="6"/>
        <v/>
      </c>
      <c r="CJ37" s="564" t="str">
        <f t="shared" si="7"/>
        <v/>
      </c>
      <c r="CK37" s="564" t="str">
        <f t="shared" si="8"/>
        <v/>
      </c>
      <c r="CL37" s="564" t="str">
        <f t="shared" si="8"/>
        <v/>
      </c>
      <c r="CM37" s="564" t="str">
        <f t="shared" si="8"/>
        <v/>
      </c>
      <c r="CN37" s="564" t="str">
        <f t="shared" si="9"/>
        <v/>
      </c>
      <c r="CO37" s="564" t="str">
        <f t="shared" si="9"/>
        <v/>
      </c>
      <c r="CP37" s="564" t="str">
        <f t="shared" si="9"/>
        <v/>
      </c>
      <c r="CQ37" s="564" t="str">
        <f t="shared" si="10"/>
        <v/>
      </c>
      <c r="CR37" s="564" t="str">
        <f t="shared" si="10"/>
        <v/>
      </c>
      <c r="CS37" s="564" t="str">
        <f t="shared" si="10"/>
        <v/>
      </c>
      <c r="CT37" s="564" t="str">
        <f t="shared" si="11"/>
        <v/>
      </c>
      <c r="CU37" s="566" t="str">
        <f t="shared" si="12"/>
        <v/>
      </c>
      <c r="CV37" s="565" t="str">
        <f t="shared" si="13"/>
        <v/>
      </c>
      <c r="CW37" s="564" t="str">
        <f t="shared" si="13"/>
        <v/>
      </c>
      <c r="CX37" s="564" t="str">
        <f t="shared" si="13"/>
        <v/>
      </c>
      <c r="CY37" s="564" t="str">
        <f t="shared" si="14"/>
        <v/>
      </c>
      <c r="CZ37" s="564" t="str">
        <f t="shared" si="14"/>
        <v/>
      </c>
      <c r="DA37" s="564" t="str">
        <f t="shared" si="14"/>
        <v/>
      </c>
      <c r="DB37" s="564" t="str">
        <f t="shared" si="15"/>
        <v/>
      </c>
      <c r="DC37" s="564" t="str">
        <f t="shared" si="16"/>
        <v/>
      </c>
      <c r="DD37" s="564" t="str">
        <f t="shared" si="16"/>
        <v/>
      </c>
      <c r="DE37" s="564" t="str">
        <f t="shared" si="17"/>
        <v/>
      </c>
      <c r="DF37" s="564" t="str">
        <f t="shared" si="17"/>
        <v/>
      </c>
      <c r="DG37" s="564" t="str">
        <f t="shared" si="17"/>
        <v/>
      </c>
      <c r="DH37" s="564" t="str">
        <f t="shared" si="18"/>
        <v/>
      </c>
      <c r="DI37" s="564" t="str">
        <f t="shared" si="19"/>
        <v/>
      </c>
      <c r="DJ37" s="564" t="str">
        <f t="shared" si="20"/>
        <v/>
      </c>
      <c r="DK37" s="564" t="str">
        <f t="shared" si="20"/>
        <v/>
      </c>
      <c r="DL37" s="564" t="str">
        <f t="shared" si="20"/>
        <v/>
      </c>
      <c r="DM37" s="564" t="str">
        <f t="shared" si="21"/>
        <v/>
      </c>
      <c r="DN37" s="564" t="str">
        <f t="shared" si="21"/>
        <v/>
      </c>
      <c r="DO37" s="564" t="str">
        <f t="shared" si="21"/>
        <v/>
      </c>
      <c r="DP37" s="564" t="str">
        <f t="shared" si="22"/>
        <v/>
      </c>
      <c r="DQ37" s="564" t="str">
        <f t="shared" si="22"/>
        <v/>
      </c>
      <c r="DR37" s="564" t="str">
        <f t="shared" si="22"/>
        <v/>
      </c>
      <c r="DS37" s="564" t="str">
        <f t="shared" si="23"/>
        <v/>
      </c>
      <c r="DT37" s="567" t="str">
        <f t="shared" si="24"/>
        <v/>
      </c>
      <c r="DU37" s="565" t="str">
        <f t="shared" si="25"/>
        <v/>
      </c>
      <c r="DV37" s="564" t="str">
        <f t="shared" si="25"/>
        <v/>
      </c>
      <c r="DW37" s="564" t="str">
        <f t="shared" si="25"/>
        <v/>
      </c>
      <c r="DX37" s="564" t="str">
        <f t="shared" si="26"/>
        <v/>
      </c>
      <c r="DY37" s="564" t="str">
        <f t="shared" si="26"/>
        <v/>
      </c>
      <c r="DZ37" s="564" t="str">
        <f t="shared" si="26"/>
        <v/>
      </c>
      <c r="EA37" s="564" t="str">
        <f t="shared" si="27"/>
        <v/>
      </c>
      <c r="EB37" s="564" t="str">
        <f t="shared" si="27"/>
        <v/>
      </c>
      <c r="EC37" s="564" t="str">
        <f t="shared" si="27"/>
        <v/>
      </c>
      <c r="ED37" s="564" t="str">
        <f t="shared" si="28"/>
        <v/>
      </c>
      <c r="EE37" s="564" t="str">
        <f t="shared" si="28"/>
        <v/>
      </c>
      <c r="EF37" s="564" t="str">
        <f t="shared" si="28"/>
        <v/>
      </c>
      <c r="EG37" s="564" t="str">
        <f t="shared" si="29"/>
        <v/>
      </c>
      <c r="EH37" s="564" t="str">
        <f t="shared" si="30"/>
        <v/>
      </c>
      <c r="EI37" s="564" t="str">
        <f t="shared" si="31"/>
        <v/>
      </c>
      <c r="EJ37" s="564" t="str">
        <f t="shared" si="31"/>
        <v/>
      </c>
      <c r="EK37" s="564" t="str">
        <f t="shared" si="31"/>
        <v/>
      </c>
      <c r="EL37" s="564" t="str">
        <f t="shared" si="32"/>
        <v/>
      </c>
      <c r="EM37" s="564" t="str">
        <f t="shared" si="32"/>
        <v/>
      </c>
      <c r="EN37" s="564" t="str">
        <f t="shared" si="32"/>
        <v/>
      </c>
      <c r="EO37" s="564" t="str">
        <f t="shared" si="33"/>
        <v/>
      </c>
      <c r="EP37" s="564" t="str">
        <f t="shared" si="33"/>
        <v/>
      </c>
      <c r="EQ37" s="564" t="str">
        <f t="shared" si="33"/>
        <v/>
      </c>
      <c r="ER37" s="564" t="str">
        <f t="shared" si="34"/>
        <v/>
      </c>
      <c r="ES37" s="567" t="str">
        <f t="shared" si="35"/>
        <v/>
      </c>
      <c r="ET37" s="565" t="str">
        <f t="shared" si="36"/>
        <v/>
      </c>
      <c r="EU37" s="564" t="str">
        <f t="shared" si="36"/>
        <v/>
      </c>
      <c r="EV37" s="564" t="str">
        <f t="shared" si="36"/>
        <v/>
      </c>
      <c r="EW37" s="564" t="str">
        <f t="shared" si="37"/>
        <v/>
      </c>
      <c r="EX37" s="564" t="str">
        <f t="shared" si="37"/>
        <v/>
      </c>
      <c r="EY37" s="564" t="str">
        <f t="shared" si="37"/>
        <v/>
      </c>
      <c r="EZ37" s="564" t="str">
        <f t="shared" si="38"/>
        <v/>
      </c>
      <c r="FA37" s="564" t="str">
        <f t="shared" si="38"/>
        <v/>
      </c>
      <c r="FB37" s="564" t="str">
        <f t="shared" si="38"/>
        <v/>
      </c>
      <c r="FC37" s="564" t="str">
        <f t="shared" si="39"/>
        <v/>
      </c>
      <c r="FD37" s="564" t="str">
        <f t="shared" si="39"/>
        <v/>
      </c>
      <c r="FE37" s="564" t="str">
        <f t="shared" si="39"/>
        <v/>
      </c>
      <c r="FF37" s="564" t="str">
        <f t="shared" si="40"/>
        <v/>
      </c>
      <c r="FG37" s="564" t="str">
        <f t="shared" si="41"/>
        <v/>
      </c>
      <c r="FH37" s="564" t="str">
        <f t="shared" si="42"/>
        <v/>
      </c>
      <c r="FI37" s="564" t="str">
        <f t="shared" si="42"/>
        <v/>
      </c>
      <c r="FJ37" s="564" t="str">
        <f t="shared" si="42"/>
        <v/>
      </c>
      <c r="FK37" s="564" t="str">
        <f t="shared" si="43"/>
        <v/>
      </c>
      <c r="FL37" s="564" t="str">
        <f t="shared" si="43"/>
        <v/>
      </c>
      <c r="FM37" s="564" t="str">
        <f t="shared" si="43"/>
        <v/>
      </c>
      <c r="FN37" s="564" t="str">
        <f t="shared" si="44"/>
        <v/>
      </c>
      <c r="FO37" s="564" t="str">
        <f t="shared" si="44"/>
        <v/>
      </c>
      <c r="FP37" s="564" t="str">
        <f t="shared" si="44"/>
        <v/>
      </c>
      <c r="FQ37" s="564" t="str">
        <f t="shared" si="45"/>
        <v/>
      </c>
      <c r="FR37" s="567" t="str">
        <f t="shared" si="46"/>
        <v/>
      </c>
      <c r="FS37" s="571" t="str">
        <f t="shared" si="47"/>
        <v/>
      </c>
      <c r="FT37" s="564" t="str">
        <f t="shared" si="48"/>
        <v/>
      </c>
      <c r="FU37" s="572" t="str">
        <f t="shared" si="49"/>
        <v/>
      </c>
      <c r="FV37" s="567" t="str">
        <f t="shared" si="50"/>
        <v/>
      </c>
      <c r="HA37" s="147">
        <f t="shared" si="51"/>
        <v>0</v>
      </c>
      <c r="HB37" s="142">
        <f t="shared" si="52"/>
        <v>0</v>
      </c>
    </row>
    <row r="38" spans="1:210" s="142" customFormat="1" ht="15.75" customHeight="1" x14ac:dyDescent="0.2">
      <c r="A38" s="531" t="str">
        <f t="shared" si="53"/>
        <v/>
      </c>
      <c r="B38" s="290"/>
      <c r="C38" s="282"/>
      <c r="D38" s="282"/>
      <c r="E38" s="282"/>
      <c r="F38" s="282"/>
      <c r="G38" s="282"/>
      <c r="H38" s="282"/>
      <c r="I38" s="284"/>
      <c r="J38" s="282"/>
      <c r="K38" s="282"/>
      <c r="L38" s="282"/>
      <c r="M38" s="282"/>
      <c r="N38" s="282"/>
      <c r="O38" s="282"/>
      <c r="P38" s="282"/>
      <c r="Q38" s="282"/>
      <c r="R38" s="282"/>
      <c r="S38" s="283"/>
      <c r="T38" s="290"/>
      <c r="U38" s="282"/>
      <c r="V38" s="282"/>
      <c r="W38" s="282"/>
      <c r="X38" s="282"/>
      <c r="Y38" s="282"/>
      <c r="Z38" s="282"/>
      <c r="AA38" s="284"/>
      <c r="AB38" s="282"/>
      <c r="AC38" s="282"/>
      <c r="AD38" s="282"/>
      <c r="AE38" s="282"/>
      <c r="AF38" s="282"/>
      <c r="AG38" s="282"/>
      <c r="AH38" s="282"/>
      <c r="AI38" s="282"/>
      <c r="AJ38" s="282"/>
      <c r="AK38" s="283"/>
      <c r="AL38" s="291"/>
      <c r="AM38" s="292"/>
      <c r="AN38" s="292"/>
      <c r="AO38" s="292"/>
      <c r="AP38" s="292"/>
      <c r="AQ38" s="292"/>
      <c r="AR38" s="292"/>
      <c r="AS38" s="292"/>
      <c r="AT38" s="292"/>
      <c r="AU38" s="292"/>
      <c r="AV38" s="292"/>
      <c r="AW38" s="292"/>
      <c r="AX38" s="292"/>
      <c r="AY38" s="292"/>
      <c r="AZ38" s="292"/>
      <c r="BA38" s="292"/>
      <c r="BB38" s="292"/>
      <c r="BC38" s="294"/>
      <c r="BD38" s="291"/>
      <c r="BE38" s="292"/>
      <c r="BF38" s="292"/>
      <c r="BG38" s="292"/>
      <c r="BH38" s="292"/>
      <c r="BI38" s="292"/>
      <c r="BJ38" s="292"/>
      <c r="BK38" s="292"/>
      <c r="BL38" s="292"/>
      <c r="BM38" s="292"/>
      <c r="BN38" s="292"/>
      <c r="BO38" s="292"/>
      <c r="BP38" s="292"/>
      <c r="BQ38" s="292"/>
      <c r="BR38" s="292"/>
      <c r="BS38" s="292"/>
      <c r="BT38" s="292"/>
      <c r="BU38" s="294"/>
      <c r="BW38" s="571" t="str">
        <f t="shared" si="2"/>
        <v/>
      </c>
      <c r="BX38" s="564" t="str">
        <f t="shared" si="2"/>
        <v/>
      </c>
      <c r="BY38" s="564" t="str">
        <f t="shared" si="2"/>
        <v/>
      </c>
      <c r="BZ38" s="564" t="str">
        <f t="shared" si="3"/>
        <v/>
      </c>
      <c r="CA38" s="564" t="str">
        <f t="shared" si="3"/>
        <v/>
      </c>
      <c r="CB38" s="564" t="str">
        <f t="shared" si="3"/>
        <v/>
      </c>
      <c r="CC38" s="564" t="str">
        <f t="shared" si="4"/>
        <v/>
      </c>
      <c r="CD38" s="564" t="str">
        <f t="shared" si="4"/>
        <v/>
      </c>
      <c r="CE38" s="564" t="str">
        <f t="shared" si="4"/>
        <v/>
      </c>
      <c r="CF38" s="564" t="str">
        <f t="shared" si="5"/>
        <v/>
      </c>
      <c r="CG38" s="564" t="str">
        <f t="shared" si="5"/>
        <v/>
      </c>
      <c r="CH38" s="564" t="str">
        <f t="shared" si="5"/>
        <v/>
      </c>
      <c r="CI38" s="564" t="str">
        <f t="shared" si="6"/>
        <v/>
      </c>
      <c r="CJ38" s="564" t="str">
        <f t="shared" si="7"/>
        <v/>
      </c>
      <c r="CK38" s="564" t="str">
        <f t="shared" si="8"/>
        <v/>
      </c>
      <c r="CL38" s="564" t="str">
        <f t="shared" si="8"/>
        <v/>
      </c>
      <c r="CM38" s="564" t="str">
        <f t="shared" si="8"/>
        <v/>
      </c>
      <c r="CN38" s="564" t="str">
        <f t="shared" si="9"/>
        <v/>
      </c>
      <c r="CO38" s="564" t="str">
        <f t="shared" si="9"/>
        <v/>
      </c>
      <c r="CP38" s="564" t="str">
        <f t="shared" si="9"/>
        <v/>
      </c>
      <c r="CQ38" s="564" t="str">
        <f t="shared" si="10"/>
        <v/>
      </c>
      <c r="CR38" s="564" t="str">
        <f t="shared" si="10"/>
        <v/>
      </c>
      <c r="CS38" s="564" t="str">
        <f t="shared" si="10"/>
        <v/>
      </c>
      <c r="CT38" s="564" t="str">
        <f t="shared" si="11"/>
        <v/>
      </c>
      <c r="CU38" s="566" t="str">
        <f t="shared" si="12"/>
        <v/>
      </c>
      <c r="CV38" s="565" t="str">
        <f t="shared" si="13"/>
        <v/>
      </c>
      <c r="CW38" s="564" t="str">
        <f t="shared" si="13"/>
        <v/>
      </c>
      <c r="CX38" s="564" t="str">
        <f t="shared" si="13"/>
        <v/>
      </c>
      <c r="CY38" s="564" t="str">
        <f t="shared" si="14"/>
        <v/>
      </c>
      <c r="CZ38" s="564" t="str">
        <f t="shared" si="14"/>
        <v/>
      </c>
      <c r="DA38" s="564" t="str">
        <f t="shared" si="14"/>
        <v/>
      </c>
      <c r="DB38" s="564" t="str">
        <f t="shared" si="15"/>
        <v/>
      </c>
      <c r="DC38" s="564" t="str">
        <f t="shared" si="16"/>
        <v/>
      </c>
      <c r="DD38" s="564" t="str">
        <f t="shared" si="16"/>
        <v/>
      </c>
      <c r="DE38" s="564" t="str">
        <f t="shared" si="17"/>
        <v/>
      </c>
      <c r="DF38" s="564" t="str">
        <f t="shared" si="17"/>
        <v/>
      </c>
      <c r="DG38" s="564" t="str">
        <f t="shared" si="17"/>
        <v/>
      </c>
      <c r="DH38" s="564" t="str">
        <f t="shared" si="18"/>
        <v/>
      </c>
      <c r="DI38" s="564" t="str">
        <f t="shared" si="19"/>
        <v/>
      </c>
      <c r="DJ38" s="564" t="str">
        <f t="shared" si="20"/>
        <v/>
      </c>
      <c r="DK38" s="564" t="str">
        <f t="shared" si="20"/>
        <v/>
      </c>
      <c r="DL38" s="564" t="str">
        <f t="shared" si="20"/>
        <v/>
      </c>
      <c r="DM38" s="564" t="str">
        <f t="shared" si="21"/>
        <v/>
      </c>
      <c r="DN38" s="564" t="str">
        <f t="shared" si="21"/>
        <v/>
      </c>
      <c r="DO38" s="564" t="str">
        <f t="shared" si="21"/>
        <v/>
      </c>
      <c r="DP38" s="564" t="str">
        <f t="shared" si="22"/>
        <v/>
      </c>
      <c r="DQ38" s="564" t="str">
        <f t="shared" si="22"/>
        <v/>
      </c>
      <c r="DR38" s="564" t="str">
        <f t="shared" si="22"/>
        <v/>
      </c>
      <c r="DS38" s="564" t="str">
        <f t="shared" si="23"/>
        <v/>
      </c>
      <c r="DT38" s="567" t="str">
        <f t="shared" si="24"/>
        <v/>
      </c>
      <c r="DU38" s="565" t="str">
        <f t="shared" si="25"/>
        <v/>
      </c>
      <c r="DV38" s="564" t="str">
        <f t="shared" si="25"/>
        <v/>
      </c>
      <c r="DW38" s="564" t="str">
        <f t="shared" si="25"/>
        <v/>
      </c>
      <c r="DX38" s="564" t="str">
        <f t="shared" si="26"/>
        <v/>
      </c>
      <c r="DY38" s="564" t="str">
        <f t="shared" si="26"/>
        <v/>
      </c>
      <c r="DZ38" s="564" t="str">
        <f t="shared" si="26"/>
        <v/>
      </c>
      <c r="EA38" s="564" t="str">
        <f t="shared" si="27"/>
        <v/>
      </c>
      <c r="EB38" s="564" t="str">
        <f t="shared" si="27"/>
        <v/>
      </c>
      <c r="EC38" s="564" t="str">
        <f t="shared" si="27"/>
        <v/>
      </c>
      <c r="ED38" s="564" t="str">
        <f t="shared" si="28"/>
        <v/>
      </c>
      <c r="EE38" s="564" t="str">
        <f t="shared" si="28"/>
        <v/>
      </c>
      <c r="EF38" s="564" t="str">
        <f t="shared" si="28"/>
        <v/>
      </c>
      <c r="EG38" s="564" t="str">
        <f t="shared" si="29"/>
        <v/>
      </c>
      <c r="EH38" s="564" t="str">
        <f t="shared" si="30"/>
        <v/>
      </c>
      <c r="EI38" s="564" t="str">
        <f t="shared" si="31"/>
        <v/>
      </c>
      <c r="EJ38" s="564" t="str">
        <f t="shared" si="31"/>
        <v/>
      </c>
      <c r="EK38" s="564" t="str">
        <f t="shared" si="31"/>
        <v/>
      </c>
      <c r="EL38" s="564" t="str">
        <f t="shared" si="32"/>
        <v/>
      </c>
      <c r="EM38" s="564" t="str">
        <f t="shared" si="32"/>
        <v/>
      </c>
      <c r="EN38" s="564" t="str">
        <f t="shared" si="32"/>
        <v/>
      </c>
      <c r="EO38" s="564" t="str">
        <f t="shared" si="33"/>
        <v/>
      </c>
      <c r="EP38" s="564" t="str">
        <f t="shared" si="33"/>
        <v/>
      </c>
      <c r="EQ38" s="564" t="str">
        <f t="shared" si="33"/>
        <v/>
      </c>
      <c r="ER38" s="564" t="str">
        <f t="shared" si="34"/>
        <v/>
      </c>
      <c r="ES38" s="567" t="str">
        <f t="shared" si="35"/>
        <v/>
      </c>
      <c r="ET38" s="565" t="str">
        <f t="shared" si="36"/>
        <v/>
      </c>
      <c r="EU38" s="564" t="str">
        <f t="shared" si="36"/>
        <v/>
      </c>
      <c r="EV38" s="564" t="str">
        <f t="shared" si="36"/>
        <v/>
      </c>
      <c r="EW38" s="564" t="str">
        <f t="shared" si="37"/>
        <v/>
      </c>
      <c r="EX38" s="564" t="str">
        <f t="shared" si="37"/>
        <v/>
      </c>
      <c r="EY38" s="564" t="str">
        <f t="shared" si="37"/>
        <v/>
      </c>
      <c r="EZ38" s="564" t="str">
        <f t="shared" si="38"/>
        <v/>
      </c>
      <c r="FA38" s="564" t="str">
        <f t="shared" si="38"/>
        <v/>
      </c>
      <c r="FB38" s="564" t="str">
        <f t="shared" si="38"/>
        <v/>
      </c>
      <c r="FC38" s="564" t="str">
        <f t="shared" si="39"/>
        <v/>
      </c>
      <c r="FD38" s="564" t="str">
        <f t="shared" si="39"/>
        <v/>
      </c>
      <c r="FE38" s="564" t="str">
        <f t="shared" si="39"/>
        <v/>
      </c>
      <c r="FF38" s="564" t="str">
        <f t="shared" si="40"/>
        <v/>
      </c>
      <c r="FG38" s="564" t="str">
        <f t="shared" si="41"/>
        <v/>
      </c>
      <c r="FH38" s="564" t="str">
        <f t="shared" si="42"/>
        <v/>
      </c>
      <c r="FI38" s="564" t="str">
        <f t="shared" si="42"/>
        <v/>
      </c>
      <c r="FJ38" s="564" t="str">
        <f t="shared" si="42"/>
        <v/>
      </c>
      <c r="FK38" s="564" t="str">
        <f t="shared" si="43"/>
        <v/>
      </c>
      <c r="FL38" s="564" t="str">
        <f t="shared" si="43"/>
        <v/>
      </c>
      <c r="FM38" s="564" t="str">
        <f t="shared" si="43"/>
        <v/>
      </c>
      <c r="FN38" s="564" t="str">
        <f t="shared" si="44"/>
        <v/>
      </c>
      <c r="FO38" s="564" t="str">
        <f t="shared" si="44"/>
        <v/>
      </c>
      <c r="FP38" s="564" t="str">
        <f t="shared" si="44"/>
        <v/>
      </c>
      <c r="FQ38" s="564" t="str">
        <f t="shared" si="45"/>
        <v/>
      </c>
      <c r="FR38" s="567" t="str">
        <f t="shared" si="46"/>
        <v/>
      </c>
      <c r="FS38" s="571" t="str">
        <f t="shared" si="47"/>
        <v/>
      </c>
      <c r="FT38" s="564" t="str">
        <f t="shared" si="48"/>
        <v/>
      </c>
      <c r="FU38" s="572" t="str">
        <f t="shared" si="49"/>
        <v/>
      </c>
      <c r="FV38" s="567" t="str">
        <f t="shared" si="50"/>
        <v/>
      </c>
      <c r="HA38" s="147">
        <f t="shared" si="51"/>
        <v>0</v>
      </c>
      <c r="HB38" s="142">
        <f t="shared" si="52"/>
        <v>0</v>
      </c>
    </row>
    <row r="39" spans="1:210" s="142" customFormat="1" ht="15.75" customHeight="1" x14ac:dyDescent="0.2">
      <c r="A39" s="531" t="str">
        <f t="shared" si="53"/>
        <v/>
      </c>
      <c r="B39" s="290"/>
      <c r="C39" s="282"/>
      <c r="D39" s="282"/>
      <c r="E39" s="282"/>
      <c r="F39" s="282"/>
      <c r="G39" s="282"/>
      <c r="H39" s="282"/>
      <c r="I39" s="284"/>
      <c r="J39" s="282"/>
      <c r="K39" s="282"/>
      <c r="L39" s="282"/>
      <c r="M39" s="282"/>
      <c r="N39" s="282"/>
      <c r="O39" s="282"/>
      <c r="P39" s="282"/>
      <c r="Q39" s="282"/>
      <c r="R39" s="282"/>
      <c r="S39" s="283"/>
      <c r="T39" s="290"/>
      <c r="U39" s="282"/>
      <c r="V39" s="282"/>
      <c r="W39" s="282"/>
      <c r="X39" s="282"/>
      <c r="Y39" s="282"/>
      <c r="Z39" s="282"/>
      <c r="AA39" s="284"/>
      <c r="AB39" s="282"/>
      <c r="AC39" s="282"/>
      <c r="AD39" s="282"/>
      <c r="AE39" s="282"/>
      <c r="AF39" s="282"/>
      <c r="AG39" s="282"/>
      <c r="AH39" s="282"/>
      <c r="AI39" s="282"/>
      <c r="AJ39" s="282"/>
      <c r="AK39" s="283"/>
      <c r="AL39" s="291"/>
      <c r="AM39" s="292"/>
      <c r="AN39" s="292"/>
      <c r="AO39" s="292"/>
      <c r="AP39" s="292"/>
      <c r="AQ39" s="292"/>
      <c r="AR39" s="292"/>
      <c r="AS39" s="292"/>
      <c r="AT39" s="292"/>
      <c r="AU39" s="292"/>
      <c r="AV39" s="292"/>
      <c r="AW39" s="292"/>
      <c r="AX39" s="292"/>
      <c r="AY39" s="292"/>
      <c r="AZ39" s="292"/>
      <c r="BA39" s="292"/>
      <c r="BB39" s="292"/>
      <c r="BC39" s="294"/>
      <c r="BD39" s="291"/>
      <c r="BE39" s="292"/>
      <c r="BF39" s="292"/>
      <c r="BG39" s="292"/>
      <c r="BH39" s="292"/>
      <c r="BI39" s="292"/>
      <c r="BJ39" s="292"/>
      <c r="BK39" s="292"/>
      <c r="BL39" s="292"/>
      <c r="BM39" s="292"/>
      <c r="BN39" s="292"/>
      <c r="BO39" s="292"/>
      <c r="BP39" s="292"/>
      <c r="BQ39" s="292"/>
      <c r="BR39" s="292"/>
      <c r="BS39" s="292"/>
      <c r="BT39" s="292"/>
      <c r="BU39" s="294"/>
      <c r="BW39" s="571" t="str">
        <f t="shared" si="2"/>
        <v/>
      </c>
      <c r="BX39" s="564" t="str">
        <f t="shared" si="2"/>
        <v/>
      </c>
      <c r="BY39" s="564" t="str">
        <f t="shared" si="2"/>
        <v/>
      </c>
      <c r="BZ39" s="564" t="str">
        <f t="shared" si="3"/>
        <v/>
      </c>
      <c r="CA39" s="564" t="str">
        <f t="shared" si="3"/>
        <v/>
      </c>
      <c r="CB39" s="564" t="str">
        <f t="shared" si="3"/>
        <v/>
      </c>
      <c r="CC39" s="564" t="str">
        <f t="shared" si="4"/>
        <v/>
      </c>
      <c r="CD39" s="564" t="str">
        <f t="shared" si="4"/>
        <v/>
      </c>
      <c r="CE39" s="564" t="str">
        <f t="shared" si="4"/>
        <v/>
      </c>
      <c r="CF39" s="564" t="str">
        <f t="shared" si="5"/>
        <v/>
      </c>
      <c r="CG39" s="564" t="str">
        <f t="shared" si="5"/>
        <v/>
      </c>
      <c r="CH39" s="564" t="str">
        <f t="shared" si="5"/>
        <v/>
      </c>
      <c r="CI39" s="564" t="str">
        <f t="shared" si="6"/>
        <v/>
      </c>
      <c r="CJ39" s="564" t="str">
        <f t="shared" si="7"/>
        <v/>
      </c>
      <c r="CK39" s="564" t="str">
        <f t="shared" si="8"/>
        <v/>
      </c>
      <c r="CL39" s="564" t="str">
        <f t="shared" si="8"/>
        <v/>
      </c>
      <c r="CM39" s="564" t="str">
        <f t="shared" si="8"/>
        <v/>
      </c>
      <c r="CN39" s="564" t="str">
        <f t="shared" si="9"/>
        <v/>
      </c>
      <c r="CO39" s="564" t="str">
        <f t="shared" si="9"/>
        <v/>
      </c>
      <c r="CP39" s="564" t="str">
        <f t="shared" si="9"/>
        <v/>
      </c>
      <c r="CQ39" s="564" t="str">
        <f t="shared" si="10"/>
        <v/>
      </c>
      <c r="CR39" s="564" t="str">
        <f t="shared" si="10"/>
        <v/>
      </c>
      <c r="CS39" s="564" t="str">
        <f t="shared" si="10"/>
        <v/>
      </c>
      <c r="CT39" s="564" t="str">
        <f t="shared" si="11"/>
        <v/>
      </c>
      <c r="CU39" s="566" t="str">
        <f t="shared" si="12"/>
        <v/>
      </c>
      <c r="CV39" s="565" t="str">
        <f t="shared" si="13"/>
        <v/>
      </c>
      <c r="CW39" s="564" t="str">
        <f t="shared" si="13"/>
        <v/>
      </c>
      <c r="CX39" s="564" t="str">
        <f t="shared" si="13"/>
        <v/>
      </c>
      <c r="CY39" s="564" t="str">
        <f t="shared" si="14"/>
        <v/>
      </c>
      <c r="CZ39" s="564" t="str">
        <f t="shared" si="14"/>
        <v/>
      </c>
      <c r="DA39" s="564" t="str">
        <f t="shared" si="14"/>
        <v/>
      </c>
      <c r="DB39" s="564" t="str">
        <f t="shared" si="15"/>
        <v/>
      </c>
      <c r="DC39" s="564" t="str">
        <f t="shared" si="16"/>
        <v/>
      </c>
      <c r="DD39" s="564" t="str">
        <f t="shared" si="16"/>
        <v/>
      </c>
      <c r="DE39" s="564" t="str">
        <f t="shared" si="17"/>
        <v/>
      </c>
      <c r="DF39" s="564" t="str">
        <f t="shared" si="17"/>
        <v/>
      </c>
      <c r="DG39" s="564" t="str">
        <f t="shared" si="17"/>
        <v/>
      </c>
      <c r="DH39" s="564" t="str">
        <f t="shared" si="18"/>
        <v/>
      </c>
      <c r="DI39" s="564" t="str">
        <f t="shared" si="19"/>
        <v/>
      </c>
      <c r="DJ39" s="564" t="str">
        <f t="shared" si="20"/>
        <v/>
      </c>
      <c r="DK39" s="564" t="str">
        <f t="shared" si="20"/>
        <v/>
      </c>
      <c r="DL39" s="564" t="str">
        <f t="shared" si="20"/>
        <v/>
      </c>
      <c r="DM39" s="564" t="str">
        <f t="shared" si="21"/>
        <v/>
      </c>
      <c r="DN39" s="564" t="str">
        <f t="shared" si="21"/>
        <v/>
      </c>
      <c r="DO39" s="564" t="str">
        <f t="shared" si="21"/>
        <v/>
      </c>
      <c r="DP39" s="564" t="str">
        <f t="shared" si="22"/>
        <v/>
      </c>
      <c r="DQ39" s="564" t="str">
        <f t="shared" si="22"/>
        <v/>
      </c>
      <c r="DR39" s="564" t="str">
        <f t="shared" si="22"/>
        <v/>
      </c>
      <c r="DS39" s="564" t="str">
        <f t="shared" si="23"/>
        <v/>
      </c>
      <c r="DT39" s="567" t="str">
        <f t="shared" si="24"/>
        <v/>
      </c>
      <c r="DU39" s="565" t="str">
        <f t="shared" si="25"/>
        <v/>
      </c>
      <c r="DV39" s="564" t="str">
        <f t="shared" si="25"/>
        <v/>
      </c>
      <c r="DW39" s="564" t="str">
        <f t="shared" si="25"/>
        <v/>
      </c>
      <c r="DX39" s="564" t="str">
        <f t="shared" si="26"/>
        <v/>
      </c>
      <c r="DY39" s="564" t="str">
        <f t="shared" si="26"/>
        <v/>
      </c>
      <c r="DZ39" s="564" t="str">
        <f t="shared" si="26"/>
        <v/>
      </c>
      <c r="EA39" s="564" t="str">
        <f t="shared" si="27"/>
        <v/>
      </c>
      <c r="EB39" s="564" t="str">
        <f t="shared" si="27"/>
        <v/>
      </c>
      <c r="EC39" s="564" t="str">
        <f t="shared" si="27"/>
        <v/>
      </c>
      <c r="ED39" s="564" t="str">
        <f t="shared" si="28"/>
        <v/>
      </c>
      <c r="EE39" s="564" t="str">
        <f t="shared" si="28"/>
        <v/>
      </c>
      <c r="EF39" s="564" t="str">
        <f t="shared" si="28"/>
        <v/>
      </c>
      <c r="EG39" s="564" t="str">
        <f t="shared" si="29"/>
        <v/>
      </c>
      <c r="EH39" s="564" t="str">
        <f t="shared" si="30"/>
        <v/>
      </c>
      <c r="EI39" s="564" t="str">
        <f t="shared" si="31"/>
        <v/>
      </c>
      <c r="EJ39" s="564" t="str">
        <f t="shared" si="31"/>
        <v/>
      </c>
      <c r="EK39" s="564" t="str">
        <f t="shared" si="31"/>
        <v/>
      </c>
      <c r="EL39" s="564" t="str">
        <f t="shared" si="32"/>
        <v/>
      </c>
      <c r="EM39" s="564" t="str">
        <f t="shared" si="32"/>
        <v/>
      </c>
      <c r="EN39" s="564" t="str">
        <f t="shared" si="32"/>
        <v/>
      </c>
      <c r="EO39" s="564" t="str">
        <f t="shared" si="33"/>
        <v/>
      </c>
      <c r="EP39" s="564" t="str">
        <f t="shared" si="33"/>
        <v/>
      </c>
      <c r="EQ39" s="564" t="str">
        <f t="shared" si="33"/>
        <v/>
      </c>
      <c r="ER39" s="564" t="str">
        <f t="shared" si="34"/>
        <v/>
      </c>
      <c r="ES39" s="567" t="str">
        <f t="shared" si="35"/>
        <v/>
      </c>
      <c r="ET39" s="565" t="str">
        <f t="shared" si="36"/>
        <v/>
      </c>
      <c r="EU39" s="564" t="str">
        <f t="shared" si="36"/>
        <v/>
      </c>
      <c r="EV39" s="564" t="str">
        <f t="shared" si="36"/>
        <v/>
      </c>
      <c r="EW39" s="564" t="str">
        <f t="shared" si="37"/>
        <v/>
      </c>
      <c r="EX39" s="564" t="str">
        <f t="shared" si="37"/>
        <v/>
      </c>
      <c r="EY39" s="564" t="str">
        <f t="shared" si="37"/>
        <v/>
      </c>
      <c r="EZ39" s="564" t="str">
        <f t="shared" si="38"/>
        <v/>
      </c>
      <c r="FA39" s="564" t="str">
        <f t="shared" si="38"/>
        <v/>
      </c>
      <c r="FB39" s="564" t="str">
        <f t="shared" si="38"/>
        <v/>
      </c>
      <c r="FC39" s="564" t="str">
        <f t="shared" si="39"/>
        <v/>
      </c>
      <c r="FD39" s="564" t="str">
        <f t="shared" si="39"/>
        <v/>
      </c>
      <c r="FE39" s="564" t="str">
        <f t="shared" si="39"/>
        <v/>
      </c>
      <c r="FF39" s="564" t="str">
        <f t="shared" si="40"/>
        <v/>
      </c>
      <c r="FG39" s="564" t="str">
        <f t="shared" si="41"/>
        <v/>
      </c>
      <c r="FH39" s="564" t="str">
        <f t="shared" si="42"/>
        <v/>
      </c>
      <c r="FI39" s="564" t="str">
        <f t="shared" si="42"/>
        <v/>
      </c>
      <c r="FJ39" s="564" t="str">
        <f t="shared" si="42"/>
        <v/>
      </c>
      <c r="FK39" s="564" t="str">
        <f t="shared" si="43"/>
        <v/>
      </c>
      <c r="FL39" s="564" t="str">
        <f t="shared" si="43"/>
        <v/>
      </c>
      <c r="FM39" s="564" t="str">
        <f t="shared" si="43"/>
        <v/>
      </c>
      <c r="FN39" s="564" t="str">
        <f t="shared" si="44"/>
        <v/>
      </c>
      <c r="FO39" s="564" t="str">
        <f t="shared" si="44"/>
        <v/>
      </c>
      <c r="FP39" s="564" t="str">
        <f t="shared" si="44"/>
        <v/>
      </c>
      <c r="FQ39" s="564" t="str">
        <f t="shared" si="45"/>
        <v/>
      </c>
      <c r="FR39" s="567" t="str">
        <f t="shared" si="46"/>
        <v/>
      </c>
      <c r="FS39" s="571" t="str">
        <f t="shared" si="47"/>
        <v/>
      </c>
      <c r="FT39" s="564" t="str">
        <f t="shared" si="48"/>
        <v/>
      </c>
      <c r="FU39" s="572" t="str">
        <f t="shared" si="49"/>
        <v/>
      </c>
      <c r="FV39" s="567" t="str">
        <f t="shared" si="50"/>
        <v/>
      </c>
      <c r="HA39" s="147">
        <f t="shared" si="51"/>
        <v>0</v>
      </c>
      <c r="HB39" s="142">
        <f t="shared" si="52"/>
        <v>0</v>
      </c>
    </row>
    <row r="40" spans="1:210" s="142" customFormat="1" ht="15.75" customHeight="1" x14ac:dyDescent="0.2">
      <c r="A40" s="531" t="str">
        <f t="shared" si="53"/>
        <v/>
      </c>
      <c r="B40" s="290"/>
      <c r="C40" s="282"/>
      <c r="D40" s="282"/>
      <c r="E40" s="282"/>
      <c r="F40" s="282"/>
      <c r="G40" s="282"/>
      <c r="H40" s="282"/>
      <c r="I40" s="284"/>
      <c r="J40" s="282"/>
      <c r="K40" s="282"/>
      <c r="L40" s="282"/>
      <c r="M40" s="282"/>
      <c r="N40" s="282"/>
      <c r="O40" s="282"/>
      <c r="P40" s="282"/>
      <c r="Q40" s="282"/>
      <c r="R40" s="282"/>
      <c r="S40" s="283"/>
      <c r="T40" s="291"/>
      <c r="U40" s="292"/>
      <c r="V40" s="292"/>
      <c r="W40" s="292"/>
      <c r="X40" s="292"/>
      <c r="Y40" s="292"/>
      <c r="Z40" s="292"/>
      <c r="AA40" s="293"/>
      <c r="AB40" s="292"/>
      <c r="AC40" s="292"/>
      <c r="AD40" s="292"/>
      <c r="AE40" s="292"/>
      <c r="AF40" s="292"/>
      <c r="AG40" s="292"/>
      <c r="AH40" s="292"/>
      <c r="AI40" s="292"/>
      <c r="AJ40" s="292"/>
      <c r="AK40" s="294"/>
      <c r="AL40" s="291"/>
      <c r="AM40" s="292"/>
      <c r="AN40" s="292"/>
      <c r="AO40" s="292"/>
      <c r="AP40" s="292"/>
      <c r="AQ40" s="292"/>
      <c r="AR40" s="292"/>
      <c r="AS40" s="292"/>
      <c r="AT40" s="292"/>
      <c r="AU40" s="292"/>
      <c r="AV40" s="292"/>
      <c r="AW40" s="292"/>
      <c r="AX40" s="292"/>
      <c r="AY40" s="292"/>
      <c r="AZ40" s="292"/>
      <c r="BA40" s="292"/>
      <c r="BB40" s="292"/>
      <c r="BC40" s="294"/>
      <c r="BD40" s="291"/>
      <c r="BE40" s="292"/>
      <c r="BF40" s="292"/>
      <c r="BG40" s="292"/>
      <c r="BH40" s="292"/>
      <c r="BI40" s="292"/>
      <c r="BJ40" s="292"/>
      <c r="BK40" s="292"/>
      <c r="BL40" s="292"/>
      <c r="BM40" s="292"/>
      <c r="BN40" s="292"/>
      <c r="BO40" s="292"/>
      <c r="BP40" s="292"/>
      <c r="BQ40" s="292"/>
      <c r="BR40" s="292"/>
      <c r="BS40" s="292"/>
      <c r="BT40" s="292"/>
      <c r="BU40" s="294"/>
      <c r="BW40" s="571" t="str">
        <f t="shared" si="2"/>
        <v/>
      </c>
      <c r="BX40" s="564" t="str">
        <f t="shared" si="2"/>
        <v/>
      </c>
      <c r="BY40" s="564" t="str">
        <f t="shared" si="2"/>
        <v/>
      </c>
      <c r="BZ40" s="564" t="str">
        <f t="shared" si="3"/>
        <v/>
      </c>
      <c r="CA40" s="564" t="str">
        <f t="shared" si="3"/>
        <v/>
      </c>
      <c r="CB40" s="564" t="str">
        <f t="shared" si="3"/>
        <v/>
      </c>
      <c r="CC40" s="564" t="str">
        <f t="shared" si="4"/>
        <v/>
      </c>
      <c r="CD40" s="564" t="str">
        <f t="shared" si="4"/>
        <v/>
      </c>
      <c r="CE40" s="564" t="str">
        <f t="shared" si="4"/>
        <v/>
      </c>
      <c r="CF40" s="564" t="str">
        <f t="shared" si="5"/>
        <v/>
      </c>
      <c r="CG40" s="564" t="str">
        <f t="shared" si="5"/>
        <v/>
      </c>
      <c r="CH40" s="564" t="str">
        <f t="shared" si="5"/>
        <v/>
      </c>
      <c r="CI40" s="564" t="str">
        <f t="shared" si="6"/>
        <v/>
      </c>
      <c r="CJ40" s="564" t="str">
        <f t="shared" si="7"/>
        <v/>
      </c>
      <c r="CK40" s="564" t="str">
        <f t="shared" si="8"/>
        <v/>
      </c>
      <c r="CL40" s="564" t="str">
        <f t="shared" si="8"/>
        <v/>
      </c>
      <c r="CM40" s="564" t="str">
        <f t="shared" si="8"/>
        <v/>
      </c>
      <c r="CN40" s="564" t="str">
        <f t="shared" si="9"/>
        <v/>
      </c>
      <c r="CO40" s="564" t="str">
        <f t="shared" si="9"/>
        <v/>
      </c>
      <c r="CP40" s="564" t="str">
        <f t="shared" si="9"/>
        <v/>
      </c>
      <c r="CQ40" s="564" t="str">
        <f t="shared" si="10"/>
        <v/>
      </c>
      <c r="CR40" s="564" t="str">
        <f t="shared" si="10"/>
        <v/>
      </c>
      <c r="CS40" s="564" t="str">
        <f t="shared" si="10"/>
        <v/>
      </c>
      <c r="CT40" s="564" t="str">
        <f t="shared" si="11"/>
        <v/>
      </c>
      <c r="CU40" s="566" t="str">
        <f t="shared" si="12"/>
        <v/>
      </c>
      <c r="CV40" s="565" t="str">
        <f t="shared" si="13"/>
        <v/>
      </c>
      <c r="CW40" s="564" t="str">
        <f t="shared" si="13"/>
        <v/>
      </c>
      <c r="CX40" s="564" t="str">
        <f t="shared" si="13"/>
        <v/>
      </c>
      <c r="CY40" s="564" t="str">
        <f t="shared" si="14"/>
        <v/>
      </c>
      <c r="CZ40" s="564" t="str">
        <f t="shared" si="14"/>
        <v/>
      </c>
      <c r="DA40" s="564" t="str">
        <f t="shared" si="14"/>
        <v/>
      </c>
      <c r="DB40" s="564" t="str">
        <f t="shared" si="15"/>
        <v/>
      </c>
      <c r="DC40" s="564" t="str">
        <f t="shared" si="16"/>
        <v/>
      </c>
      <c r="DD40" s="564" t="str">
        <f t="shared" si="16"/>
        <v/>
      </c>
      <c r="DE40" s="564" t="str">
        <f t="shared" si="17"/>
        <v/>
      </c>
      <c r="DF40" s="564" t="str">
        <f t="shared" si="17"/>
        <v/>
      </c>
      <c r="DG40" s="564" t="str">
        <f t="shared" si="17"/>
        <v/>
      </c>
      <c r="DH40" s="564" t="str">
        <f t="shared" si="18"/>
        <v/>
      </c>
      <c r="DI40" s="564" t="str">
        <f t="shared" si="19"/>
        <v/>
      </c>
      <c r="DJ40" s="564" t="str">
        <f t="shared" si="20"/>
        <v/>
      </c>
      <c r="DK40" s="564" t="str">
        <f t="shared" si="20"/>
        <v/>
      </c>
      <c r="DL40" s="564" t="str">
        <f t="shared" si="20"/>
        <v/>
      </c>
      <c r="DM40" s="564" t="str">
        <f t="shared" si="21"/>
        <v/>
      </c>
      <c r="DN40" s="564" t="str">
        <f t="shared" si="21"/>
        <v/>
      </c>
      <c r="DO40" s="564" t="str">
        <f t="shared" si="21"/>
        <v/>
      </c>
      <c r="DP40" s="564" t="str">
        <f t="shared" si="22"/>
        <v/>
      </c>
      <c r="DQ40" s="564" t="str">
        <f t="shared" si="22"/>
        <v/>
      </c>
      <c r="DR40" s="564" t="str">
        <f t="shared" si="22"/>
        <v/>
      </c>
      <c r="DS40" s="564" t="str">
        <f t="shared" si="23"/>
        <v/>
      </c>
      <c r="DT40" s="567" t="str">
        <f t="shared" si="24"/>
        <v/>
      </c>
      <c r="DU40" s="565" t="str">
        <f t="shared" si="25"/>
        <v/>
      </c>
      <c r="DV40" s="564" t="str">
        <f t="shared" si="25"/>
        <v/>
      </c>
      <c r="DW40" s="564" t="str">
        <f t="shared" si="25"/>
        <v/>
      </c>
      <c r="DX40" s="564" t="str">
        <f t="shared" si="26"/>
        <v/>
      </c>
      <c r="DY40" s="564" t="str">
        <f t="shared" si="26"/>
        <v/>
      </c>
      <c r="DZ40" s="564" t="str">
        <f t="shared" si="26"/>
        <v/>
      </c>
      <c r="EA40" s="564" t="str">
        <f t="shared" si="27"/>
        <v/>
      </c>
      <c r="EB40" s="564" t="str">
        <f t="shared" si="27"/>
        <v/>
      </c>
      <c r="EC40" s="564" t="str">
        <f t="shared" si="27"/>
        <v/>
      </c>
      <c r="ED40" s="564" t="str">
        <f t="shared" si="28"/>
        <v/>
      </c>
      <c r="EE40" s="564" t="str">
        <f t="shared" si="28"/>
        <v/>
      </c>
      <c r="EF40" s="564" t="str">
        <f t="shared" si="28"/>
        <v/>
      </c>
      <c r="EG40" s="564" t="str">
        <f t="shared" si="29"/>
        <v/>
      </c>
      <c r="EH40" s="564" t="str">
        <f t="shared" si="30"/>
        <v/>
      </c>
      <c r="EI40" s="564" t="str">
        <f t="shared" si="31"/>
        <v/>
      </c>
      <c r="EJ40" s="564" t="str">
        <f t="shared" si="31"/>
        <v/>
      </c>
      <c r="EK40" s="564" t="str">
        <f t="shared" si="31"/>
        <v/>
      </c>
      <c r="EL40" s="564" t="str">
        <f t="shared" si="32"/>
        <v/>
      </c>
      <c r="EM40" s="564" t="str">
        <f t="shared" si="32"/>
        <v/>
      </c>
      <c r="EN40" s="564" t="str">
        <f t="shared" si="32"/>
        <v/>
      </c>
      <c r="EO40" s="564" t="str">
        <f t="shared" si="33"/>
        <v/>
      </c>
      <c r="EP40" s="564" t="str">
        <f t="shared" si="33"/>
        <v/>
      </c>
      <c r="EQ40" s="564" t="str">
        <f t="shared" si="33"/>
        <v/>
      </c>
      <c r="ER40" s="564" t="str">
        <f t="shared" si="34"/>
        <v/>
      </c>
      <c r="ES40" s="567" t="str">
        <f t="shared" si="35"/>
        <v/>
      </c>
      <c r="ET40" s="565" t="str">
        <f t="shared" si="36"/>
        <v/>
      </c>
      <c r="EU40" s="564" t="str">
        <f t="shared" si="36"/>
        <v/>
      </c>
      <c r="EV40" s="564" t="str">
        <f t="shared" si="36"/>
        <v/>
      </c>
      <c r="EW40" s="564" t="str">
        <f t="shared" si="37"/>
        <v/>
      </c>
      <c r="EX40" s="564" t="str">
        <f t="shared" si="37"/>
        <v/>
      </c>
      <c r="EY40" s="564" t="str">
        <f t="shared" si="37"/>
        <v/>
      </c>
      <c r="EZ40" s="564" t="str">
        <f t="shared" si="38"/>
        <v/>
      </c>
      <c r="FA40" s="564" t="str">
        <f t="shared" si="38"/>
        <v/>
      </c>
      <c r="FB40" s="564" t="str">
        <f t="shared" si="38"/>
        <v/>
      </c>
      <c r="FC40" s="564" t="str">
        <f t="shared" si="39"/>
        <v/>
      </c>
      <c r="FD40" s="564" t="str">
        <f t="shared" si="39"/>
        <v/>
      </c>
      <c r="FE40" s="564" t="str">
        <f t="shared" si="39"/>
        <v/>
      </c>
      <c r="FF40" s="564" t="str">
        <f t="shared" si="40"/>
        <v/>
      </c>
      <c r="FG40" s="564" t="str">
        <f t="shared" si="41"/>
        <v/>
      </c>
      <c r="FH40" s="564" t="str">
        <f t="shared" si="42"/>
        <v/>
      </c>
      <c r="FI40" s="564" t="str">
        <f t="shared" si="42"/>
        <v/>
      </c>
      <c r="FJ40" s="564" t="str">
        <f t="shared" si="42"/>
        <v/>
      </c>
      <c r="FK40" s="564" t="str">
        <f t="shared" si="43"/>
        <v/>
      </c>
      <c r="FL40" s="564" t="str">
        <f t="shared" si="43"/>
        <v/>
      </c>
      <c r="FM40" s="564" t="str">
        <f t="shared" si="43"/>
        <v/>
      </c>
      <c r="FN40" s="564" t="str">
        <f t="shared" si="44"/>
        <v/>
      </c>
      <c r="FO40" s="564" t="str">
        <f t="shared" si="44"/>
        <v/>
      </c>
      <c r="FP40" s="564" t="str">
        <f t="shared" si="44"/>
        <v/>
      </c>
      <c r="FQ40" s="564" t="str">
        <f t="shared" si="45"/>
        <v/>
      </c>
      <c r="FR40" s="567" t="str">
        <f t="shared" si="46"/>
        <v/>
      </c>
      <c r="FS40" s="571" t="str">
        <f t="shared" si="47"/>
        <v/>
      </c>
      <c r="FT40" s="564" t="str">
        <f t="shared" si="48"/>
        <v/>
      </c>
      <c r="FU40" s="572" t="str">
        <f t="shared" si="49"/>
        <v/>
      </c>
      <c r="FV40" s="567" t="str">
        <f t="shared" si="50"/>
        <v/>
      </c>
      <c r="HA40" s="147">
        <f t="shared" si="51"/>
        <v>0</v>
      </c>
      <c r="HB40" s="142">
        <f t="shared" si="52"/>
        <v>0</v>
      </c>
    </row>
    <row r="41" spans="1:210" s="142" customFormat="1" ht="15.75" customHeight="1" x14ac:dyDescent="0.2">
      <c r="A41" s="531" t="str">
        <f t="shared" si="53"/>
        <v/>
      </c>
      <c r="B41" s="290"/>
      <c r="C41" s="282"/>
      <c r="D41" s="282"/>
      <c r="E41" s="282"/>
      <c r="F41" s="282"/>
      <c r="G41" s="282"/>
      <c r="H41" s="282"/>
      <c r="I41" s="284"/>
      <c r="J41" s="282"/>
      <c r="K41" s="282"/>
      <c r="L41" s="282"/>
      <c r="M41" s="282"/>
      <c r="N41" s="282"/>
      <c r="O41" s="282"/>
      <c r="P41" s="282"/>
      <c r="Q41" s="282"/>
      <c r="R41" s="282"/>
      <c r="S41" s="283"/>
      <c r="T41" s="291"/>
      <c r="U41" s="292"/>
      <c r="V41" s="292"/>
      <c r="W41" s="292"/>
      <c r="X41" s="292"/>
      <c r="Y41" s="292"/>
      <c r="Z41" s="292"/>
      <c r="AA41" s="293"/>
      <c r="AB41" s="292"/>
      <c r="AC41" s="292"/>
      <c r="AD41" s="292"/>
      <c r="AE41" s="292"/>
      <c r="AF41" s="292"/>
      <c r="AG41" s="292"/>
      <c r="AH41" s="292"/>
      <c r="AI41" s="292"/>
      <c r="AJ41" s="292"/>
      <c r="AK41" s="294"/>
      <c r="AL41" s="291"/>
      <c r="AM41" s="292"/>
      <c r="AN41" s="292"/>
      <c r="AO41" s="292"/>
      <c r="AP41" s="292"/>
      <c r="AQ41" s="292"/>
      <c r="AR41" s="292"/>
      <c r="AS41" s="292"/>
      <c r="AT41" s="292"/>
      <c r="AU41" s="292"/>
      <c r="AV41" s="292"/>
      <c r="AW41" s="292"/>
      <c r="AX41" s="292"/>
      <c r="AY41" s="292"/>
      <c r="AZ41" s="292"/>
      <c r="BA41" s="292"/>
      <c r="BB41" s="292"/>
      <c r="BC41" s="294"/>
      <c r="BD41" s="291"/>
      <c r="BE41" s="292"/>
      <c r="BF41" s="292"/>
      <c r="BG41" s="292"/>
      <c r="BH41" s="292"/>
      <c r="BI41" s="292"/>
      <c r="BJ41" s="292"/>
      <c r="BK41" s="292"/>
      <c r="BL41" s="292"/>
      <c r="BM41" s="292"/>
      <c r="BN41" s="292"/>
      <c r="BO41" s="292"/>
      <c r="BP41" s="292"/>
      <c r="BQ41" s="292"/>
      <c r="BR41" s="292"/>
      <c r="BS41" s="292"/>
      <c r="BT41" s="292"/>
      <c r="BU41" s="294"/>
      <c r="BW41" s="571" t="str">
        <f t="shared" si="2"/>
        <v/>
      </c>
      <c r="BX41" s="564" t="str">
        <f t="shared" si="2"/>
        <v/>
      </c>
      <c r="BY41" s="564" t="str">
        <f t="shared" si="2"/>
        <v/>
      </c>
      <c r="BZ41" s="564" t="str">
        <f t="shared" si="3"/>
        <v/>
      </c>
      <c r="CA41" s="564" t="str">
        <f t="shared" si="3"/>
        <v/>
      </c>
      <c r="CB41" s="564" t="str">
        <f t="shared" si="3"/>
        <v/>
      </c>
      <c r="CC41" s="564" t="str">
        <f t="shared" si="4"/>
        <v/>
      </c>
      <c r="CD41" s="564" t="str">
        <f t="shared" si="4"/>
        <v/>
      </c>
      <c r="CE41" s="564" t="str">
        <f t="shared" si="4"/>
        <v/>
      </c>
      <c r="CF41" s="564" t="str">
        <f t="shared" si="5"/>
        <v/>
      </c>
      <c r="CG41" s="564" t="str">
        <f t="shared" si="5"/>
        <v/>
      </c>
      <c r="CH41" s="564" t="str">
        <f t="shared" si="5"/>
        <v/>
      </c>
      <c r="CI41" s="564" t="str">
        <f t="shared" si="6"/>
        <v/>
      </c>
      <c r="CJ41" s="564" t="str">
        <f t="shared" si="7"/>
        <v/>
      </c>
      <c r="CK41" s="564" t="str">
        <f t="shared" si="8"/>
        <v/>
      </c>
      <c r="CL41" s="564" t="str">
        <f t="shared" si="8"/>
        <v/>
      </c>
      <c r="CM41" s="564" t="str">
        <f t="shared" si="8"/>
        <v/>
      </c>
      <c r="CN41" s="564" t="str">
        <f t="shared" si="9"/>
        <v/>
      </c>
      <c r="CO41" s="564" t="str">
        <f t="shared" si="9"/>
        <v/>
      </c>
      <c r="CP41" s="564" t="str">
        <f t="shared" si="9"/>
        <v/>
      </c>
      <c r="CQ41" s="564" t="str">
        <f t="shared" si="10"/>
        <v/>
      </c>
      <c r="CR41" s="564" t="str">
        <f t="shared" si="10"/>
        <v/>
      </c>
      <c r="CS41" s="564" t="str">
        <f t="shared" si="10"/>
        <v/>
      </c>
      <c r="CT41" s="564" t="str">
        <f t="shared" si="11"/>
        <v/>
      </c>
      <c r="CU41" s="566" t="str">
        <f t="shared" si="12"/>
        <v/>
      </c>
      <c r="CV41" s="565" t="str">
        <f t="shared" si="13"/>
        <v/>
      </c>
      <c r="CW41" s="564" t="str">
        <f t="shared" si="13"/>
        <v/>
      </c>
      <c r="CX41" s="564" t="str">
        <f t="shared" si="13"/>
        <v/>
      </c>
      <c r="CY41" s="564" t="str">
        <f t="shared" si="14"/>
        <v/>
      </c>
      <c r="CZ41" s="564" t="str">
        <f t="shared" si="14"/>
        <v/>
      </c>
      <c r="DA41" s="564" t="str">
        <f t="shared" si="14"/>
        <v/>
      </c>
      <c r="DB41" s="564" t="str">
        <f t="shared" si="15"/>
        <v/>
      </c>
      <c r="DC41" s="564" t="str">
        <f t="shared" si="16"/>
        <v/>
      </c>
      <c r="DD41" s="564" t="str">
        <f t="shared" si="16"/>
        <v/>
      </c>
      <c r="DE41" s="564" t="str">
        <f t="shared" si="17"/>
        <v/>
      </c>
      <c r="DF41" s="564" t="str">
        <f t="shared" si="17"/>
        <v/>
      </c>
      <c r="DG41" s="564" t="str">
        <f t="shared" si="17"/>
        <v/>
      </c>
      <c r="DH41" s="564" t="str">
        <f t="shared" si="18"/>
        <v/>
      </c>
      <c r="DI41" s="564" t="str">
        <f t="shared" si="19"/>
        <v/>
      </c>
      <c r="DJ41" s="564" t="str">
        <f t="shared" si="20"/>
        <v/>
      </c>
      <c r="DK41" s="564" t="str">
        <f t="shared" si="20"/>
        <v/>
      </c>
      <c r="DL41" s="564" t="str">
        <f t="shared" si="20"/>
        <v/>
      </c>
      <c r="DM41" s="564" t="str">
        <f t="shared" si="21"/>
        <v/>
      </c>
      <c r="DN41" s="564" t="str">
        <f t="shared" si="21"/>
        <v/>
      </c>
      <c r="DO41" s="564" t="str">
        <f t="shared" si="21"/>
        <v/>
      </c>
      <c r="DP41" s="564" t="str">
        <f t="shared" si="22"/>
        <v/>
      </c>
      <c r="DQ41" s="564" t="str">
        <f t="shared" si="22"/>
        <v/>
      </c>
      <c r="DR41" s="564" t="str">
        <f t="shared" si="22"/>
        <v/>
      </c>
      <c r="DS41" s="564" t="str">
        <f t="shared" si="23"/>
        <v/>
      </c>
      <c r="DT41" s="567" t="str">
        <f t="shared" si="24"/>
        <v/>
      </c>
      <c r="DU41" s="565" t="str">
        <f t="shared" si="25"/>
        <v/>
      </c>
      <c r="DV41" s="564" t="str">
        <f t="shared" si="25"/>
        <v/>
      </c>
      <c r="DW41" s="564" t="str">
        <f t="shared" si="25"/>
        <v/>
      </c>
      <c r="DX41" s="564" t="str">
        <f t="shared" si="26"/>
        <v/>
      </c>
      <c r="DY41" s="564" t="str">
        <f t="shared" si="26"/>
        <v/>
      </c>
      <c r="DZ41" s="564" t="str">
        <f t="shared" si="26"/>
        <v/>
      </c>
      <c r="EA41" s="564" t="str">
        <f t="shared" si="27"/>
        <v/>
      </c>
      <c r="EB41" s="564" t="str">
        <f t="shared" si="27"/>
        <v/>
      </c>
      <c r="EC41" s="564" t="str">
        <f t="shared" si="27"/>
        <v/>
      </c>
      <c r="ED41" s="564" t="str">
        <f t="shared" si="28"/>
        <v/>
      </c>
      <c r="EE41" s="564" t="str">
        <f t="shared" si="28"/>
        <v/>
      </c>
      <c r="EF41" s="564" t="str">
        <f t="shared" si="28"/>
        <v/>
      </c>
      <c r="EG41" s="564" t="str">
        <f t="shared" si="29"/>
        <v/>
      </c>
      <c r="EH41" s="564" t="str">
        <f t="shared" si="30"/>
        <v/>
      </c>
      <c r="EI41" s="564" t="str">
        <f t="shared" si="31"/>
        <v/>
      </c>
      <c r="EJ41" s="564" t="str">
        <f t="shared" si="31"/>
        <v/>
      </c>
      <c r="EK41" s="564" t="str">
        <f t="shared" si="31"/>
        <v/>
      </c>
      <c r="EL41" s="564" t="str">
        <f t="shared" si="32"/>
        <v/>
      </c>
      <c r="EM41" s="564" t="str">
        <f t="shared" si="32"/>
        <v/>
      </c>
      <c r="EN41" s="564" t="str">
        <f t="shared" si="32"/>
        <v/>
      </c>
      <c r="EO41" s="564" t="str">
        <f t="shared" si="33"/>
        <v/>
      </c>
      <c r="EP41" s="564" t="str">
        <f t="shared" si="33"/>
        <v/>
      </c>
      <c r="EQ41" s="564" t="str">
        <f t="shared" si="33"/>
        <v/>
      </c>
      <c r="ER41" s="564" t="str">
        <f t="shared" si="34"/>
        <v/>
      </c>
      <c r="ES41" s="567" t="str">
        <f t="shared" si="35"/>
        <v/>
      </c>
      <c r="ET41" s="565" t="str">
        <f t="shared" si="36"/>
        <v/>
      </c>
      <c r="EU41" s="564" t="str">
        <f t="shared" si="36"/>
        <v/>
      </c>
      <c r="EV41" s="564" t="str">
        <f t="shared" si="36"/>
        <v/>
      </c>
      <c r="EW41" s="564" t="str">
        <f t="shared" si="37"/>
        <v/>
      </c>
      <c r="EX41" s="564" t="str">
        <f t="shared" si="37"/>
        <v/>
      </c>
      <c r="EY41" s="564" t="str">
        <f t="shared" si="37"/>
        <v/>
      </c>
      <c r="EZ41" s="564" t="str">
        <f t="shared" si="38"/>
        <v/>
      </c>
      <c r="FA41" s="564" t="str">
        <f t="shared" si="38"/>
        <v/>
      </c>
      <c r="FB41" s="564" t="str">
        <f t="shared" si="38"/>
        <v/>
      </c>
      <c r="FC41" s="564" t="str">
        <f t="shared" si="39"/>
        <v/>
      </c>
      <c r="FD41" s="564" t="str">
        <f t="shared" si="39"/>
        <v/>
      </c>
      <c r="FE41" s="564" t="str">
        <f t="shared" si="39"/>
        <v/>
      </c>
      <c r="FF41" s="564" t="str">
        <f t="shared" si="40"/>
        <v/>
      </c>
      <c r="FG41" s="564" t="str">
        <f t="shared" si="41"/>
        <v/>
      </c>
      <c r="FH41" s="564" t="str">
        <f t="shared" si="42"/>
        <v/>
      </c>
      <c r="FI41" s="564" t="str">
        <f t="shared" si="42"/>
        <v/>
      </c>
      <c r="FJ41" s="564" t="str">
        <f t="shared" si="42"/>
        <v/>
      </c>
      <c r="FK41" s="564" t="str">
        <f t="shared" si="43"/>
        <v/>
      </c>
      <c r="FL41" s="564" t="str">
        <f t="shared" si="43"/>
        <v/>
      </c>
      <c r="FM41" s="564" t="str">
        <f t="shared" si="43"/>
        <v/>
      </c>
      <c r="FN41" s="564" t="str">
        <f t="shared" si="44"/>
        <v/>
      </c>
      <c r="FO41" s="564" t="str">
        <f t="shared" si="44"/>
        <v/>
      </c>
      <c r="FP41" s="564" t="str">
        <f t="shared" si="44"/>
        <v/>
      </c>
      <c r="FQ41" s="564" t="str">
        <f t="shared" si="45"/>
        <v/>
      </c>
      <c r="FR41" s="567" t="str">
        <f t="shared" si="46"/>
        <v/>
      </c>
      <c r="FS41" s="571" t="str">
        <f t="shared" si="47"/>
        <v/>
      </c>
      <c r="FT41" s="564" t="str">
        <f t="shared" si="48"/>
        <v/>
      </c>
      <c r="FU41" s="572" t="str">
        <f t="shared" si="49"/>
        <v/>
      </c>
      <c r="FV41" s="567" t="str">
        <f t="shared" si="50"/>
        <v/>
      </c>
      <c r="HA41" s="147">
        <f t="shared" si="51"/>
        <v>0</v>
      </c>
      <c r="HB41" s="142">
        <f t="shared" si="52"/>
        <v>0</v>
      </c>
    </row>
    <row r="42" spans="1:210" s="142" customFormat="1" ht="15.75" customHeight="1" x14ac:dyDescent="0.2">
      <c r="A42" s="531" t="str">
        <f t="shared" si="53"/>
        <v/>
      </c>
      <c r="B42" s="290"/>
      <c r="C42" s="282"/>
      <c r="D42" s="282"/>
      <c r="E42" s="282"/>
      <c r="F42" s="282"/>
      <c r="G42" s="282"/>
      <c r="H42" s="282"/>
      <c r="I42" s="284"/>
      <c r="J42" s="282"/>
      <c r="K42" s="282"/>
      <c r="L42" s="282"/>
      <c r="M42" s="282"/>
      <c r="N42" s="282"/>
      <c r="O42" s="282"/>
      <c r="P42" s="282"/>
      <c r="Q42" s="282"/>
      <c r="R42" s="282"/>
      <c r="S42" s="283"/>
      <c r="T42" s="291"/>
      <c r="U42" s="292"/>
      <c r="V42" s="292"/>
      <c r="W42" s="292"/>
      <c r="X42" s="292"/>
      <c r="Y42" s="292"/>
      <c r="Z42" s="292"/>
      <c r="AA42" s="293"/>
      <c r="AB42" s="292"/>
      <c r="AC42" s="292"/>
      <c r="AD42" s="292"/>
      <c r="AE42" s="292"/>
      <c r="AF42" s="292"/>
      <c r="AG42" s="292"/>
      <c r="AH42" s="292"/>
      <c r="AI42" s="292"/>
      <c r="AJ42" s="292"/>
      <c r="AK42" s="294"/>
      <c r="AL42" s="291"/>
      <c r="AM42" s="292"/>
      <c r="AN42" s="292"/>
      <c r="AO42" s="292"/>
      <c r="AP42" s="292"/>
      <c r="AQ42" s="292"/>
      <c r="AR42" s="292"/>
      <c r="AS42" s="292"/>
      <c r="AT42" s="292"/>
      <c r="AU42" s="292"/>
      <c r="AV42" s="292"/>
      <c r="AW42" s="292"/>
      <c r="AX42" s="292"/>
      <c r="AY42" s="292"/>
      <c r="AZ42" s="292"/>
      <c r="BA42" s="292"/>
      <c r="BB42" s="292"/>
      <c r="BC42" s="294"/>
      <c r="BD42" s="291"/>
      <c r="BE42" s="292"/>
      <c r="BF42" s="292"/>
      <c r="BG42" s="292"/>
      <c r="BH42" s="292"/>
      <c r="BI42" s="292"/>
      <c r="BJ42" s="292"/>
      <c r="BK42" s="292"/>
      <c r="BL42" s="292"/>
      <c r="BM42" s="292"/>
      <c r="BN42" s="292"/>
      <c r="BO42" s="292"/>
      <c r="BP42" s="292"/>
      <c r="BQ42" s="292"/>
      <c r="BR42" s="292"/>
      <c r="BS42" s="292"/>
      <c r="BT42" s="292"/>
      <c r="BU42" s="294"/>
      <c r="BW42" s="571" t="str">
        <f t="shared" si="2"/>
        <v/>
      </c>
      <c r="BX42" s="564" t="str">
        <f t="shared" si="2"/>
        <v/>
      </c>
      <c r="BY42" s="564" t="str">
        <f t="shared" si="2"/>
        <v/>
      </c>
      <c r="BZ42" s="564" t="str">
        <f t="shared" si="3"/>
        <v/>
      </c>
      <c r="CA42" s="564" t="str">
        <f t="shared" si="3"/>
        <v/>
      </c>
      <c r="CB42" s="564" t="str">
        <f t="shared" si="3"/>
        <v/>
      </c>
      <c r="CC42" s="564" t="str">
        <f t="shared" si="4"/>
        <v/>
      </c>
      <c r="CD42" s="564" t="str">
        <f t="shared" si="4"/>
        <v/>
      </c>
      <c r="CE42" s="564" t="str">
        <f t="shared" si="4"/>
        <v/>
      </c>
      <c r="CF42" s="564" t="str">
        <f t="shared" si="5"/>
        <v/>
      </c>
      <c r="CG42" s="564" t="str">
        <f t="shared" si="5"/>
        <v/>
      </c>
      <c r="CH42" s="564" t="str">
        <f t="shared" si="5"/>
        <v/>
      </c>
      <c r="CI42" s="564" t="str">
        <f t="shared" si="6"/>
        <v/>
      </c>
      <c r="CJ42" s="564" t="str">
        <f t="shared" si="7"/>
        <v/>
      </c>
      <c r="CK42" s="564" t="str">
        <f t="shared" si="8"/>
        <v/>
      </c>
      <c r="CL42" s="564" t="str">
        <f t="shared" si="8"/>
        <v/>
      </c>
      <c r="CM42" s="564" t="str">
        <f t="shared" si="8"/>
        <v/>
      </c>
      <c r="CN42" s="564" t="str">
        <f t="shared" si="9"/>
        <v/>
      </c>
      <c r="CO42" s="564" t="str">
        <f t="shared" si="9"/>
        <v/>
      </c>
      <c r="CP42" s="564" t="str">
        <f t="shared" si="9"/>
        <v/>
      </c>
      <c r="CQ42" s="564" t="str">
        <f t="shared" si="10"/>
        <v/>
      </c>
      <c r="CR42" s="564" t="str">
        <f t="shared" si="10"/>
        <v/>
      </c>
      <c r="CS42" s="564" t="str">
        <f t="shared" si="10"/>
        <v/>
      </c>
      <c r="CT42" s="564" t="str">
        <f t="shared" si="11"/>
        <v/>
      </c>
      <c r="CU42" s="566" t="str">
        <f t="shared" si="12"/>
        <v/>
      </c>
      <c r="CV42" s="565" t="str">
        <f t="shared" si="13"/>
        <v/>
      </c>
      <c r="CW42" s="564" t="str">
        <f t="shared" si="13"/>
        <v/>
      </c>
      <c r="CX42" s="564" t="str">
        <f t="shared" si="13"/>
        <v/>
      </c>
      <c r="CY42" s="564" t="str">
        <f t="shared" si="14"/>
        <v/>
      </c>
      <c r="CZ42" s="564" t="str">
        <f t="shared" si="14"/>
        <v/>
      </c>
      <c r="DA42" s="564" t="str">
        <f t="shared" si="14"/>
        <v/>
      </c>
      <c r="DB42" s="564" t="str">
        <f t="shared" si="15"/>
        <v/>
      </c>
      <c r="DC42" s="564" t="str">
        <f t="shared" si="16"/>
        <v/>
      </c>
      <c r="DD42" s="564" t="str">
        <f t="shared" si="16"/>
        <v/>
      </c>
      <c r="DE42" s="564" t="str">
        <f t="shared" si="17"/>
        <v/>
      </c>
      <c r="DF42" s="564" t="str">
        <f t="shared" si="17"/>
        <v/>
      </c>
      <c r="DG42" s="564" t="str">
        <f t="shared" si="17"/>
        <v/>
      </c>
      <c r="DH42" s="564" t="str">
        <f t="shared" si="18"/>
        <v/>
      </c>
      <c r="DI42" s="564" t="str">
        <f t="shared" si="19"/>
        <v/>
      </c>
      <c r="DJ42" s="564" t="str">
        <f t="shared" si="20"/>
        <v/>
      </c>
      <c r="DK42" s="564" t="str">
        <f t="shared" si="20"/>
        <v/>
      </c>
      <c r="DL42" s="564" t="str">
        <f t="shared" si="20"/>
        <v/>
      </c>
      <c r="DM42" s="564" t="str">
        <f t="shared" si="21"/>
        <v/>
      </c>
      <c r="DN42" s="564" t="str">
        <f t="shared" si="21"/>
        <v/>
      </c>
      <c r="DO42" s="564" t="str">
        <f t="shared" si="21"/>
        <v/>
      </c>
      <c r="DP42" s="564" t="str">
        <f t="shared" si="22"/>
        <v/>
      </c>
      <c r="DQ42" s="564" t="str">
        <f t="shared" si="22"/>
        <v/>
      </c>
      <c r="DR42" s="564" t="str">
        <f t="shared" si="22"/>
        <v/>
      </c>
      <c r="DS42" s="564" t="str">
        <f t="shared" si="23"/>
        <v/>
      </c>
      <c r="DT42" s="567" t="str">
        <f t="shared" si="24"/>
        <v/>
      </c>
      <c r="DU42" s="565" t="str">
        <f t="shared" si="25"/>
        <v/>
      </c>
      <c r="DV42" s="564" t="str">
        <f t="shared" si="25"/>
        <v/>
      </c>
      <c r="DW42" s="564" t="str">
        <f t="shared" si="25"/>
        <v/>
      </c>
      <c r="DX42" s="564" t="str">
        <f t="shared" si="26"/>
        <v/>
      </c>
      <c r="DY42" s="564" t="str">
        <f t="shared" si="26"/>
        <v/>
      </c>
      <c r="DZ42" s="564" t="str">
        <f t="shared" si="26"/>
        <v/>
      </c>
      <c r="EA42" s="564" t="str">
        <f t="shared" si="27"/>
        <v/>
      </c>
      <c r="EB42" s="564" t="str">
        <f t="shared" si="27"/>
        <v/>
      </c>
      <c r="EC42" s="564" t="str">
        <f t="shared" si="27"/>
        <v/>
      </c>
      <c r="ED42" s="564" t="str">
        <f t="shared" si="28"/>
        <v/>
      </c>
      <c r="EE42" s="564" t="str">
        <f t="shared" si="28"/>
        <v/>
      </c>
      <c r="EF42" s="564" t="str">
        <f t="shared" si="28"/>
        <v/>
      </c>
      <c r="EG42" s="564" t="str">
        <f t="shared" si="29"/>
        <v/>
      </c>
      <c r="EH42" s="564" t="str">
        <f t="shared" si="30"/>
        <v/>
      </c>
      <c r="EI42" s="564" t="str">
        <f t="shared" si="31"/>
        <v/>
      </c>
      <c r="EJ42" s="564" t="str">
        <f t="shared" si="31"/>
        <v/>
      </c>
      <c r="EK42" s="564" t="str">
        <f t="shared" si="31"/>
        <v/>
      </c>
      <c r="EL42" s="564" t="str">
        <f t="shared" si="32"/>
        <v/>
      </c>
      <c r="EM42" s="564" t="str">
        <f t="shared" si="32"/>
        <v/>
      </c>
      <c r="EN42" s="564" t="str">
        <f t="shared" si="32"/>
        <v/>
      </c>
      <c r="EO42" s="564" t="str">
        <f t="shared" si="33"/>
        <v/>
      </c>
      <c r="EP42" s="564" t="str">
        <f t="shared" si="33"/>
        <v/>
      </c>
      <c r="EQ42" s="564" t="str">
        <f t="shared" si="33"/>
        <v/>
      </c>
      <c r="ER42" s="564" t="str">
        <f t="shared" si="34"/>
        <v/>
      </c>
      <c r="ES42" s="567" t="str">
        <f t="shared" si="35"/>
        <v/>
      </c>
      <c r="ET42" s="565" t="str">
        <f t="shared" si="36"/>
        <v/>
      </c>
      <c r="EU42" s="564" t="str">
        <f t="shared" si="36"/>
        <v/>
      </c>
      <c r="EV42" s="564" t="str">
        <f t="shared" si="36"/>
        <v/>
      </c>
      <c r="EW42" s="564" t="str">
        <f t="shared" si="37"/>
        <v/>
      </c>
      <c r="EX42" s="564" t="str">
        <f t="shared" si="37"/>
        <v/>
      </c>
      <c r="EY42" s="564" t="str">
        <f t="shared" si="37"/>
        <v/>
      </c>
      <c r="EZ42" s="564" t="str">
        <f t="shared" si="38"/>
        <v/>
      </c>
      <c r="FA42" s="564" t="str">
        <f t="shared" si="38"/>
        <v/>
      </c>
      <c r="FB42" s="564" t="str">
        <f t="shared" si="38"/>
        <v/>
      </c>
      <c r="FC42" s="564" t="str">
        <f t="shared" si="39"/>
        <v/>
      </c>
      <c r="FD42" s="564" t="str">
        <f t="shared" si="39"/>
        <v/>
      </c>
      <c r="FE42" s="564" t="str">
        <f t="shared" si="39"/>
        <v/>
      </c>
      <c r="FF42" s="564" t="str">
        <f t="shared" si="40"/>
        <v/>
      </c>
      <c r="FG42" s="564" t="str">
        <f t="shared" si="41"/>
        <v/>
      </c>
      <c r="FH42" s="564" t="str">
        <f t="shared" si="42"/>
        <v/>
      </c>
      <c r="FI42" s="564" t="str">
        <f t="shared" si="42"/>
        <v/>
      </c>
      <c r="FJ42" s="564" t="str">
        <f t="shared" si="42"/>
        <v/>
      </c>
      <c r="FK42" s="564" t="str">
        <f t="shared" si="43"/>
        <v/>
      </c>
      <c r="FL42" s="564" t="str">
        <f t="shared" si="43"/>
        <v/>
      </c>
      <c r="FM42" s="564" t="str">
        <f t="shared" si="43"/>
        <v/>
      </c>
      <c r="FN42" s="564" t="str">
        <f t="shared" si="44"/>
        <v/>
      </c>
      <c r="FO42" s="564" t="str">
        <f t="shared" si="44"/>
        <v/>
      </c>
      <c r="FP42" s="564" t="str">
        <f t="shared" si="44"/>
        <v/>
      </c>
      <c r="FQ42" s="564" t="str">
        <f t="shared" si="45"/>
        <v/>
      </c>
      <c r="FR42" s="567" t="str">
        <f t="shared" si="46"/>
        <v/>
      </c>
      <c r="FS42" s="571" t="str">
        <f t="shared" si="47"/>
        <v/>
      </c>
      <c r="FT42" s="564" t="str">
        <f t="shared" si="48"/>
        <v/>
      </c>
      <c r="FU42" s="572" t="str">
        <f t="shared" si="49"/>
        <v/>
      </c>
      <c r="FV42" s="567" t="str">
        <f t="shared" si="50"/>
        <v/>
      </c>
      <c r="HA42" s="147">
        <f t="shared" si="51"/>
        <v>0</v>
      </c>
      <c r="HB42" s="142">
        <f t="shared" si="52"/>
        <v>0</v>
      </c>
    </row>
    <row r="43" spans="1:210" s="142" customFormat="1" ht="15.75" customHeight="1" x14ac:dyDescent="0.2">
      <c r="A43" s="531" t="str">
        <f t="shared" si="53"/>
        <v/>
      </c>
      <c r="B43" s="290"/>
      <c r="C43" s="282"/>
      <c r="D43" s="282"/>
      <c r="E43" s="282"/>
      <c r="F43" s="282"/>
      <c r="G43" s="282"/>
      <c r="H43" s="282"/>
      <c r="I43" s="284"/>
      <c r="J43" s="282"/>
      <c r="K43" s="282"/>
      <c r="L43" s="282"/>
      <c r="M43" s="282"/>
      <c r="N43" s="282"/>
      <c r="O43" s="282"/>
      <c r="P43" s="282"/>
      <c r="Q43" s="282"/>
      <c r="R43" s="282"/>
      <c r="S43" s="283"/>
      <c r="T43" s="291"/>
      <c r="U43" s="292"/>
      <c r="V43" s="292"/>
      <c r="W43" s="292"/>
      <c r="X43" s="292"/>
      <c r="Y43" s="292"/>
      <c r="Z43" s="292"/>
      <c r="AA43" s="293"/>
      <c r="AB43" s="292"/>
      <c r="AC43" s="292"/>
      <c r="AD43" s="292"/>
      <c r="AE43" s="292"/>
      <c r="AF43" s="292"/>
      <c r="AG43" s="292"/>
      <c r="AH43" s="292"/>
      <c r="AI43" s="292"/>
      <c r="AJ43" s="292"/>
      <c r="AK43" s="294"/>
      <c r="AL43" s="291"/>
      <c r="AM43" s="292"/>
      <c r="AN43" s="292"/>
      <c r="AO43" s="292"/>
      <c r="AP43" s="292"/>
      <c r="AQ43" s="292"/>
      <c r="AR43" s="292"/>
      <c r="AS43" s="292"/>
      <c r="AT43" s="292"/>
      <c r="AU43" s="292"/>
      <c r="AV43" s="292"/>
      <c r="AW43" s="292"/>
      <c r="AX43" s="292"/>
      <c r="AY43" s="292"/>
      <c r="AZ43" s="292"/>
      <c r="BA43" s="292"/>
      <c r="BB43" s="292"/>
      <c r="BC43" s="294"/>
      <c r="BD43" s="291"/>
      <c r="BE43" s="292"/>
      <c r="BF43" s="292"/>
      <c r="BG43" s="292"/>
      <c r="BH43" s="292"/>
      <c r="BI43" s="292"/>
      <c r="BJ43" s="292"/>
      <c r="BK43" s="292"/>
      <c r="BL43" s="292"/>
      <c r="BM43" s="292"/>
      <c r="BN43" s="292"/>
      <c r="BO43" s="292"/>
      <c r="BP43" s="292"/>
      <c r="BQ43" s="292"/>
      <c r="BR43" s="292"/>
      <c r="BS43" s="292"/>
      <c r="BT43" s="292"/>
      <c r="BU43" s="294"/>
      <c r="BW43" s="571" t="str">
        <f t="shared" si="2"/>
        <v/>
      </c>
      <c r="BX43" s="564" t="str">
        <f t="shared" si="2"/>
        <v/>
      </c>
      <c r="BY43" s="564" t="str">
        <f t="shared" si="2"/>
        <v/>
      </c>
      <c r="BZ43" s="564" t="str">
        <f t="shared" si="3"/>
        <v/>
      </c>
      <c r="CA43" s="564" t="str">
        <f t="shared" si="3"/>
        <v/>
      </c>
      <c r="CB43" s="564" t="str">
        <f t="shared" si="3"/>
        <v/>
      </c>
      <c r="CC43" s="564" t="str">
        <f t="shared" si="4"/>
        <v/>
      </c>
      <c r="CD43" s="564" t="str">
        <f t="shared" si="4"/>
        <v/>
      </c>
      <c r="CE43" s="564" t="str">
        <f t="shared" si="4"/>
        <v/>
      </c>
      <c r="CF43" s="564" t="str">
        <f t="shared" si="5"/>
        <v/>
      </c>
      <c r="CG43" s="564" t="str">
        <f t="shared" si="5"/>
        <v/>
      </c>
      <c r="CH43" s="564" t="str">
        <f t="shared" si="5"/>
        <v/>
      </c>
      <c r="CI43" s="564" t="str">
        <f t="shared" si="6"/>
        <v/>
      </c>
      <c r="CJ43" s="564" t="str">
        <f t="shared" si="7"/>
        <v/>
      </c>
      <c r="CK43" s="564" t="str">
        <f t="shared" si="8"/>
        <v/>
      </c>
      <c r="CL43" s="564" t="str">
        <f t="shared" si="8"/>
        <v/>
      </c>
      <c r="CM43" s="564" t="str">
        <f t="shared" si="8"/>
        <v/>
      </c>
      <c r="CN43" s="564" t="str">
        <f t="shared" si="9"/>
        <v/>
      </c>
      <c r="CO43" s="564" t="str">
        <f t="shared" si="9"/>
        <v/>
      </c>
      <c r="CP43" s="564" t="str">
        <f t="shared" si="9"/>
        <v/>
      </c>
      <c r="CQ43" s="564" t="str">
        <f t="shared" si="10"/>
        <v/>
      </c>
      <c r="CR43" s="564" t="str">
        <f t="shared" si="10"/>
        <v/>
      </c>
      <c r="CS43" s="564" t="str">
        <f t="shared" si="10"/>
        <v/>
      </c>
      <c r="CT43" s="564" t="str">
        <f t="shared" si="11"/>
        <v/>
      </c>
      <c r="CU43" s="566" t="str">
        <f t="shared" si="12"/>
        <v/>
      </c>
      <c r="CV43" s="565" t="str">
        <f t="shared" si="13"/>
        <v/>
      </c>
      <c r="CW43" s="564" t="str">
        <f t="shared" si="13"/>
        <v/>
      </c>
      <c r="CX43" s="564" t="str">
        <f t="shared" si="13"/>
        <v/>
      </c>
      <c r="CY43" s="564" t="str">
        <f t="shared" si="14"/>
        <v/>
      </c>
      <c r="CZ43" s="564" t="str">
        <f t="shared" si="14"/>
        <v/>
      </c>
      <c r="DA43" s="564" t="str">
        <f t="shared" si="14"/>
        <v/>
      </c>
      <c r="DB43" s="564" t="str">
        <f t="shared" si="15"/>
        <v/>
      </c>
      <c r="DC43" s="564" t="str">
        <f t="shared" si="16"/>
        <v/>
      </c>
      <c r="DD43" s="564" t="str">
        <f t="shared" si="16"/>
        <v/>
      </c>
      <c r="DE43" s="564" t="str">
        <f t="shared" si="17"/>
        <v/>
      </c>
      <c r="DF43" s="564" t="str">
        <f t="shared" si="17"/>
        <v/>
      </c>
      <c r="DG43" s="564" t="str">
        <f t="shared" si="17"/>
        <v/>
      </c>
      <c r="DH43" s="564" t="str">
        <f t="shared" si="18"/>
        <v/>
      </c>
      <c r="DI43" s="564" t="str">
        <f t="shared" si="19"/>
        <v/>
      </c>
      <c r="DJ43" s="564" t="str">
        <f t="shared" si="20"/>
        <v/>
      </c>
      <c r="DK43" s="564" t="str">
        <f t="shared" si="20"/>
        <v/>
      </c>
      <c r="DL43" s="564" t="str">
        <f t="shared" si="20"/>
        <v/>
      </c>
      <c r="DM43" s="564" t="str">
        <f t="shared" si="21"/>
        <v/>
      </c>
      <c r="DN43" s="564" t="str">
        <f t="shared" si="21"/>
        <v/>
      </c>
      <c r="DO43" s="564" t="str">
        <f t="shared" si="21"/>
        <v/>
      </c>
      <c r="DP43" s="564" t="str">
        <f t="shared" si="22"/>
        <v/>
      </c>
      <c r="DQ43" s="564" t="str">
        <f t="shared" si="22"/>
        <v/>
      </c>
      <c r="DR43" s="564" t="str">
        <f t="shared" si="22"/>
        <v/>
      </c>
      <c r="DS43" s="564" t="str">
        <f t="shared" si="23"/>
        <v/>
      </c>
      <c r="DT43" s="567" t="str">
        <f t="shared" si="24"/>
        <v/>
      </c>
      <c r="DU43" s="565" t="str">
        <f t="shared" si="25"/>
        <v/>
      </c>
      <c r="DV43" s="564" t="str">
        <f t="shared" si="25"/>
        <v/>
      </c>
      <c r="DW43" s="564" t="str">
        <f t="shared" si="25"/>
        <v/>
      </c>
      <c r="DX43" s="564" t="str">
        <f t="shared" si="26"/>
        <v/>
      </c>
      <c r="DY43" s="564" t="str">
        <f t="shared" si="26"/>
        <v/>
      </c>
      <c r="DZ43" s="564" t="str">
        <f t="shared" si="26"/>
        <v/>
      </c>
      <c r="EA43" s="564" t="str">
        <f t="shared" si="27"/>
        <v/>
      </c>
      <c r="EB43" s="564" t="str">
        <f t="shared" si="27"/>
        <v/>
      </c>
      <c r="EC43" s="564" t="str">
        <f t="shared" si="27"/>
        <v/>
      </c>
      <c r="ED43" s="564" t="str">
        <f t="shared" si="28"/>
        <v/>
      </c>
      <c r="EE43" s="564" t="str">
        <f t="shared" si="28"/>
        <v/>
      </c>
      <c r="EF43" s="564" t="str">
        <f t="shared" si="28"/>
        <v/>
      </c>
      <c r="EG43" s="564" t="str">
        <f t="shared" si="29"/>
        <v/>
      </c>
      <c r="EH43" s="564" t="str">
        <f t="shared" si="30"/>
        <v/>
      </c>
      <c r="EI43" s="564" t="str">
        <f t="shared" si="31"/>
        <v/>
      </c>
      <c r="EJ43" s="564" t="str">
        <f t="shared" si="31"/>
        <v/>
      </c>
      <c r="EK43" s="564" t="str">
        <f t="shared" si="31"/>
        <v/>
      </c>
      <c r="EL43" s="564" t="str">
        <f t="shared" si="32"/>
        <v/>
      </c>
      <c r="EM43" s="564" t="str">
        <f t="shared" si="32"/>
        <v/>
      </c>
      <c r="EN43" s="564" t="str">
        <f t="shared" si="32"/>
        <v/>
      </c>
      <c r="EO43" s="564" t="str">
        <f t="shared" si="33"/>
        <v/>
      </c>
      <c r="EP43" s="564" t="str">
        <f t="shared" si="33"/>
        <v/>
      </c>
      <c r="EQ43" s="564" t="str">
        <f t="shared" si="33"/>
        <v/>
      </c>
      <c r="ER43" s="564" t="str">
        <f t="shared" si="34"/>
        <v/>
      </c>
      <c r="ES43" s="567" t="str">
        <f t="shared" si="35"/>
        <v/>
      </c>
      <c r="ET43" s="565" t="str">
        <f t="shared" si="36"/>
        <v/>
      </c>
      <c r="EU43" s="564" t="str">
        <f t="shared" si="36"/>
        <v/>
      </c>
      <c r="EV43" s="564" t="str">
        <f t="shared" si="36"/>
        <v/>
      </c>
      <c r="EW43" s="564" t="str">
        <f t="shared" si="37"/>
        <v/>
      </c>
      <c r="EX43" s="564" t="str">
        <f t="shared" si="37"/>
        <v/>
      </c>
      <c r="EY43" s="564" t="str">
        <f t="shared" si="37"/>
        <v/>
      </c>
      <c r="EZ43" s="564" t="str">
        <f t="shared" si="38"/>
        <v/>
      </c>
      <c r="FA43" s="564" t="str">
        <f t="shared" si="38"/>
        <v/>
      </c>
      <c r="FB43" s="564" t="str">
        <f t="shared" si="38"/>
        <v/>
      </c>
      <c r="FC43" s="564" t="str">
        <f t="shared" si="39"/>
        <v/>
      </c>
      <c r="FD43" s="564" t="str">
        <f t="shared" si="39"/>
        <v/>
      </c>
      <c r="FE43" s="564" t="str">
        <f t="shared" si="39"/>
        <v/>
      </c>
      <c r="FF43" s="564" t="str">
        <f t="shared" si="40"/>
        <v/>
      </c>
      <c r="FG43" s="564" t="str">
        <f t="shared" si="41"/>
        <v/>
      </c>
      <c r="FH43" s="564" t="str">
        <f t="shared" si="42"/>
        <v/>
      </c>
      <c r="FI43" s="564" t="str">
        <f t="shared" si="42"/>
        <v/>
      </c>
      <c r="FJ43" s="564" t="str">
        <f t="shared" si="42"/>
        <v/>
      </c>
      <c r="FK43" s="564" t="str">
        <f t="shared" si="43"/>
        <v/>
      </c>
      <c r="FL43" s="564" t="str">
        <f t="shared" si="43"/>
        <v/>
      </c>
      <c r="FM43" s="564" t="str">
        <f t="shared" si="43"/>
        <v/>
      </c>
      <c r="FN43" s="564" t="str">
        <f t="shared" si="44"/>
        <v/>
      </c>
      <c r="FO43" s="564" t="str">
        <f t="shared" si="44"/>
        <v/>
      </c>
      <c r="FP43" s="564" t="str">
        <f t="shared" si="44"/>
        <v/>
      </c>
      <c r="FQ43" s="564" t="str">
        <f t="shared" si="45"/>
        <v/>
      </c>
      <c r="FR43" s="567" t="str">
        <f t="shared" si="46"/>
        <v/>
      </c>
      <c r="FS43" s="571" t="str">
        <f t="shared" si="47"/>
        <v/>
      </c>
      <c r="FT43" s="564" t="str">
        <f t="shared" si="48"/>
        <v/>
      </c>
      <c r="FU43" s="572" t="str">
        <f t="shared" si="49"/>
        <v/>
      </c>
      <c r="FV43" s="567" t="str">
        <f t="shared" si="50"/>
        <v/>
      </c>
      <c r="HA43" s="147">
        <f t="shared" si="51"/>
        <v>0</v>
      </c>
      <c r="HB43" s="142">
        <f t="shared" si="52"/>
        <v>0</v>
      </c>
    </row>
    <row r="44" spans="1:210" s="142" customFormat="1" ht="15.75" customHeight="1" x14ac:dyDescent="0.2">
      <c r="A44" s="531" t="str">
        <f t="shared" si="53"/>
        <v/>
      </c>
      <c r="B44" s="290"/>
      <c r="C44" s="282"/>
      <c r="D44" s="282"/>
      <c r="E44" s="282"/>
      <c r="F44" s="282"/>
      <c r="G44" s="282"/>
      <c r="H44" s="282"/>
      <c r="I44" s="284"/>
      <c r="J44" s="282"/>
      <c r="K44" s="282"/>
      <c r="L44" s="282"/>
      <c r="M44" s="282"/>
      <c r="N44" s="282"/>
      <c r="O44" s="282"/>
      <c r="P44" s="282"/>
      <c r="Q44" s="282"/>
      <c r="R44" s="282"/>
      <c r="S44" s="283"/>
      <c r="T44" s="291"/>
      <c r="U44" s="292"/>
      <c r="V44" s="292"/>
      <c r="W44" s="292"/>
      <c r="X44" s="292"/>
      <c r="Y44" s="292"/>
      <c r="Z44" s="292"/>
      <c r="AA44" s="293"/>
      <c r="AB44" s="292"/>
      <c r="AC44" s="292"/>
      <c r="AD44" s="292"/>
      <c r="AE44" s="292"/>
      <c r="AF44" s="292"/>
      <c r="AG44" s="292"/>
      <c r="AH44" s="292"/>
      <c r="AI44" s="292"/>
      <c r="AJ44" s="292"/>
      <c r="AK44" s="294"/>
      <c r="AL44" s="291"/>
      <c r="AM44" s="292"/>
      <c r="AN44" s="292"/>
      <c r="AO44" s="292"/>
      <c r="AP44" s="292"/>
      <c r="AQ44" s="292"/>
      <c r="AR44" s="292"/>
      <c r="AS44" s="292"/>
      <c r="AT44" s="292"/>
      <c r="AU44" s="292"/>
      <c r="AV44" s="292"/>
      <c r="AW44" s="292"/>
      <c r="AX44" s="292"/>
      <c r="AY44" s="292"/>
      <c r="AZ44" s="292"/>
      <c r="BA44" s="292"/>
      <c r="BB44" s="292"/>
      <c r="BC44" s="294"/>
      <c r="BD44" s="291"/>
      <c r="BE44" s="292"/>
      <c r="BF44" s="292"/>
      <c r="BG44" s="292"/>
      <c r="BH44" s="292"/>
      <c r="BI44" s="292"/>
      <c r="BJ44" s="292"/>
      <c r="BK44" s="292"/>
      <c r="BL44" s="292"/>
      <c r="BM44" s="292"/>
      <c r="BN44" s="292"/>
      <c r="BO44" s="292"/>
      <c r="BP44" s="292"/>
      <c r="BQ44" s="292"/>
      <c r="BR44" s="292"/>
      <c r="BS44" s="292"/>
      <c r="BT44" s="292"/>
      <c r="BU44" s="294"/>
      <c r="BW44" s="571" t="str">
        <f t="shared" si="2"/>
        <v/>
      </c>
      <c r="BX44" s="564" t="str">
        <f t="shared" si="2"/>
        <v/>
      </c>
      <c r="BY44" s="564" t="str">
        <f t="shared" si="2"/>
        <v/>
      </c>
      <c r="BZ44" s="564" t="str">
        <f t="shared" si="3"/>
        <v/>
      </c>
      <c r="CA44" s="564" t="str">
        <f t="shared" si="3"/>
        <v/>
      </c>
      <c r="CB44" s="564" t="str">
        <f t="shared" si="3"/>
        <v/>
      </c>
      <c r="CC44" s="564" t="str">
        <f t="shared" si="4"/>
        <v/>
      </c>
      <c r="CD44" s="564" t="str">
        <f t="shared" si="4"/>
        <v/>
      </c>
      <c r="CE44" s="564" t="str">
        <f t="shared" si="4"/>
        <v/>
      </c>
      <c r="CF44" s="564" t="str">
        <f t="shared" si="5"/>
        <v/>
      </c>
      <c r="CG44" s="564" t="str">
        <f t="shared" si="5"/>
        <v/>
      </c>
      <c r="CH44" s="564" t="str">
        <f t="shared" si="5"/>
        <v/>
      </c>
      <c r="CI44" s="564" t="str">
        <f t="shared" si="6"/>
        <v/>
      </c>
      <c r="CJ44" s="564" t="str">
        <f t="shared" si="7"/>
        <v/>
      </c>
      <c r="CK44" s="564" t="str">
        <f t="shared" si="8"/>
        <v/>
      </c>
      <c r="CL44" s="564" t="str">
        <f t="shared" si="8"/>
        <v/>
      </c>
      <c r="CM44" s="564" t="str">
        <f t="shared" si="8"/>
        <v/>
      </c>
      <c r="CN44" s="564" t="str">
        <f t="shared" si="9"/>
        <v/>
      </c>
      <c r="CO44" s="564" t="str">
        <f t="shared" si="9"/>
        <v/>
      </c>
      <c r="CP44" s="564" t="str">
        <f t="shared" si="9"/>
        <v/>
      </c>
      <c r="CQ44" s="564" t="str">
        <f t="shared" si="10"/>
        <v/>
      </c>
      <c r="CR44" s="564" t="str">
        <f t="shared" si="10"/>
        <v/>
      </c>
      <c r="CS44" s="564" t="str">
        <f t="shared" si="10"/>
        <v/>
      </c>
      <c r="CT44" s="564" t="str">
        <f t="shared" si="11"/>
        <v/>
      </c>
      <c r="CU44" s="566" t="str">
        <f t="shared" si="12"/>
        <v/>
      </c>
      <c r="CV44" s="565" t="str">
        <f t="shared" si="13"/>
        <v/>
      </c>
      <c r="CW44" s="564" t="str">
        <f t="shared" si="13"/>
        <v/>
      </c>
      <c r="CX44" s="564" t="str">
        <f t="shared" si="13"/>
        <v/>
      </c>
      <c r="CY44" s="564" t="str">
        <f t="shared" si="14"/>
        <v/>
      </c>
      <c r="CZ44" s="564" t="str">
        <f t="shared" si="14"/>
        <v/>
      </c>
      <c r="DA44" s="564" t="str">
        <f t="shared" si="14"/>
        <v/>
      </c>
      <c r="DB44" s="564" t="str">
        <f t="shared" si="15"/>
        <v/>
      </c>
      <c r="DC44" s="564" t="str">
        <f t="shared" si="16"/>
        <v/>
      </c>
      <c r="DD44" s="564" t="str">
        <f t="shared" si="16"/>
        <v/>
      </c>
      <c r="DE44" s="564" t="str">
        <f t="shared" si="17"/>
        <v/>
      </c>
      <c r="DF44" s="564" t="str">
        <f t="shared" si="17"/>
        <v/>
      </c>
      <c r="DG44" s="564" t="str">
        <f t="shared" si="17"/>
        <v/>
      </c>
      <c r="DH44" s="564" t="str">
        <f t="shared" si="18"/>
        <v/>
      </c>
      <c r="DI44" s="564" t="str">
        <f t="shared" si="19"/>
        <v/>
      </c>
      <c r="DJ44" s="564" t="str">
        <f t="shared" si="20"/>
        <v/>
      </c>
      <c r="DK44" s="564" t="str">
        <f t="shared" si="20"/>
        <v/>
      </c>
      <c r="DL44" s="564" t="str">
        <f t="shared" si="20"/>
        <v/>
      </c>
      <c r="DM44" s="564" t="str">
        <f t="shared" si="21"/>
        <v/>
      </c>
      <c r="DN44" s="564" t="str">
        <f t="shared" si="21"/>
        <v/>
      </c>
      <c r="DO44" s="564" t="str">
        <f t="shared" si="21"/>
        <v/>
      </c>
      <c r="DP44" s="564" t="str">
        <f t="shared" si="22"/>
        <v/>
      </c>
      <c r="DQ44" s="564" t="str">
        <f t="shared" si="22"/>
        <v/>
      </c>
      <c r="DR44" s="564" t="str">
        <f t="shared" si="22"/>
        <v/>
      </c>
      <c r="DS44" s="564" t="str">
        <f t="shared" si="23"/>
        <v/>
      </c>
      <c r="DT44" s="567" t="str">
        <f t="shared" si="24"/>
        <v/>
      </c>
      <c r="DU44" s="565" t="str">
        <f t="shared" si="25"/>
        <v/>
      </c>
      <c r="DV44" s="564" t="str">
        <f t="shared" si="25"/>
        <v/>
      </c>
      <c r="DW44" s="564" t="str">
        <f t="shared" si="25"/>
        <v/>
      </c>
      <c r="DX44" s="564" t="str">
        <f t="shared" si="26"/>
        <v/>
      </c>
      <c r="DY44" s="564" t="str">
        <f t="shared" si="26"/>
        <v/>
      </c>
      <c r="DZ44" s="564" t="str">
        <f t="shared" si="26"/>
        <v/>
      </c>
      <c r="EA44" s="564" t="str">
        <f t="shared" si="27"/>
        <v/>
      </c>
      <c r="EB44" s="564" t="str">
        <f t="shared" si="27"/>
        <v/>
      </c>
      <c r="EC44" s="564" t="str">
        <f t="shared" si="27"/>
        <v/>
      </c>
      <c r="ED44" s="564" t="str">
        <f t="shared" si="28"/>
        <v/>
      </c>
      <c r="EE44" s="564" t="str">
        <f t="shared" si="28"/>
        <v/>
      </c>
      <c r="EF44" s="564" t="str">
        <f t="shared" si="28"/>
        <v/>
      </c>
      <c r="EG44" s="564" t="str">
        <f t="shared" si="29"/>
        <v/>
      </c>
      <c r="EH44" s="564" t="str">
        <f t="shared" si="30"/>
        <v/>
      </c>
      <c r="EI44" s="564" t="str">
        <f t="shared" si="31"/>
        <v/>
      </c>
      <c r="EJ44" s="564" t="str">
        <f t="shared" si="31"/>
        <v/>
      </c>
      <c r="EK44" s="564" t="str">
        <f t="shared" si="31"/>
        <v/>
      </c>
      <c r="EL44" s="564" t="str">
        <f t="shared" si="32"/>
        <v/>
      </c>
      <c r="EM44" s="564" t="str">
        <f t="shared" si="32"/>
        <v/>
      </c>
      <c r="EN44" s="564" t="str">
        <f t="shared" si="32"/>
        <v/>
      </c>
      <c r="EO44" s="564" t="str">
        <f t="shared" si="33"/>
        <v/>
      </c>
      <c r="EP44" s="564" t="str">
        <f t="shared" si="33"/>
        <v/>
      </c>
      <c r="EQ44" s="564" t="str">
        <f t="shared" si="33"/>
        <v/>
      </c>
      <c r="ER44" s="564" t="str">
        <f t="shared" si="34"/>
        <v/>
      </c>
      <c r="ES44" s="567" t="str">
        <f t="shared" si="35"/>
        <v/>
      </c>
      <c r="ET44" s="565" t="str">
        <f t="shared" si="36"/>
        <v/>
      </c>
      <c r="EU44" s="564" t="str">
        <f t="shared" si="36"/>
        <v/>
      </c>
      <c r="EV44" s="564" t="str">
        <f t="shared" si="36"/>
        <v/>
      </c>
      <c r="EW44" s="564" t="str">
        <f t="shared" si="37"/>
        <v/>
      </c>
      <c r="EX44" s="564" t="str">
        <f t="shared" si="37"/>
        <v/>
      </c>
      <c r="EY44" s="564" t="str">
        <f t="shared" si="37"/>
        <v/>
      </c>
      <c r="EZ44" s="564" t="str">
        <f t="shared" si="38"/>
        <v/>
      </c>
      <c r="FA44" s="564" t="str">
        <f t="shared" si="38"/>
        <v/>
      </c>
      <c r="FB44" s="564" t="str">
        <f t="shared" si="38"/>
        <v/>
      </c>
      <c r="FC44" s="564" t="str">
        <f t="shared" si="39"/>
        <v/>
      </c>
      <c r="FD44" s="564" t="str">
        <f t="shared" si="39"/>
        <v/>
      </c>
      <c r="FE44" s="564" t="str">
        <f t="shared" si="39"/>
        <v/>
      </c>
      <c r="FF44" s="564" t="str">
        <f t="shared" si="40"/>
        <v/>
      </c>
      <c r="FG44" s="564" t="str">
        <f t="shared" si="41"/>
        <v/>
      </c>
      <c r="FH44" s="564" t="str">
        <f t="shared" si="42"/>
        <v/>
      </c>
      <c r="FI44" s="564" t="str">
        <f t="shared" si="42"/>
        <v/>
      </c>
      <c r="FJ44" s="564" t="str">
        <f t="shared" si="42"/>
        <v/>
      </c>
      <c r="FK44" s="564" t="str">
        <f t="shared" si="43"/>
        <v/>
      </c>
      <c r="FL44" s="564" t="str">
        <f t="shared" si="43"/>
        <v/>
      </c>
      <c r="FM44" s="564" t="str">
        <f t="shared" si="43"/>
        <v/>
      </c>
      <c r="FN44" s="564" t="str">
        <f t="shared" si="44"/>
        <v/>
      </c>
      <c r="FO44" s="564" t="str">
        <f t="shared" si="44"/>
        <v/>
      </c>
      <c r="FP44" s="564" t="str">
        <f t="shared" si="44"/>
        <v/>
      </c>
      <c r="FQ44" s="564" t="str">
        <f t="shared" si="45"/>
        <v/>
      </c>
      <c r="FR44" s="567" t="str">
        <f t="shared" si="46"/>
        <v/>
      </c>
      <c r="FS44" s="571" t="str">
        <f t="shared" si="47"/>
        <v/>
      </c>
      <c r="FT44" s="564" t="str">
        <f t="shared" si="48"/>
        <v/>
      </c>
      <c r="FU44" s="572" t="str">
        <f t="shared" si="49"/>
        <v/>
      </c>
      <c r="FV44" s="567" t="str">
        <f t="shared" si="50"/>
        <v/>
      </c>
      <c r="HA44" s="147">
        <f t="shared" si="51"/>
        <v>0</v>
      </c>
      <c r="HB44" s="142">
        <f t="shared" si="52"/>
        <v>0</v>
      </c>
    </row>
    <row r="45" spans="1:210" s="142" customFormat="1" ht="15.75" customHeight="1" x14ac:dyDescent="0.2">
      <c r="A45" s="531" t="str">
        <f t="shared" si="53"/>
        <v/>
      </c>
      <c r="B45" s="290"/>
      <c r="C45" s="282"/>
      <c r="D45" s="282"/>
      <c r="E45" s="282"/>
      <c r="F45" s="282"/>
      <c r="G45" s="282"/>
      <c r="H45" s="282"/>
      <c r="I45" s="282"/>
      <c r="J45" s="282"/>
      <c r="K45" s="282"/>
      <c r="L45" s="282"/>
      <c r="M45" s="282"/>
      <c r="N45" s="282"/>
      <c r="O45" s="282"/>
      <c r="P45" s="282"/>
      <c r="Q45" s="282"/>
      <c r="R45" s="282"/>
      <c r="S45" s="283"/>
      <c r="T45" s="291"/>
      <c r="U45" s="292"/>
      <c r="V45" s="292"/>
      <c r="W45" s="292"/>
      <c r="X45" s="292"/>
      <c r="Y45" s="292"/>
      <c r="Z45" s="292"/>
      <c r="AA45" s="292"/>
      <c r="AB45" s="292"/>
      <c r="AC45" s="292"/>
      <c r="AD45" s="292"/>
      <c r="AE45" s="292"/>
      <c r="AF45" s="292"/>
      <c r="AG45" s="292"/>
      <c r="AH45" s="292"/>
      <c r="AI45" s="292"/>
      <c r="AJ45" s="292"/>
      <c r="AK45" s="294"/>
      <c r="AL45" s="291"/>
      <c r="AM45" s="292"/>
      <c r="AN45" s="292"/>
      <c r="AO45" s="292"/>
      <c r="AP45" s="292"/>
      <c r="AQ45" s="292"/>
      <c r="AR45" s="292"/>
      <c r="AS45" s="292"/>
      <c r="AT45" s="292"/>
      <c r="AU45" s="292"/>
      <c r="AV45" s="292"/>
      <c r="AW45" s="292"/>
      <c r="AX45" s="292"/>
      <c r="AY45" s="292"/>
      <c r="AZ45" s="292"/>
      <c r="BA45" s="292"/>
      <c r="BB45" s="292"/>
      <c r="BC45" s="294"/>
      <c r="BD45" s="291"/>
      <c r="BE45" s="292"/>
      <c r="BF45" s="292"/>
      <c r="BG45" s="292"/>
      <c r="BH45" s="292"/>
      <c r="BI45" s="292"/>
      <c r="BJ45" s="292"/>
      <c r="BK45" s="292"/>
      <c r="BL45" s="292"/>
      <c r="BM45" s="292"/>
      <c r="BN45" s="292"/>
      <c r="BO45" s="292"/>
      <c r="BP45" s="292"/>
      <c r="BQ45" s="292"/>
      <c r="BR45" s="292"/>
      <c r="BS45" s="292"/>
      <c r="BT45" s="292"/>
      <c r="BU45" s="294"/>
      <c r="BW45" s="571" t="str">
        <f t="shared" si="2"/>
        <v/>
      </c>
      <c r="BX45" s="564" t="str">
        <f t="shared" si="2"/>
        <v/>
      </c>
      <c r="BY45" s="564" t="str">
        <f t="shared" si="2"/>
        <v/>
      </c>
      <c r="BZ45" s="564" t="str">
        <f t="shared" si="3"/>
        <v/>
      </c>
      <c r="CA45" s="564" t="str">
        <f t="shared" si="3"/>
        <v/>
      </c>
      <c r="CB45" s="564" t="str">
        <f t="shared" si="3"/>
        <v/>
      </c>
      <c r="CC45" s="564" t="str">
        <f t="shared" si="4"/>
        <v/>
      </c>
      <c r="CD45" s="564" t="str">
        <f t="shared" si="4"/>
        <v/>
      </c>
      <c r="CE45" s="564" t="str">
        <f t="shared" si="4"/>
        <v/>
      </c>
      <c r="CF45" s="564" t="str">
        <f t="shared" si="5"/>
        <v/>
      </c>
      <c r="CG45" s="564" t="str">
        <f t="shared" si="5"/>
        <v/>
      </c>
      <c r="CH45" s="564" t="str">
        <f t="shared" si="5"/>
        <v/>
      </c>
      <c r="CI45" s="564" t="str">
        <f t="shared" si="6"/>
        <v/>
      </c>
      <c r="CJ45" s="564" t="str">
        <f t="shared" si="7"/>
        <v/>
      </c>
      <c r="CK45" s="564" t="str">
        <f t="shared" si="8"/>
        <v/>
      </c>
      <c r="CL45" s="564" t="str">
        <f t="shared" si="8"/>
        <v/>
      </c>
      <c r="CM45" s="564" t="str">
        <f t="shared" si="8"/>
        <v/>
      </c>
      <c r="CN45" s="564" t="str">
        <f t="shared" si="9"/>
        <v/>
      </c>
      <c r="CO45" s="564" t="str">
        <f t="shared" si="9"/>
        <v/>
      </c>
      <c r="CP45" s="564" t="str">
        <f t="shared" si="9"/>
        <v/>
      </c>
      <c r="CQ45" s="564" t="str">
        <f t="shared" si="10"/>
        <v/>
      </c>
      <c r="CR45" s="564" t="str">
        <f t="shared" si="10"/>
        <v/>
      </c>
      <c r="CS45" s="564" t="str">
        <f t="shared" si="10"/>
        <v/>
      </c>
      <c r="CT45" s="564" t="str">
        <f t="shared" si="11"/>
        <v/>
      </c>
      <c r="CU45" s="566" t="str">
        <f t="shared" si="12"/>
        <v/>
      </c>
      <c r="CV45" s="565" t="str">
        <f t="shared" si="13"/>
        <v/>
      </c>
      <c r="CW45" s="564" t="str">
        <f t="shared" si="13"/>
        <v/>
      </c>
      <c r="CX45" s="564" t="str">
        <f t="shared" si="13"/>
        <v/>
      </c>
      <c r="CY45" s="564" t="str">
        <f t="shared" si="14"/>
        <v/>
      </c>
      <c r="CZ45" s="564" t="str">
        <f t="shared" si="14"/>
        <v/>
      </c>
      <c r="DA45" s="564" t="str">
        <f t="shared" si="14"/>
        <v/>
      </c>
      <c r="DB45" s="564" t="str">
        <f t="shared" si="15"/>
        <v/>
      </c>
      <c r="DC45" s="564" t="str">
        <f t="shared" si="16"/>
        <v/>
      </c>
      <c r="DD45" s="564" t="str">
        <f t="shared" si="16"/>
        <v/>
      </c>
      <c r="DE45" s="564" t="str">
        <f t="shared" si="17"/>
        <v/>
      </c>
      <c r="DF45" s="564" t="str">
        <f t="shared" si="17"/>
        <v/>
      </c>
      <c r="DG45" s="564" t="str">
        <f t="shared" si="17"/>
        <v/>
      </c>
      <c r="DH45" s="564" t="str">
        <f t="shared" si="18"/>
        <v/>
      </c>
      <c r="DI45" s="564" t="str">
        <f t="shared" si="19"/>
        <v/>
      </c>
      <c r="DJ45" s="564" t="str">
        <f t="shared" si="20"/>
        <v/>
      </c>
      <c r="DK45" s="564" t="str">
        <f t="shared" si="20"/>
        <v/>
      </c>
      <c r="DL45" s="564" t="str">
        <f t="shared" si="20"/>
        <v/>
      </c>
      <c r="DM45" s="564" t="str">
        <f t="shared" si="21"/>
        <v/>
      </c>
      <c r="DN45" s="564" t="str">
        <f t="shared" si="21"/>
        <v/>
      </c>
      <c r="DO45" s="564" t="str">
        <f t="shared" si="21"/>
        <v/>
      </c>
      <c r="DP45" s="564" t="str">
        <f t="shared" si="22"/>
        <v/>
      </c>
      <c r="DQ45" s="564" t="str">
        <f t="shared" si="22"/>
        <v/>
      </c>
      <c r="DR45" s="564" t="str">
        <f t="shared" si="22"/>
        <v/>
      </c>
      <c r="DS45" s="564" t="str">
        <f t="shared" si="23"/>
        <v/>
      </c>
      <c r="DT45" s="567" t="str">
        <f t="shared" si="24"/>
        <v/>
      </c>
      <c r="DU45" s="565" t="str">
        <f t="shared" si="25"/>
        <v/>
      </c>
      <c r="DV45" s="564" t="str">
        <f t="shared" si="25"/>
        <v/>
      </c>
      <c r="DW45" s="564" t="str">
        <f t="shared" si="25"/>
        <v/>
      </c>
      <c r="DX45" s="564" t="str">
        <f t="shared" si="26"/>
        <v/>
      </c>
      <c r="DY45" s="564" t="str">
        <f t="shared" si="26"/>
        <v/>
      </c>
      <c r="DZ45" s="564" t="str">
        <f t="shared" si="26"/>
        <v/>
      </c>
      <c r="EA45" s="564" t="str">
        <f t="shared" si="27"/>
        <v/>
      </c>
      <c r="EB45" s="564" t="str">
        <f t="shared" si="27"/>
        <v/>
      </c>
      <c r="EC45" s="564" t="str">
        <f t="shared" si="27"/>
        <v/>
      </c>
      <c r="ED45" s="564" t="str">
        <f t="shared" si="28"/>
        <v/>
      </c>
      <c r="EE45" s="564" t="str">
        <f t="shared" si="28"/>
        <v/>
      </c>
      <c r="EF45" s="564" t="str">
        <f t="shared" si="28"/>
        <v/>
      </c>
      <c r="EG45" s="564" t="str">
        <f t="shared" si="29"/>
        <v/>
      </c>
      <c r="EH45" s="564" t="str">
        <f t="shared" si="30"/>
        <v/>
      </c>
      <c r="EI45" s="564" t="str">
        <f t="shared" si="31"/>
        <v/>
      </c>
      <c r="EJ45" s="564" t="str">
        <f t="shared" si="31"/>
        <v/>
      </c>
      <c r="EK45" s="564" t="str">
        <f t="shared" si="31"/>
        <v/>
      </c>
      <c r="EL45" s="564" t="str">
        <f t="shared" si="32"/>
        <v/>
      </c>
      <c r="EM45" s="564" t="str">
        <f t="shared" si="32"/>
        <v/>
      </c>
      <c r="EN45" s="564" t="str">
        <f t="shared" si="32"/>
        <v/>
      </c>
      <c r="EO45" s="564" t="str">
        <f t="shared" si="33"/>
        <v/>
      </c>
      <c r="EP45" s="564" t="str">
        <f t="shared" si="33"/>
        <v/>
      </c>
      <c r="EQ45" s="564" t="str">
        <f t="shared" si="33"/>
        <v/>
      </c>
      <c r="ER45" s="564" t="str">
        <f t="shared" si="34"/>
        <v/>
      </c>
      <c r="ES45" s="567" t="str">
        <f t="shared" si="35"/>
        <v/>
      </c>
      <c r="ET45" s="565" t="str">
        <f t="shared" si="36"/>
        <v/>
      </c>
      <c r="EU45" s="564" t="str">
        <f t="shared" si="36"/>
        <v/>
      </c>
      <c r="EV45" s="564" t="str">
        <f t="shared" si="36"/>
        <v/>
      </c>
      <c r="EW45" s="564" t="str">
        <f t="shared" si="37"/>
        <v/>
      </c>
      <c r="EX45" s="564" t="str">
        <f t="shared" si="37"/>
        <v/>
      </c>
      <c r="EY45" s="564" t="str">
        <f t="shared" si="37"/>
        <v/>
      </c>
      <c r="EZ45" s="564" t="str">
        <f t="shared" si="38"/>
        <v/>
      </c>
      <c r="FA45" s="564" t="str">
        <f t="shared" si="38"/>
        <v/>
      </c>
      <c r="FB45" s="564" t="str">
        <f t="shared" si="38"/>
        <v/>
      </c>
      <c r="FC45" s="564" t="str">
        <f t="shared" si="39"/>
        <v/>
      </c>
      <c r="FD45" s="564" t="str">
        <f t="shared" si="39"/>
        <v/>
      </c>
      <c r="FE45" s="564" t="str">
        <f t="shared" si="39"/>
        <v/>
      </c>
      <c r="FF45" s="564" t="str">
        <f t="shared" si="40"/>
        <v/>
      </c>
      <c r="FG45" s="564" t="str">
        <f t="shared" si="41"/>
        <v/>
      </c>
      <c r="FH45" s="564" t="str">
        <f t="shared" si="42"/>
        <v/>
      </c>
      <c r="FI45" s="564" t="str">
        <f t="shared" si="42"/>
        <v/>
      </c>
      <c r="FJ45" s="564" t="str">
        <f t="shared" si="42"/>
        <v/>
      </c>
      <c r="FK45" s="564" t="str">
        <f t="shared" si="43"/>
        <v/>
      </c>
      <c r="FL45" s="564" t="str">
        <f t="shared" si="43"/>
        <v/>
      </c>
      <c r="FM45" s="564" t="str">
        <f t="shared" si="43"/>
        <v/>
      </c>
      <c r="FN45" s="564" t="str">
        <f t="shared" si="44"/>
        <v/>
      </c>
      <c r="FO45" s="564" t="str">
        <f t="shared" si="44"/>
        <v/>
      </c>
      <c r="FP45" s="564" t="str">
        <f t="shared" si="44"/>
        <v/>
      </c>
      <c r="FQ45" s="564" t="str">
        <f t="shared" si="45"/>
        <v/>
      </c>
      <c r="FR45" s="567" t="str">
        <f t="shared" si="46"/>
        <v/>
      </c>
      <c r="FS45" s="571" t="str">
        <f t="shared" si="47"/>
        <v/>
      </c>
      <c r="FT45" s="564" t="str">
        <f t="shared" si="48"/>
        <v/>
      </c>
      <c r="FU45" s="572" t="str">
        <f t="shared" si="49"/>
        <v/>
      </c>
      <c r="FV45" s="567" t="str">
        <f t="shared" si="50"/>
        <v/>
      </c>
      <c r="HA45" s="147">
        <f t="shared" si="51"/>
        <v>0</v>
      </c>
      <c r="HB45" s="142">
        <f t="shared" si="52"/>
        <v>0</v>
      </c>
    </row>
    <row r="46" spans="1:210" s="142" customFormat="1" ht="15.75" customHeight="1" x14ac:dyDescent="0.2">
      <c r="A46" s="531" t="str">
        <f t="shared" si="53"/>
        <v/>
      </c>
      <c r="B46" s="290"/>
      <c r="C46" s="282"/>
      <c r="D46" s="282"/>
      <c r="E46" s="282"/>
      <c r="F46" s="282"/>
      <c r="G46" s="282"/>
      <c r="H46" s="282"/>
      <c r="I46" s="282"/>
      <c r="J46" s="282"/>
      <c r="K46" s="282"/>
      <c r="L46" s="282"/>
      <c r="M46" s="282"/>
      <c r="N46" s="282"/>
      <c r="O46" s="282"/>
      <c r="P46" s="282"/>
      <c r="Q46" s="282"/>
      <c r="R46" s="282"/>
      <c r="S46" s="283"/>
      <c r="T46" s="291"/>
      <c r="U46" s="292"/>
      <c r="V46" s="292"/>
      <c r="W46" s="292"/>
      <c r="X46" s="292"/>
      <c r="Y46" s="292"/>
      <c r="Z46" s="292"/>
      <c r="AA46" s="292"/>
      <c r="AB46" s="292"/>
      <c r="AC46" s="292"/>
      <c r="AD46" s="292"/>
      <c r="AE46" s="292"/>
      <c r="AF46" s="292"/>
      <c r="AG46" s="292"/>
      <c r="AH46" s="292"/>
      <c r="AI46" s="292"/>
      <c r="AJ46" s="292"/>
      <c r="AK46" s="294"/>
      <c r="AL46" s="291"/>
      <c r="AM46" s="292"/>
      <c r="AN46" s="292"/>
      <c r="AO46" s="292"/>
      <c r="AP46" s="292"/>
      <c r="AQ46" s="292"/>
      <c r="AR46" s="292"/>
      <c r="AS46" s="292"/>
      <c r="AT46" s="292"/>
      <c r="AU46" s="292"/>
      <c r="AV46" s="292"/>
      <c r="AW46" s="292"/>
      <c r="AX46" s="292"/>
      <c r="AY46" s="292"/>
      <c r="AZ46" s="292"/>
      <c r="BA46" s="292"/>
      <c r="BB46" s="292"/>
      <c r="BC46" s="294"/>
      <c r="BD46" s="291"/>
      <c r="BE46" s="292"/>
      <c r="BF46" s="292"/>
      <c r="BG46" s="292"/>
      <c r="BH46" s="292"/>
      <c r="BI46" s="292"/>
      <c r="BJ46" s="292"/>
      <c r="BK46" s="292"/>
      <c r="BL46" s="292"/>
      <c r="BM46" s="292"/>
      <c r="BN46" s="292"/>
      <c r="BO46" s="292"/>
      <c r="BP46" s="292"/>
      <c r="BQ46" s="292"/>
      <c r="BR46" s="292"/>
      <c r="BS46" s="292"/>
      <c r="BT46" s="292"/>
      <c r="BU46" s="294"/>
      <c r="BW46" s="571" t="str">
        <f t="shared" si="2"/>
        <v/>
      </c>
      <c r="BX46" s="564" t="str">
        <f t="shared" si="2"/>
        <v/>
      </c>
      <c r="BY46" s="564" t="str">
        <f t="shared" si="2"/>
        <v/>
      </c>
      <c r="BZ46" s="564" t="str">
        <f t="shared" si="3"/>
        <v/>
      </c>
      <c r="CA46" s="564" t="str">
        <f t="shared" si="3"/>
        <v/>
      </c>
      <c r="CB46" s="564" t="str">
        <f t="shared" si="3"/>
        <v/>
      </c>
      <c r="CC46" s="564" t="str">
        <f t="shared" si="4"/>
        <v/>
      </c>
      <c r="CD46" s="564" t="str">
        <f t="shared" si="4"/>
        <v/>
      </c>
      <c r="CE46" s="564" t="str">
        <f t="shared" si="4"/>
        <v/>
      </c>
      <c r="CF46" s="564" t="str">
        <f t="shared" si="5"/>
        <v/>
      </c>
      <c r="CG46" s="564" t="str">
        <f t="shared" si="5"/>
        <v/>
      </c>
      <c r="CH46" s="564" t="str">
        <f t="shared" si="5"/>
        <v/>
      </c>
      <c r="CI46" s="564" t="str">
        <f t="shared" si="6"/>
        <v/>
      </c>
      <c r="CJ46" s="564" t="str">
        <f t="shared" si="7"/>
        <v/>
      </c>
      <c r="CK46" s="564" t="str">
        <f t="shared" si="8"/>
        <v/>
      </c>
      <c r="CL46" s="564" t="str">
        <f t="shared" si="8"/>
        <v/>
      </c>
      <c r="CM46" s="564" t="str">
        <f t="shared" si="8"/>
        <v/>
      </c>
      <c r="CN46" s="564" t="str">
        <f t="shared" si="9"/>
        <v/>
      </c>
      <c r="CO46" s="564" t="str">
        <f t="shared" si="9"/>
        <v/>
      </c>
      <c r="CP46" s="564" t="str">
        <f t="shared" si="9"/>
        <v/>
      </c>
      <c r="CQ46" s="564" t="str">
        <f t="shared" si="10"/>
        <v/>
      </c>
      <c r="CR46" s="564" t="str">
        <f t="shared" si="10"/>
        <v/>
      </c>
      <c r="CS46" s="564" t="str">
        <f t="shared" si="10"/>
        <v/>
      </c>
      <c r="CT46" s="564" t="str">
        <f t="shared" si="11"/>
        <v/>
      </c>
      <c r="CU46" s="566" t="str">
        <f t="shared" si="12"/>
        <v/>
      </c>
      <c r="CV46" s="565" t="str">
        <f t="shared" si="13"/>
        <v/>
      </c>
      <c r="CW46" s="564" t="str">
        <f t="shared" si="13"/>
        <v/>
      </c>
      <c r="CX46" s="564" t="str">
        <f t="shared" si="13"/>
        <v/>
      </c>
      <c r="CY46" s="564" t="str">
        <f t="shared" si="14"/>
        <v/>
      </c>
      <c r="CZ46" s="564" t="str">
        <f t="shared" si="14"/>
        <v/>
      </c>
      <c r="DA46" s="564" t="str">
        <f t="shared" si="14"/>
        <v/>
      </c>
      <c r="DB46" s="564" t="str">
        <f t="shared" si="15"/>
        <v/>
      </c>
      <c r="DC46" s="564" t="str">
        <f t="shared" si="16"/>
        <v/>
      </c>
      <c r="DD46" s="564" t="str">
        <f t="shared" si="16"/>
        <v/>
      </c>
      <c r="DE46" s="564" t="str">
        <f t="shared" si="17"/>
        <v/>
      </c>
      <c r="DF46" s="564" t="str">
        <f t="shared" si="17"/>
        <v/>
      </c>
      <c r="DG46" s="564" t="str">
        <f t="shared" si="17"/>
        <v/>
      </c>
      <c r="DH46" s="564" t="str">
        <f t="shared" si="18"/>
        <v/>
      </c>
      <c r="DI46" s="564" t="str">
        <f t="shared" si="19"/>
        <v/>
      </c>
      <c r="DJ46" s="564" t="str">
        <f t="shared" si="20"/>
        <v/>
      </c>
      <c r="DK46" s="564" t="str">
        <f t="shared" si="20"/>
        <v/>
      </c>
      <c r="DL46" s="564" t="str">
        <f t="shared" si="20"/>
        <v/>
      </c>
      <c r="DM46" s="564" t="str">
        <f t="shared" si="21"/>
        <v/>
      </c>
      <c r="DN46" s="564" t="str">
        <f t="shared" si="21"/>
        <v/>
      </c>
      <c r="DO46" s="564" t="str">
        <f t="shared" si="21"/>
        <v/>
      </c>
      <c r="DP46" s="564" t="str">
        <f t="shared" si="22"/>
        <v/>
      </c>
      <c r="DQ46" s="564" t="str">
        <f t="shared" si="22"/>
        <v/>
      </c>
      <c r="DR46" s="564" t="str">
        <f t="shared" si="22"/>
        <v/>
      </c>
      <c r="DS46" s="564" t="str">
        <f t="shared" si="23"/>
        <v/>
      </c>
      <c r="DT46" s="567" t="str">
        <f t="shared" si="24"/>
        <v/>
      </c>
      <c r="DU46" s="565" t="str">
        <f t="shared" si="25"/>
        <v/>
      </c>
      <c r="DV46" s="564" t="str">
        <f t="shared" si="25"/>
        <v/>
      </c>
      <c r="DW46" s="564" t="str">
        <f t="shared" si="25"/>
        <v/>
      </c>
      <c r="DX46" s="564" t="str">
        <f t="shared" si="26"/>
        <v/>
      </c>
      <c r="DY46" s="564" t="str">
        <f t="shared" si="26"/>
        <v/>
      </c>
      <c r="DZ46" s="564" t="str">
        <f t="shared" si="26"/>
        <v/>
      </c>
      <c r="EA46" s="564" t="str">
        <f t="shared" si="27"/>
        <v/>
      </c>
      <c r="EB46" s="564" t="str">
        <f t="shared" si="27"/>
        <v/>
      </c>
      <c r="EC46" s="564" t="str">
        <f t="shared" si="27"/>
        <v/>
      </c>
      <c r="ED46" s="564" t="str">
        <f t="shared" si="28"/>
        <v/>
      </c>
      <c r="EE46" s="564" t="str">
        <f t="shared" si="28"/>
        <v/>
      </c>
      <c r="EF46" s="564" t="str">
        <f t="shared" si="28"/>
        <v/>
      </c>
      <c r="EG46" s="564" t="str">
        <f t="shared" si="29"/>
        <v/>
      </c>
      <c r="EH46" s="564" t="str">
        <f t="shared" si="30"/>
        <v/>
      </c>
      <c r="EI46" s="564" t="str">
        <f t="shared" si="31"/>
        <v/>
      </c>
      <c r="EJ46" s="564" t="str">
        <f t="shared" si="31"/>
        <v/>
      </c>
      <c r="EK46" s="564" t="str">
        <f t="shared" si="31"/>
        <v/>
      </c>
      <c r="EL46" s="564" t="str">
        <f t="shared" si="32"/>
        <v/>
      </c>
      <c r="EM46" s="564" t="str">
        <f t="shared" si="32"/>
        <v/>
      </c>
      <c r="EN46" s="564" t="str">
        <f t="shared" si="32"/>
        <v/>
      </c>
      <c r="EO46" s="564" t="str">
        <f t="shared" si="33"/>
        <v/>
      </c>
      <c r="EP46" s="564" t="str">
        <f t="shared" si="33"/>
        <v/>
      </c>
      <c r="EQ46" s="564" t="str">
        <f t="shared" si="33"/>
        <v/>
      </c>
      <c r="ER46" s="564" t="str">
        <f t="shared" si="34"/>
        <v/>
      </c>
      <c r="ES46" s="567" t="str">
        <f t="shared" si="35"/>
        <v/>
      </c>
      <c r="ET46" s="565" t="str">
        <f t="shared" si="36"/>
        <v/>
      </c>
      <c r="EU46" s="564" t="str">
        <f t="shared" si="36"/>
        <v/>
      </c>
      <c r="EV46" s="564" t="str">
        <f t="shared" si="36"/>
        <v/>
      </c>
      <c r="EW46" s="564" t="str">
        <f t="shared" si="37"/>
        <v/>
      </c>
      <c r="EX46" s="564" t="str">
        <f t="shared" si="37"/>
        <v/>
      </c>
      <c r="EY46" s="564" t="str">
        <f t="shared" si="37"/>
        <v/>
      </c>
      <c r="EZ46" s="564" t="str">
        <f t="shared" si="38"/>
        <v/>
      </c>
      <c r="FA46" s="564" t="str">
        <f t="shared" si="38"/>
        <v/>
      </c>
      <c r="FB46" s="564" t="str">
        <f t="shared" si="38"/>
        <v/>
      </c>
      <c r="FC46" s="564" t="str">
        <f t="shared" si="39"/>
        <v/>
      </c>
      <c r="FD46" s="564" t="str">
        <f t="shared" si="39"/>
        <v/>
      </c>
      <c r="FE46" s="564" t="str">
        <f t="shared" si="39"/>
        <v/>
      </c>
      <c r="FF46" s="564" t="str">
        <f t="shared" si="40"/>
        <v/>
      </c>
      <c r="FG46" s="564" t="str">
        <f t="shared" si="41"/>
        <v/>
      </c>
      <c r="FH46" s="564" t="str">
        <f t="shared" si="42"/>
        <v/>
      </c>
      <c r="FI46" s="564" t="str">
        <f t="shared" si="42"/>
        <v/>
      </c>
      <c r="FJ46" s="564" t="str">
        <f t="shared" si="42"/>
        <v/>
      </c>
      <c r="FK46" s="564" t="str">
        <f t="shared" si="43"/>
        <v/>
      </c>
      <c r="FL46" s="564" t="str">
        <f t="shared" si="43"/>
        <v/>
      </c>
      <c r="FM46" s="564" t="str">
        <f t="shared" si="43"/>
        <v/>
      </c>
      <c r="FN46" s="564" t="str">
        <f t="shared" si="44"/>
        <v/>
      </c>
      <c r="FO46" s="564" t="str">
        <f t="shared" si="44"/>
        <v/>
      </c>
      <c r="FP46" s="564" t="str">
        <f t="shared" si="44"/>
        <v/>
      </c>
      <c r="FQ46" s="564" t="str">
        <f t="shared" si="45"/>
        <v/>
      </c>
      <c r="FR46" s="567" t="str">
        <f t="shared" si="46"/>
        <v/>
      </c>
      <c r="FS46" s="571" t="str">
        <f t="shared" si="47"/>
        <v/>
      </c>
      <c r="FT46" s="564" t="str">
        <f t="shared" si="48"/>
        <v/>
      </c>
      <c r="FU46" s="572" t="str">
        <f t="shared" si="49"/>
        <v/>
      </c>
      <c r="FV46" s="567" t="str">
        <f t="shared" si="50"/>
        <v/>
      </c>
      <c r="HA46" s="147">
        <f t="shared" si="51"/>
        <v>0</v>
      </c>
      <c r="HB46" s="142">
        <f t="shared" si="52"/>
        <v>0</v>
      </c>
    </row>
    <row r="47" spans="1:210" s="142" customFormat="1" ht="15.75" customHeight="1" x14ac:dyDescent="0.2">
      <c r="A47" s="531" t="str">
        <f t="shared" si="53"/>
        <v/>
      </c>
      <c r="B47" s="290"/>
      <c r="C47" s="282"/>
      <c r="D47" s="282"/>
      <c r="E47" s="282"/>
      <c r="F47" s="282"/>
      <c r="G47" s="282"/>
      <c r="H47" s="282"/>
      <c r="I47" s="282"/>
      <c r="J47" s="282"/>
      <c r="K47" s="282"/>
      <c r="L47" s="282"/>
      <c r="M47" s="282"/>
      <c r="N47" s="282"/>
      <c r="O47" s="282"/>
      <c r="P47" s="282"/>
      <c r="Q47" s="282"/>
      <c r="R47" s="282"/>
      <c r="S47" s="283"/>
      <c r="T47" s="291"/>
      <c r="U47" s="292"/>
      <c r="V47" s="292"/>
      <c r="W47" s="292"/>
      <c r="X47" s="292"/>
      <c r="Y47" s="292"/>
      <c r="Z47" s="292"/>
      <c r="AA47" s="292"/>
      <c r="AB47" s="292"/>
      <c r="AC47" s="292"/>
      <c r="AD47" s="292"/>
      <c r="AE47" s="292"/>
      <c r="AF47" s="292"/>
      <c r="AG47" s="292"/>
      <c r="AH47" s="292"/>
      <c r="AI47" s="292"/>
      <c r="AJ47" s="292"/>
      <c r="AK47" s="294"/>
      <c r="AL47" s="291"/>
      <c r="AM47" s="292"/>
      <c r="AN47" s="292"/>
      <c r="AO47" s="292"/>
      <c r="AP47" s="292"/>
      <c r="AQ47" s="292"/>
      <c r="AR47" s="292"/>
      <c r="AS47" s="292"/>
      <c r="AT47" s="292"/>
      <c r="AU47" s="292"/>
      <c r="AV47" s="292"/>
      <c r="AW47" s="292"/>
      <c r="AX47" s="292"/>
      <c r="AY47" s="292"/>
      <c r="AZ47" s="292"/>
      <c r="BA47" s="292"/>
      <c r="BB47" s="292"/>
      <c r="BC47" s="294"/>
      <c r="BD47" s="291"/>
      <c r="BE47" s="292"/>
      <c r="BF47" s="292"/>
      <c r="BG47" s="292"/>
      <c r="BH47" s="292"/>
      <c r="BI47" s="292"/>
      <c r="BJ47" s="292"/>
      <c r="BK47" s="292"/>
      <c r="BL47" s="292"/>
      <c r="BM47" s="292"/>
      <c r="BN47" s="292"/>
      <c r="BO47" s="292"/>
      <c r="BP47" s="292"/>
      <c r="BQ47" s="292"/>
      <c r="BR47" s="292"/>
      <c r="BS47" s="292"/>
      <c r="BT47" s="292"/>
      <c r="BU47" s="294"/>
      <c r="BW47" s="571" t="str">
        <f t="shared" si="2"/>
        <v/>
      </c>
      <c r="BX47" s="564" t="str">
        <f t="shared" si="2"/>
        <v/>
      </c>
      <c r="BY47" s="564" t="str">
        <f t="shared" si="2"/>
        <v/>
      </c>
      <c r="BZ47" s="564" t="str">
        <f t="shared" si="3"/>
        <v/>
      </c>
      <c r="CA47" s="564" t="str">
        <f t="shared" si="3"/>
        <v/>
      </c>
      <c r="CB47" s="564" t="str">
        <f t="shared" si="3"/>
        <v/>
      </c>
      <c r="CC47" s="564" t="str">
        <f t="shared" si="4"/>
        <v/>
      </c>
      <c r="CD47" s="564" t="str">
        <f t="shared" si="4"/>
        <v/>
      </c>
      <c r="CE47" s="564" t="str">
        <f t="shared" si="4"/>
        <v/>
      </c>
      <c r="CF47" s="564" t="str">
        <f t="shared" si="5"/>
        <v/>
      </c>
      <c r="CG47" s="564" t="str">
        <f t="shared" si="5"/>
        <v/>
      </c>
      <c r="CH47" s="564" t="str">
        <f t="shared" si="5"/>
        <v/>
      </c>
      <c r="CI47" s="564" t="str">
        <f t="shared" si="6"/>
        <v/>
      </c>
      <c r="CJ47" s="564" t="str">
        <f t="shared" si="7"/>
        <v/>
      </c>
      <c r="CK47" s="564" t="str">
        <f t="shared" si="8"/>
        <v/>
      </c>
      <c r="CL47" s="564" t="str">
        <f t="shared" si="8"/>
        <v/>
      </c>
      <c r="CM47" s="564" t="str">
        <f t="shared" si="8"/>
        <v/>
      </c>
      <c r="CN47" s="564" t="str">
        <f t="shared" si="9"/>
        <v/>
      </c>
      <c r="CO47" s="564" t="str">
        <f t="shared" si="9"/>
        <v/>
      </c>
      <c r="CP47" s="564" t="str">
        <f t="shared" si="9"/>
        <v/>
      </c>
      <c r="CQ47" s="564" t="str">
        <f t="shared" si="10"/>
        <v/>
      </c>
      <c r="CR47" s="564" t="str">
        <f t="shared" si="10"/>
        <v/>
      </c>
      <c r="CS47" s="564" t="str">
        <f t="shared" si="10"/>
        <v/>
      </c>
      <c r="CT47" s="564" t="str">
        <f t="shared" si="11"/>
        <v/>
      </c>
      <c r="CU47" s="566" t="str">
        <f t="shared" si="12"/>
        <v/>
      </c>
      <c r="CV47" s="565" t="str">
        <f t="shared" si="13"/>
        <v/>
      </c>
      <c r="CW47" s="564" t="str">
        <f t="shared" si="13"/>
        <v/>
      </c>
      <c r="CX47" s="564" t="str">
        <f t="shared" si="13"/>
        <v/>
      </c>
      <c r="CY47" s="564" t="str">
        <f t="shared" si="14"/>
        <v/>
      </c>
      <c r="CZ47" s="564" t="str">
        <f t="shared" si="14"/>
        <v/>
      </c>
      <c r="DA47" s="564" t="str">
        <f t="shared" si="14"/>
        <v/>
      </c>
      <c r="DB47" s="564" t="str">
        <f t="shared" si="15"/>
        <v/>
      </c>
      <c r="DC47" s="564" t="str">
        <f t="shared" si="16"/>
        <v/>
      </c>
      <c r="DD47" s="564" t="str">
        <f t="shared" si="16"/>
        <v/>
      </c>
      <c r="DE47" s="564" t="str">
        <f t="shared" si="17"/>
        <v/>
      </c>
      <c r="DF47" s="564" t="str">
        <f t="shared" si="17"/>
        <v/>
      </c>
      <c r="DG47" s="564" t="str">
        <f t="shared" si="17"/>
        <v/>
      </c>
      <c r="DH47" s="564" t="str">
        <f t="shared" si="18"/>
        <v/>
      </c>
      <c r="DI47" s="564" t="str">
        <f t="shared" si="19"/>
        <v/>
      </c>
      <c r="DJ47" s="564" t="str">
        <f t="shared" si="20"/>
        <v/>
      </c>
      <c r="DK47" s="564" t="str">
        <f t="shared" si="20"/>
        <v/>
      </c>
      <c r="DL47" s="564" t="str">
        <f t="shared" si="20"/>
        <v/>
      </c>
      <c r="DM47" s="564" t="str">
        <f t="shared" si="21"/>
        <v/>
      </c>
      <c r="DN47" s="564" t="str">
        <f t="shared" si="21"/>
        <v/>
      </c>
      <c r="DO47" s="564" t="str">
        <f t="shared" si="21"/>
        <v/>
      </c>
      <c r="DP47" s="564" t="str">
        <f t="shared" si="22"/>
        <v/>
      </c>
      <c r="DQ47" s="564" t="str">
        <f t="shared" si="22"/>
        <v/>
      </c>
      <c r="DR47" s="564" t="str">
        <f t="shared" si="22"/>
        <v/>
      </c>
      <c r="DS47" s="564" t="str">
        <f t="shared" si="23"/>
        <v/>
      </c>
      <c r="DT47" s="567" t="str">
        <f t="shared" si="24"/>
        <v/>
      </c>
      <c r="DU47" s="565" t="str">
        <f t="shared" si="25"/>
        <v/>
      </c>
      <c r="DV47" s="564" t="str">
        <f t="shared" si="25"/>
        <v/>
      </c>
      <c r="DW47" s="564" t="str">
        <f t="shared" si="25"/>
        <v/>
      </c>
      <c r="DX47" s="564" t="str">
        <f t="shared" si="26"/>
        <v/>
      </c>
      <c r="DY47" s="564" t="str">
        <f t="shared" si="26"/>
        <v/>
      </c>
      <c r="DZ47" s="564" t="str">
        <f t="shared" si="26"/>
        <v/>
      </c>
      <c r="EA47" s="564" t="str">
        <f t="shared" si="27"/>
        <v/>
      </c>
      <c r="EB47" s="564" t="str">
        <f t="shared" si="27"/>
        <v/>
      </c>
      <c r="EC47" s="564" t="str">
        <f t="shared" si="27"/>
        <v/>
      </c>
      <c r="ED47" s="564" t="str">
        <f t="shared" si="28"/>
        <v/>
      </c>
      <c r="EE47" s="564" t="str">
        <f t="shared" si="28"/>
        <v/>
      </c>
      <c r="EF47" s="564" t="str">
        <f t="shared" si="28"/>
        <v/>
      </c>
      <c r="EG47" s="564" t="str">
        <f t="shared" si="29"/>
        <v/>
      </c>
      <c r="EH47" s="564" t="str">
        <f t="shared" si="30"/>
        <v/>
      </c>
      <c r="EI47" s="564" t="str">
        <f t="shared" si="31"/>
        <v/>
      </c>
      <c r="EJ47" s="564" t="str">
        <f t="shared" si="31"/>
        <v/>
      </c>
      <c r="EK47" s="564" t="str">
        <f t="shared" si="31"/>
        <v/>
      </c>
      <c r="EL47" s="564" t="str">
        <f t="shared" si="32"/>
        <v/>
      </c>
      <c r="EM47" s="564" t="str">
        <f t="shared" si="32"/>
        <v/>
      </c>
      <c r="EN47" s="564" t="str">
        <f t="shared" si="32"/>
        <v/>
      </c>
      <c r="EO47" s="564" t="str">
        <f t="shared" si="33"/>
        <v/>
      </c>
      <c r="EP47" s="564" t="str">
        <f t="shared" si="33"/>
        <v/>
      </c>
      <c r="EQ47" s="564" t="str">
        <f t="shared" si="33"/>
        <v/>
      </c>
      <c r="ER47" s="564" t="str">
        <f t="shared" si="34"/>
        <v/>
      </c>
      <c r="ES47" s="567" t="str">
        <f t="shared" si="35"/>
        <v/>
      </c>
      <c r="ET47" s="565" t="str">
        <f t="shared" si="36"/>
        <v/>
      </c>
      <c r="EU47" s="564" t="str">
        <f t="shared" si="36"/>
        <v/>
      </c>
      <c r="EV47" s="564" t="str">
        <f t="shared" si="36"/>
        <v/>
      </c>
      <c r="EW47" s="564" t="str">
        <f t="shared" si="37"/>
        <v/>
      </c>
      <c r="EX47" s="564" t="str">
        <f t="shared" si="37"/>
        <v/>
      </c>
      <c r="EY47" s="564" t="str">
        <f t="shared" si="37"/>
        <v/>
      </c>
      <c r="EZ47" s="564" t="str">
        <f t="shared" si="38"/>
        <v/>
      </c>
      <c r="FA47" s="564" t="str">
        <f t="shared" si="38"/>
        <v/>
      </c>
      <c r="FB47" s="564" t="str">
        <f t="shared" si="38"/>
        <v/>
      </c>
      <c r="FC47" s="564" t="str">
        <f t="shared" si="39"/>
        <v/>
      </c>
      <c r="FD47" s="564" t="str">
        <f t="shared" si="39"/>
        <v/>
      </c>
      <c r="FE47" s="564" t="str">
        <f t="shared" si="39"/>
        <v/>
      </c>
      <c r="FF47" s="564" t="str">
        <f t="shared" si="40"/>
        <v/>
      </c>
      <c r="FG47" s="564" t="str">
        <f t="shared" si="41"/>
        <v/>
      </c>
      <c r="FH47" s="564" t="str">
        <f t="shared" si="42"/>
        <v/>
      </c>
      <c r="FI47" s="564" t="str">
        <f t="shared" si="42"/>
        <v/>
      </c>
      <c r="FJ47" s="564" t="str">
        <f t="shared" si="42"/>
        <v/>
      </c>
      <c r="FK47" s="564" t="str">
        <f t="shared" si="43"/>
        <v/>
      </c>
      <c r="FL47" s="564" t="str">
        <f t="shared" si="43"/>
        <v/>
      </c>
      <c r="FM47" s="564" t="str">
        <f t="shared" si="43"/>
        <v/>
      </c>
      <c r="FN47" s="564" t="str">
        <f t="shared" si="44"/>
        <v/>
      </c>
      <c r="FO47" s="564" t="str">
        <f t="shared" si="44"/>
        <v/>
      </c>
      <c r="FP47" s="564" t="str">
        <f t="shared" si="44"/>
        <v/>
      </c>
      <c r="FQ47" s="564" t="str">
        <f t="shared" si="45"/>
        <v/>
      </c>
      <c r="FR47" s="567" t="str">
        <f t="shared" si="46"/>
        <v/>
      </c>
      <c r="FS47" s="571" t="str">
        <f t="shared" si="47"/>
        <v/>
      </c>
      <c r="FT47" s="564" t="str">
        <f t="shared" si="48"/>
        <v/>
      </c>
      <c r="FU47" s="572" t="str">
        <f t="shared" si="49"/>
        <v/>
      </c>
      <c r="FV47" s="567" t="str">
        <f t="shared" si="50"/>
        <v/>
      </c>
      <c r="HA47" s="147">
        <f t="shared" si="51"/>
        <v>0</v>
      </c>
      <c r="HB47" s="142">
        <f t="shared" si="52"/>
        <v>0</v>
      </c>
    </row>
    <row r="48" spans="1:210" s="142" customFormat="1" ht="15.75" customHeight="1" x14ac:dyDescent="0.2">
      <c r="A48" s="531" t="str">
        <f t="shared" si="53"/>
        <v/>
      </c>
      <c r="B48" s="290"/>
      <c r="C48" s="282"/>
      <c r="D48" s="282"/>
      <c r="E48" s="282"/>
      <c r="F48" s="282"/>
      <c r="G48" s="282"/>
      <c r="H48" s="282"/>
      <c r="I48" s="282"/>
      <c r="J48" s="282"/>
      <c r="K48" s="282"/>
      <c r="L48" s="282"/>
      <c r="M48" s="282"/>
      <c r="N48" s="282"/>
      <c r="O48" s="282"/>
      <c r="P48" s="282"/>
      <c r="Q48" s="282"/>
      <c r="R48" s="282"/>
      <c r="S48" s="283"/>
      <c r="T48" s="291"/>
      <c r="U48" s="292"/>
      <c r="V48" s="292"/>
      <c r="W48" s="292"/>
      <c r="X48" s="292"/>
      <c r="Y48" s="292"/>
      <c r="Z48" s="292"/>
      <c r="AA48" s="292"/>
      <c r="AB48" s="292"/>
      <c r="AC48" s="292"/>
      <c r="AD48" s="292"/>
      <c r="AE48" s="292"/>
      <c r="AF48" s="292"/>
      <c r="AG48" s="292"/>
      <c r="AH48" s="292"/>
      <c r="AI48" s="292"/>
      <c r="AJ48" s="292"/>
      <c r="AK48" s="294"/>
      <c r="AL48" s="291"/>
      <c r="AM48" s="292"/>
      <c r="AN48" s="292"/>
      <c r="AO48" s="292"/>
      <c r="AP48" s="292"/>
      <c r="AQ48" s="292"/>
      <c r="AR48" s="292"/>
      <c r="AS48" s="292"/>
      <c r="AT48" s="292"/>
      <c r="AU48" s="292"/>
      <c r="AV48" s="292"/>
      <c r="AW48" s="292"/>
      <c r="AX48" s="292"/>
      <c r="AY48" s="292"/>
      <c r="AZ48" s="292"/>
      <c r="BA48" s="292"/>
      <c r="BB48" s="292"/>
      <c r="BC48" s="294"/>
      <c r="BD48" s="291"/>
      <c r="BE48" s="292"/>
      <c r="BF48" s="292"/>
      <c r="BG48" s="292"/>
      <c r="BH48" s="292"/>
      <c r="BI48" s="292"/>
      <c r="BJ48" s="292"/>
      <c r="BK48" s="292"/>
      <c r="BL48" s="292"/>
      <c r="BM48" s="292"/>
      <c r="BN48" s="292"/>
      <c r="BO48" s="292"/>
      <c r="BP48" s="292"/>
      <c r="BQ48" s="292"/>
      <c r="BR48" s="292"/>
      <c r="BS48" s="292"/>
      <c r="BT48" s="292"/>
      <c r="BU48" s="294"/>
      <c r="BW48" s="571" t="str">
        <f t="shared" si="2"/>
        <v/>
      </c>
      <c r="BX48" s="564" t="str">
        <f t="shared" si="2"/>
        <v/>
      </c>
      <c r="BY48" s="564" t="str">
        <f t="shared" si="2"/>
        <v/>
      </c>
      <c r="BZ48" s="564" t="str">
        <f t="shared" si="3"/>
        <v/>
      </c>
      <c r="CA48" s="564" t="str">
        <f t="shared" si="3"/>
        <v/>
      </c>
      <c r="CB48" s="564" t="str">
        <f t="shared" si="3"/>
        <v/>
      </c>
      <c r="CC48" s="564" t="str">
        <f t="shared" si="4"/>
        <v/>
      </c>
      <c r="CD48" s="564" t="str">
        <f t="shared" si="4"/>
        <v/>
      </c>
      <c r="CE48" s="564" t="str">
        <f t="shared" si="4"/>
        <v/>
      </c>
      <c r="CF48" s="564" t="str">
        <f t="shared" si="5"/>
        <v/>
      </c>
      <c r="CG48" s="564" t="str">
        <f t="shared" si="5"/>
        <v/>
      </c>
      <c r="CH48" s="564" t="str">
        <f t="shared" si="5"/>
        <v/>
      </c>
      <c r="CI48" s="564" t="str">
        <f t="shared" si="6"/>
        <v/>
      </c>
      <c r="CJ48" s="564" t="str">
        <f t="shared" si="7"/>
        <v/>
      </c>
      <c r="CK48" s="564" t="str">
        <f t="shared" si="8"/>
        <v/>
      </c>
      <c r="CL48" s="564" t="str">
        <f t="shared" si="8"/>
        <v/>
      </c>
      <c r="CM48" s="564" t="str">
        <f t="shared" si="8"/>
        <v/>
      </c>
      <c r="CN48" s="564" t="str">
        <f t="shared" si="9"/>
        <v/>
      </c>
      <c r="CO48" s="564" t="str">
        <f t="shared" si="9"/>
        <v/>
      </c>
      <c r="CP48" s="564" t="str">
        <f t="shared" si="9"/>
        <v/>
      </c>
      <c r="CQ48" s="564" t="str">
        <f t="shared" si="10"/>
        <v/>
      </c>
      <c r="CR48" s="564" t="str">
        <f t="shared" si="10"/>
        <v/>
      </c>
      <c r="CS48" s="564" t="str">
        <f t="shared" si="10"/>
        <v/>
      </c>
      <c r="CT48" s="564" t="str">
        <f t="shared" si="11"/>
        <v/>
      </c>
      <c r="CU48" s="566" t="str">
        <f t="shared" si="12"/>
        <v/>
      </c>
      <c r="CV48" s="565" t="str">
        <f t="shared" si="13"/>
        <v/>
      </c>
      <c r="CW48" s="564" t="str">
        <f t="shared" si="13"/>
        <v/>
      </c>
      <c r="CX48" s="564" t="str">
        <f t="shared" si="13"/>
        <v/>
      </c>
      <c r="CY48" s="564" t="str">
        <f t="shared" si="14"/>
        <v/>
      </c>
      <c r="CZ48" s="564" t="str">
        <f t="shared" si="14"/>
        <v/>
      </c>
      <c r="DA48" s="564" t="str">
        <f t="shared" si="14"/>
        <v/>
      </c>
      <c r="DB48" s="564" t="str">
        <f t="shared" si="15"/>
        <v/>
      </c>
      <c r="DC48" s="564" t="str">
        <f t="shared" si="16"/>
        <v/>
      </c>
      <c r="DD48" s="564" t="str">
        <f t="shared" si="16"/>
        <v/>
      </c>
      <c r="DE48" s="564" t="str">
        <f t="shared" si="17"/>
        <v/>
      </c>
      <c r="DF48" s="564" t="str">
        <f t="shared" si="17"/>
        <v/>
      </c>
      <c r="DG48" s="564" t="str">
        <f t="shared" si="17"/>
        <v/>
      </c>
      <c r="DH48" s="564" t="str">
        <f t="shared" si="18"/>
        <v/>
      </c>
      <c r="DI48" s="564" t="str">
        <f t="shared" si="19"/>
        <v/>
      </c>
      <c r="DJ48" s="564" t="str">
        <f t="shared" si="20"/>
        <v/>
      </c>
      <c r="DK48" s="564" t="str">
        <f t="shared" si="20"/>
        <v/>
      </c>
      <c r="DL48" s="564" t="str">
        <f t="shared" si="20"/>
        <v/>
      </c>
      <c r="DM48" s="564" t="str">
        <f t="shared" si="21"/>
        <v/>
      </c>
      <c r="DN48" s="564" t="str">
        <f t="shared" si="21"/>
        <v/>
      </c>
      <c r="DO48" s="564" t="str">
        <f t="shared" si="21"/>
        <v/>
      </c>
      <c r="DP48" s="564" t="str">
        <f t="shared" si="22"/>
        <v/>
      </c>
      <c r="DQ48" s="564" t="str">
        <f t="shared" si="22"/>
        <v/>
      </c>
      <c r="DR48" s="564" t="str">
        <f t="shared" si="22"/>
        <v/>
      </c>
      <c r="DS48" s="564" t="str">
        <f t="shared" si="23"/>
        <v/>
      </c>
      <c r="DT48" s="567" t="str">
        <f t="shared" si="24"/>
        <v/>
      </c>
      <c r="DU48" s="565" t="str">
        <f t="shared" si="25"/>
        <v/>
      </c>
      <c r="DV48" s="564" t="str">
        <f t="shared" si="25"/>
        <v/>
      </c>
      <c r="DW48" s="564" t="str">
        <f t="shared" si="25"/>
        <v/>
      </c>
      <c r="DX48" s="564" t="str">
        <f t="shared" si="26"/>
        <v/>
      </c>
      <c r="DY48" s="564" t="str">
        <f t="shared" si="26"/>
        <v/>
      </c>
      <c r="DZ48" s="564" t="str">
        <f t="shared" si="26"/>
        <v/>
      </c>
      <c r="EA48" s="564" t="str">
        <f t="shared" si="27"/>
        <v/>
      </c>
      <c r="EB48" s="564" t="str">
        <f t="shared" si="27"/>
        <v/>
      </c>
      <c r="EC48" s="564" t="str">
        <f t="shared" si="27"/>
        <v/>
      </c>
      <c r="ED48" s="564" t="str">
        <f t="shared" si="28"/>
        <v/>
      </c>
      <c r="EE48" s="564" t="str">
        <f t="shared" si="28"/>
        <v/>
      </c>
      <c r="EF48" s="564" t="str">
        <f t="shared" si="28"/>
        <v/>
      </c>
      <c r="EG48" s="564" t="str">
        <f t="shared" si="29"/>
        <v/>
      </c>
      <c r="EH48" s="564" t="str">
        <f t="shared" si="30"/>
        <v/>
      </c>
      <c r="EI48" s="564" t="str">
        <f t="shared" si="31"/>
        <v/>
      </c>
      <c r="EJ48" s="564" t="str">
        <f t="shared" si="31"/>
        <v/>
      </c>
      <c r="EK48" s="564" t="str">
        <f t="shared" si="31"/>
        <v/>
      </c>
      <c r="EL48" s="564" t="str">
        <f t="shared" si="32"/>
        <v/>
      </c>
      <c r="EM48" s="564" t="str">
        <f t="shared" si="32"/>
        <v/>
      </c>
      <c r="EN48" s="564" t="str">
        <f t="shared" si="32"/>
        <v/>
      </c>
      <c r="EO48" s="564" t="str">
        <f t="shared" si="33"/>
        <v/>
      </c>
      <c r="EP48" s="564" t="str">
        <f t="shared" si="33"/>
        <v/>
      </c>
      <c r="EQ48" s="564" t="str">
        <f t="shared" si="33"/>
        <v/>
      </c>
      <c r="ER48" s="564" t="str">
        <f t="shared" si="34"/>
        <v/>
      </c>
      <c r="ES48" s="567" t="str">
        <f t="shared" si="35"/>
        <v/>
      </c>
      <c r="ET48" s="565" t="str">
        <f t="shared" si="36"/>
        <v/>
      </c>
      <c r="EU48" s="564" t="str">
        <f t="shared" si="36"/>
        <v/>
      </c>
      <c r="EV48" s="564" t="str">
        <f t="shared" si="36"/>
        <v/>
      </c>
      <c r="EW48" s="564" t="str">
        <f t="shared" si="37"/>
        <v/>
      </c>
      <c r="EX48" s="564" t="str">
        <f t="shared" si="37"/>
        <v/>
      </c>
      <c r="EY48" s="564" t="str">
        <f t="shared" si="37"/>
        <v/>
      </c>
      <c r="EZ48" s="564" t="str">
        <f t="shared" si="38"/>
        <v/>
      </c>
      <c r="FA48" s="564" t="str">
        <f t="shared" si="38"/>
        <v/>
      </c>
      <c r="FB48" s="564" t="str">
        <f t="shared" si="38"/>
        <v/>
      </c>
      <c r="FC48" s="564" t="str">
        <f t="shared" si="39"/>
        <v/>
      </c>
      <c r="FD48" s="564" t="str">
        <f t="shared" si="39"/>
        <v/>
      </c>
      <c r="FE48" s="564" t="str">
        <f t="shared" si="39"/>
        <v/>
      </c>
      <c r="FF48" s="564" t="str">
        <f t="shared" si="40"/>
        <v/>
      </c>
      <c r="FG48" s="564" t="str">
        <f t="shared" si="41"/>
        <v/>
      </c>
      <c r="FH48" s="564" t="str">
        <f t="shared" si="42"/>
        <v/>
      </c>
      <c r="FI48" s="564" t="str">
        <f t="shared" si="42"/>
        <v/>
      </c>
      <c r="FJ48" s="564" t="str">
        <f t="shared" si="42"/>
        <v/>
      </c>
      <c r="FK48" s="564" t="str">
        <f t="shared" si="43"/>
        <v/>
      </c>
      <c r="FL48" s="564" t="str">
        <f t="shared" si="43"/>
        <v/>
      </c>
      <c r="FM48" s="564" t="str">
        <f t="shared" si="43"/>
        <v/>
      </c>
      <c r="FN48" s="564" t="str">
        <f t="shared" si="44"/>
        <v/>
      </c>
      <c r="FO48" s="564" t="str">
        <f t="shared" si="44"/>
        <v/>
      </c>
      <c r="FP48" s="564" t="str">
        <f t="shared" si="44"/>
        <v/>
      </c>
      <c r="FQ48" s="564" t="str">
        <f t="shared" si="45"/>
        <v/>
      </c>
      <c r="FR48" s="567" t="str">
        <f t="shared" si="46"/>
        <v/>
      </c>
      <c r="FS48" s="571" t="str">
        <f t="shared" si="47"/>
        <v/>
      </c>
      <c r="FT48" s="564" t="str">
        <f t="shared" si="48"/>
        <v/>
      </c>
      <c r="FU48" s="572" t="str">
        <f t="shared" si="49"/>
        <v/>
      </c>
      <c r="FV48" s="567" t="str">
        <f t="shared" si="50"/>
        <v/>
      </c>
      <c r="HA48" s="147">
        <f t="shared" si="51"/>
        <v>0</v>
      </c>
      <c r="HB48" s="142">
        <f t="shared" si="52"/>
        <v>0</v>
      </c>
    </row>
    <row r="49" spans="1:210" s="142" customFormat="1" ht="15.75" customHeight="1" x14ac:dyDescent="0.2">
      <c r="A49" s="531" t="str">
        <f t="shared" si="53"/>
        <v/>
      </c>
      <c r="B49" s="290"/>
      <c r="C49" s="282"/>
      <c r="D49" s="282"/>
      <c r="E49" s="282"/>
      <c r="F49" s="282"/>
      <c r="G49" s="282"/>
      <c r="H49" s="282"/>
      <c r="I49" s="282"/>
      <c r="J49" s="282"/>
      <c r="K49" s="282"/>
      <c r="L49" s="282"/>
      <c r="M49" s="282"/>
      <c r="N49" s="282"/>
      <c r="O49" s="282"/>
      <c r="P49" s="282"/>
      <c r="Q49" s="282"/>
      <c r="R49" s="282"/>
      <c r="S49" s="283"/>
      <c r="T49" s="291"/>
      <c r="U49" s="292"/>
      <c r="V49" s="292"/>
      <c r="W49" s="292"/>
      <c r="X49" s="292"/>
      <c r="Y49" s="292"/>
      <c r="Z49" s="292"/>
      <c r="AA49" s="292"/>
      <c r="AB49" s="292"/>
      <c r="AC49" s="292"/>
      <c r="AD49" s="292"/>
      <c r="AE49" s="292"/>
      <c r="AF49" s="292"/>
      <c r="AG49" s="292"/>
      <c r="AH49" s="292"/>
      <c r="AI49" s="292"/>
      <c r="AJ49" s="292"/>
      <c r="AK49" s="294"/>
      <c r="AL49" s="291"/>
      <c r="AM49" s="292"/>
      <c r="AN49" s="292"/>
      <c r="AO49" s="292"/>
      <c r="AP49" s="292"/>
      <c r="AQ49" s="292"/>
      <c r="AR49" s="292"/>
      <c r="AS49" s="292"/>
      <c r="AT49" s="292"/>
      <c r="AU49" s="292"/>
      <c r="AV49" s="292"/>
      <c r="AW49" s="292"/>
      <c r="AX49" s="292"/>
      <c r="AY49" s="292"/>
      <c r="AZ49" s="292"/>
      <c r="BA49" s="292"/>
      <c r="BB49" s="292"/>
      <c r="BC49" s="294"/>
      <c r="BD49" s="291"/>
      <c r="BE49" s="292"/>
      <c r="BF49" s="292"/>
      <c r="BG49" s="292"/>
      <c r="BH49" s="292"/>
      <c r="BI49" s="292"/>
      <c r="BJ49" s="292"/>
      <c r="BK49" s="292"/>
      <c r="BL49" s="292"/>
      <c r="BM49" s="292"/>
      <c r="BN49" s="292"/>
      <c r="BO49" s="292"/>
      <c r="BP49" s="292"/>
      <c r="BQ49" s="292"/>
      <c r="BR49" s="292"/>
      <c r="BS49" s="292"/>
      <c r="BT49" s="292"/>
      <c r="BU49" s="294"/>
      <c r="BW49" s="571" t="str">
        <f t="shared" si="2"/>
        <v/>
      </c>
      <c r="BX49" s="564" t="str">
        <f t="shared" si="2"/>
        <v/>
      </c>
      <c r="BY49" s="564" t="str">
        <f t="shared" si="2"/>
        <v/>
      </c>
      <c r="BZ49" s="564" t="str">
        <f t="shared" si="3"/>
        <v/>
      </c>
      <c r="CA49" s="564" t="str">
        <f t="shared" si="3"/>
        <v/>
      </c>
      <c r="CB49" s="564" t="str">
        <f t="shared" si="3"/>
        <v/>
      </c>
      <c r="CC49" s="564" t="str">
        <f t="shared" si="4"/>
        <v/>
      </c>
      <c r="CD49" s="564" t="str">
        <f t="shared" si="4"/>
        <v/>
      </c>
      <c r="CE49" s="564" t="str">
        <f t="shared" si="4"/>
        <v/>
      </c>
      <c r="CF49" s="564" t="str">
        <f t="shared" si="5"/>
        <v/>
      </c>
      <c r="CG49" s="564" t="str">
        <f t="shared" si="5"/>
        <v/>
      </c>
      <c r="CH49" s="564" t="str">
        <f t="shared" si="5"/>
        <v/>
      </c>
      <c r="CI49" s="564" t="str">
        <f t="shared" si="6"/>
        <v/>
      </c>
      <c r="CJ49" s="564" t="str">
        <f t="shared" si="7"/>
        <v/>
      </c>
      <c r="CK49" s="564" t="str">
        <f t="shared" si="8"/>
        <v/>
      </c>
      <c r="CL49" s="564" t="str">
        <f t="shared" si="8"/>
        <v/>
      </c>
      <c r="CM49" s="564" t="str">
        <f t="shared" si="8"/>
        <v/>
      </c>
      <c r="CN49" s="564" t="str">
        <f t="shared" si="9"/>
        <v/>
      </c>
      <c r="CO49" s="564" t="str">
        <f t="shared" si="9"/>
        <v/>
      </c>
      <c r="CP49" s="564" t="str">
        <f t="shared" si="9"/>
        <v/>
      </c>
      <c r="CQ49" s="564" t="str">
        <f t="shared" si="10"/>
        <v/>
      </c>
      <c r="CR49" s="564" t="str">
        <f t="shared" si="10"/>
        <v/>
      </c>
      <c r="CS49" s="564" t="str">
        <f t="shared" si="10"/>
        <v/>
      </c>
      <c r="CT49" s="564" t="str">
        <f t="shared" si="11"/>
        <v/>
      </c>
      <c r="CU49" s="566" t="str">
        <f t="shared" si="12"/>
        <v/>
      </c>
      <c r="CV49" s="565" t="str">
        <f t="shared" si="13"/>
        <v/>
      </c>
      <c r="CW49" s="564" t="str">
        <f t="shared" si="13"/>
        <v/>
      </c>
      <c r="CX49" s="564" t="str">
        <f t="shared" si="13"/>
        <v/>
      </c>
      <c r="CY49" s="564" t="str">
        <f t="shared" si="14"/>
        <v/>
      </c>
      <c r="CZ49" s="564" t="str">
        <f t="shared" si="14"/>
        <v/>
      </c>
      <c r="DA49" s="564" t="str">
        <f t="shared" si="14"/>
        <v/>
      </c>
      <c r="DB49" s="564" t="str">
        <f t="shared" si="15"/>
        <v/>
      </c>
      <c r="DC49" s="564" t="str">
        <f t="shared" si="16"/>
        <v/>
      </c>
      <c r="DD49" s="564" t="str">
        <f t="shared" si="16"/>
        <v/>
      </c>
      <c r="DE49" s="564" t="str">
        <f t="shared" si="17"/>
        <v/>
      </c>
      <c r="DF49" s="564" t="str">
        <f t="shared" si="17"/>
        <v/>
      </c>
      <c r="DG49" s="564" t="str">
        <f t="shared" si="17"/>
        <v/>
      </c>
      <c r="DH49" s="564" t="str">
        <f t="shared" si="18"/>
        <v/>
      </c>
      <c r="DI49" s="564" t="str">
        <f t="shared" si="19"/>
        <v/>
      </c>
      <c r="DJ49" s="564" t="str">
        <f t="shared" si="20"/>
        <v/>
      </c>
      <c r="DK49" s="564" t="str">
        <f t="shared" si="20"/>
        <v/>
      </c>
      <c r="DL49" s="564" t="str">
        <f t="shared" si="20"/>
        <v/>
      </c>
      <c r="DM49" s="564" t="str">
        <f t="shared" si="21"/>
        <v/>
      </c>
      <c r="DN49" s="564" t="str">
        <f t="shared" si="21"/>
        <v/>
      </c>
      <c r="DO49" s="564" t="str">
        <f t="shared" si="21"/>
        <v/>
      </c>
      <c r="DP49" s="564" t="str">
        <f t="shared" si="22"/>
        <v/>
      </c>
      <c r="DQ49" s="564" t="str">
        <f t="shared" si="22"/>
        <v/>
      </c>
      <c r="DR49" s="564" t="str">
        <f t="shared" si="22"/>
        <v/>
      </c>
      <c r="DS49" s="564" t="str">
        <f t="shared" si="23"/>
        <v/>
      </c>
      <c r="DT49" s="567" t="str">
        <f t="shared" si="24"/>
        <v/>
      </c>
      <c r="DU49" s="565" t="str">
        <f t="shared" si="25"/>
        <v/>
      </c>
      <c r="DV49" s="564" t="str">
        <f t="shared" si="25"/>
        <v/>
      </c>
      <c r="DW49" s="564" t="str">
        <f t="shared" si="25"/>
        <v/>
      </c>
      <c r="DX49" s="564" t="str">
        <f t="shared" si="26"/>
        <v/>
      </c>
      <c r="DY49" s="564" t="str">
        <f t="shared" si="26"/>
        <v/>
      </c>
      <c r="DZ49" s="564" t="str">
        <f t="shared" si="26"/>
        <v/>
      </c>
      <c r="EA49" s="564" t="str">
        <f t="shared" si="27"/>
        <v/>
      </c>
      <c r="EB49" s="564" t="str">
        <f t="shared" si="27"/>
        <v/>
      </c>
      <c r="EC49" s="564" t="str">
        <f t="shared" si="27"/>
        <v/>
      </c>
      <c r="ED49" s="564" t="str">
        <f t="shared" si="28"/>
        <v/>
      </c>
      <c r="EE49" s="564" t="str">
        <f t="shared" si="28"/>
        <v/>
      </c>
      <c r="EF49" s="564" t="str">
        <f t="shared" si="28"/>
        <v/>
      </c>
      <c r="EG49" s="564" t="str">
        <f t="shared" si="29"/>
        <v/>
      </c>
      <c r="EH49" s="564" t="str">
        <f t="shared" si="30"/>
        <v/>
      </c>
      <c r="EI49" s="564" t="str">
        <f t="shared" si="31"/>
        <v/>
      </c>
      <c r="EJ49" s="564" t="str">
        <f t="shared" si="31"/>
        <v/>
      </c>
      <c r="EK49" s="564" t="str">
        <f t="shared" si="31"/>
        <v/>
      </c>
      <c r="EL49" s="564" t="str">
        <f t="shared" si="32"/>
        <v/>
      </c>
      <c r="EM49" s="564" t="str">
        <f t="shared" si="32"/>
        <v/>
      </c>
      <c r="EN49" s="564" t="str">
        <f t="shared" si="32"/>
        <v/>
      </c>
      <c r="EO49" s="564" t="str">
        <f t="shared" si="33"/>
        <v/>
      </c>
      <c r="EP49" s="564" t="str">
        <f t="shared" si="33"/>
        <v/>
      </c>
      <c r="EQ49" s="564" t="str">
        <f t="shared" si="33"/>
        <v/>
      </c>
      <c r="ER49" s="564" t="str">
        <f t="shared" si="34"/>
        <v/>
      </c>
      <c r="ES49" s="567" t="str">
        <f t="shared" si="35"/>
        <v/>
      </c>
      <c r="ET49" s="565" t="str">
        <f t="shared" si="36"/>
        <v/>
      </c>
      <c r="EU49" s="564" t="str">
        <f t="shared" si="36"/>
        <v/>
      </c>
      <c r="EV49" s="564" t="str">
        <f t="shared" si="36"/>
        <v/>
      </c>
      <c r="EW49" s="564" t="str">
        <f t="shared" si="37"/>
        <v/>
      </c>
      <c r="EX49" s="564" t="str">
        <f t="shared" si="37"/>
        <v/>
      </c>
      <c r="EY49" s="564" t="str">
        <f t="shared" si="37"/>
        <v/>
      </c>
      <c r="EZ49" s="564" t="str">
        <f t="shared" si="38"/>
        <v/>
      </c>
      <c r="FA49" s="564" t="str">
        <f t="shared" si="38"/>
        <v/>
      </c>
      <c r="FB49" s="564" t="str">
        <f t="shared" si="38"/>
        <v/>
      </c>
      <c r="FC49" s="564" t="str">
        <f t="shared" si="39"/>
        <v/>
      </c>
      <c r="FD49" s="564" t="str">
        <f t="shared" si="39"/>
        <v/>
      </c>
      <c r="FE49" s="564" t="str">
        <f t="shared" si="39"/>
        <v/>
      </c>
      <c r="FF49" s="564" t="str">
        <f t="shared" si="40"/>
        <v/>
      </c>
      <c r="FG49" s="564" t="str">
        <f t="shared" si="41"/>
        <v/>
      </c>
      <c r="FH49" s="564" t="str">
        <f t="shared" si="42"/>
        <v/>
      </c>
      <c r="FI49" s="564" t="str">
        <f t="shared" si="42"/>
        <v/>
      </c>
      <c r="FJ49" s="564" t="str">
        <f t="shared" si="42"/>
        <v/>
      </c>
      <c r="FK49" s="564" t="str">
        <f t="shared" si="43"/>
        <v/>
      </c>
      <c r="FL49" s="564" t="str">
        <f t="shared" si="43"/>
        <v/>
      </c>
      <c r="FM49" s="564" t="str">
        <f t="shared" si="43"/>
        <v/>
      </c>
      <c r="FN49" s="564" t="str">
        <f t="shared" si="44"/>
        <v/>
      </c>
      <c r="FO49" s="564" t="str">
        <f t="shared" si="44"/>
        <v/>
      </c>
      <c r="FP49" s="564" t="str">
        <f t="shared" si="44"/>
        <v/>
      </c>
      <c r="FQ49" s="564" t="str">
        <f t="shared" si="45"/>
        <v/>
      </c>
      <c r="FR49" s="567" t="str">
        <f t="shared" si="46"/>
        <v/>
      </c>
      <c r="FS49" s="571" t="str">
        <f t="shared" si="47"/>
        <v/>
      </c>
      <c r="FT49" s="564" t="str">
        <f t="shared" si="48"/>
        <v/>
      </c>
      <c r="FU49" s="572" t="str">
        <f t="shared" si="49"/>
        <v/>
      </c>
      <c r="FV49" s="567" t="str">
        <f t="shared" si="50"/>
        <v/>
      </c>
      <c r="HA49" s="147">
        <f t="shared" si="51"/>
        <v>0</v>
      </c>
      <c r="HB49" s="142">
        <f t="shared" si="52"/>
        <v>0</v>
      </c>
    </row>
    <row r="50" spans="1:210" s="142" customFormat="1" ht="15.75" customHeight="1" x14ac:dyDescent="0.2">
      <c r="A50" s="531" t="str">
        <f t="shared" si="53"/>
        <v/>
      </c>
      <c r="B50" s="290"/>
      <c r="C50" s="282"/>
      <c r="D50" s="282"/>
      <c r="E50" s="282"/>
      <c r="F50" s="282"/>
      <c r="G50" s="282"/>
      <c r="H50" s="282"/>
      <c r="I50" s="282"/>
      <c r="J50" s="282"/>
      <c r="K50" s="282"/>
      <c r="L50" s="282"/>
      <c r="M50" s="282"/>
      <c r="N50" s="282"/>
      <c r="O50" s="282"/>
      <c r="P50" s="282"/>
      <c r="Q50" s="282"/>
      <c r="R50" s="282"/>
      <c r="S50" s="283"/>
      <c r="T50" s="291"/>
      <c r="U50" s="292"/>
      <c r="V50" s="292"/>
      <c r="W50" s="292"/>
      <c r="X50" s="292"/>
      <c r="Y50" s="292"/>
      <c r="Z50" s="292"/>
      <c r="AA50" s="292"/>
      <c r="AB50" s="292"/>
      <c r="AC50" s="292"/>
      <c r="AD50" s="292"/>
      <c r="AE50" s="292"/>
      <c r="AF50" s="292"/>
      <c r="AG50" s="292"/>
      <c r="AH50" s="292"/>
      <c r="AI50" s="292"/>
      <c r="AJ50" s="292"/>
      <c r="AK50" s="294"/>
      <c r="AL50" s="291"/>
      <c r="AM50" s="292"/>
      <c r="AN50" s="292"/>
      <c r="AO50" s="292"/>
      <c r="AP50" s="292"/>
      <c r="AQ50" s="292"/>
      <c r="AR50" s="292"/>
      <c r="AS50" s="292"/>
      <c r="AT50" s="292"/>
      <c r="AU50" s="292"/>
      <c r="AV50" s="292"/>
      <c r="AW50" s="292"/>
      <c r="AX50" s="292"/>
      <c r="AY50" s="292"/>
      <c r="AZ50" s="292"/>
      <c r="BA50" s="292"/>
      <c r="BB50" s="292"/>
      <c r="BC50" s="294"/>
      <c r="BD50" s="291"/>
      <c r="BE50" s="292"/>
      <c r="BF50" s="292"/>
      <c r="BG50" s="292"/>
      <c r="BH50" s="292"/>
      <c r="BI50" s="292"/>
      <c r="BJ50" s="292"/>
      <c r="BK50" s="292"/>
      <c r="BL50" s="292"/>
      <c r="BM50" s="292"/>
      <c r="BN50" s="292"/>
      <c r="BO50" s="292"/>
      <c r="BP50" s="292"/>
      <c r="BQ50" s="292"/>
      <c r="BR50" s="292"/>
      <c r="BS50" s="292"/>
      <c r="BT50" s="292"/>
      <c r="BU50" s="294"/>
      <c r="BW50" s="571" t="str">
        <f t="shared" si="2"/>
        <v/>
      </c>
      <c r="BX50" s="564" t="str">
        <f t="shared" si="2"/>
        <v/>
      </c>
      <c r="BY50" s="564" t="str">
        <f t="shared" si="2"/>
        <v/>
      </c>
      <c r="BZ50" s="564" t="str">
        <f t="shared" si="3"/>
        <v/>
      </c>
      <c r="CA50" s="564" t="str">
        <f t="shared" si="3"/>
        <v/>
      </c>
      <c r="CB50" s="564" t="str">
        <f t="shared" si="3"/>
        <v/>
      </c>
      <c r="CC50" s="564" t="str">
        <f t="shared" si="4"/>
        <v/>
      </c>
      <c r="CD50" s="564" t="str">
        <f t="shared" si="4"/>
        <v/>
      </c>
      <c r="CE50" s="564" t="str">
        <f t="shared" si="4"/>
        <v/>
      </c>
      <c r="CF50" s="564" t="str">
        <f t="shared" si="5"/>
        <v/>
      </c>
      <c r="CG50" s="564" t="str">
        <f t="shared" si="5"/>
        <v/>
      </c>
      <c r="CH50" s="564" t="str">
        <f t="shared" si="5"/>
        <v/>
      </c>
      <c r="CI50" s="564" t="str">
        <f t="shared" si="6"/>
        <v/>
      </c>
      <c r="CJ50" s="564" t="str">
        <f t="shared" si="7"/>
        <v/>
      </c>
      <c r="CK50" s="564" t="str">
        <f t="shared" si="8"/>
        <v/>
      </c>
      <c r="CL50" s="564" t="str">
        <f t="shared" si="8"/>
        <v/>
      </c>
      <c r="CM50" s="564" t="str">
        <f t="shared" si="8"/>
        <v/>
      </c>
      <c r="CN50" s="564" t="str">
        <f t="shared" si="9"/>
        <v/>
      </c>
      <c r="CO50" s="564" t="str">
        <f t="shared" si="9"/>
        <v/>
      </c>
      <c r="CP50" s="564" t="str">
        <f t="shared" si="9"/>
        <v/>
      </c>
      <c r="CQ50" s="564" t="str">
        <f t="shared" si="10"/>
        <v/>
      </c>
      <c r="CR50" s="564" t="str">
        <f t="shared" si="10"/>
        <v/>
      </c>
      <c r="CS50" s="564" t="str">
        <f t="shared" si="10"/>
        <v/>
      </c>
      <c r="CT50" s="564" t="str">
        <f t="shared" si="11"/>
        <v/>
      </c>
      <c r="CU50" s="566" t="str">
        <f t="shared" si="12"/>
        <v/>
      </c>
      <c r="CV50" s="565" t="str">
        <f t="shared" si="13"/>
        <v/>
      </c>
      <c r="CW50" s="564" t="str">
        <f t="shared" si="13"/>
        <v/>
      </c>
      <c r="CX50" s="564" t="str">
        <f t="shared" si="13"/>
        <v/>
      </c>
      <c r="CY50" s="564" t="str">
        <f t="shared" si="14"/>
        <v/>
      </c>
      <c r="CZ50" s="564" t="str">
        <f t="shared" si="14"/>
        <v/>
      </c>
      <c r="DA50" s="564" t="str">
        <f t="shared" si="14"/>
        <v/>
      </c>
      <c r="DB50" s="564" t="str">
        <f t="shared" si="15"/>
        <v/>
      </c>
      <c r="DC50" s="564" t="str">
        <f t="shared" si="16"/>
        <v/>
      </c>
      <c r="DD50" s="564" t="str">
        <f t="shared" si="16"/>
        <v/>
      </c>
      <c r="DE50" s="564" t="str">
        <f t="shared" si="17"/>
        <v/>
      </c>
      <c r="DF50" s="564" t="str">
        <f t="shared" si="17"/>
        <v/>
      </c>
      <c r="DG50" s="564" t="str">
        <f t="shared" si="17"/>
        <v/>
      </c>
      <c r="DH50" s="564" t="str">
        <f t="shared" si="18"/>
        <v/>
      </c>
      <c r="DI50" s="564" t="str">
        <f t="shared" si="19"/>
        <v/>
      </c>
      <c r="DJ50" s="564" t="str">
        <f t="shared" si="20"/>
        <v/>
      </c>
      <c r="DK50" s="564" t="str">
        <f t="shared" si="20"/>
        <v/>
      </c>
      <c r="DL50" s="564" t="str">
        <f t="shared" si="20"/>
        <v/>
      </c>
      <c r="DM50" s="564" t="str">
        <f t="shared" si="21"/>
        <v/>
      </c>
      <c r="DN50" s="564" t="str">
        <f t="shared" si="21"/>
        <v/>
      </c>
      <c r="DO50" s="564" t="str">
        <f t="shared" si="21"/>
        <v/>
      </c>
      <c r="DP50" s="564" t="str">
        <f t="shared" si="22"/>
        <v/>
      </c>
      <c r="DQ50" s="564" t="str">
        <f t="shared" si="22"/>
        <v/>
      </c>
      <c r="DR50" s="564" t="str">
        <f t="shared" si="22"/>
        <v/>
      </c>
      <c r="DS50" s="564" t="str">
        <f t="shared" si="23"/>
        <v/>
      </c>
      <c r="DT50" s="567" t="str">
        <f t="shared" si="24"/>
        <v/>
      </c>
      <c r="DU50" s="565" t="str">
        <f t="shared" si="25"/>
        <v/>
      </c>
      <c r="DV50" s="564" t="str">
        <f t="shared" si="25"/>
        <v/>
      </c>
      <c r="DW50" s="564" t="str">
        <f t="shared" si="25"/>
        <v/>
      </c>
      <c r="DX50" s="564" t="str">
        <f t="shared" si="26"/>
        <v/>
      </c>
      <c r="DY50" s="564" t="str">
        <f t="shared" si="26"/>
        <v/>
      </c>
      <c r="DZ50" s="564" t="str">
        <f t="shared" si="26"/>
        <v/>
      </c>
      <c r="EA50" s="564" t="str">
        <f t="shared" si="27"/>
        <v/>
      </c>
      <c r="EB50" s="564" t="str">
        <f t="shared" si="27"/>
        <v/>
      </c>
      <c r="EC50" s="564" t="str">
        <f t="shared" si="27"/>
        <v/>
      </c>
      <c r="ED50" s="564" t="str">
        <f t="shared" si="28"/>
        <v/>
      </c>
      <c r="EE50" s="564" t="str">
        <f t="shared" si="28"/>
        <v/>
      </c>
      <c r="EF50" s="564" t="str">
        <f t="shared" si="28"/>
        <v/>
      </c>
      <c r="EG50" s="564" t="str">
        <f t="shared" si="29"/>
        <v/>
      </c>
      <c r="EH50" s="564" t="str">
        <f t="shared" si="30"/>
        <v/>
      </c>
      <c r="EI50" s="564" t="str">
        <f t="shared" si="31"/>
        <v/>
      </c>
      <c r="EJ50" s="564" t="str">
        <f t="shared" si="31"/>
        <v/>
      </c>
      <c r="EK50" s="564" t="str">
        <f t="shared" si="31"/>
        <v/>
      </c>
      <c r="EL50" s="564" t="str">
        <f t="shared" si="32"/>
        <v/>
      </c>
      <c r="EM50" s="564" t="str">
        <f t="shared" si="32"/>
        <v/>
      </c>
      <c r="EN50" s="564" t="str">
        <f t="shared" si="32"/>
        <v/>
      </c>
      <c r="EO50" s="564" t="str">
        <f t="shared" si="33"/>
        <v/>
      </c>
      <c r="EP50" s="564" t="str">
        <f t="shared" si="33"/>
        <v/>
      </c>
      <c r="EQ50" s="564" t="str">
        <f t="shared" si="33"/>
        <v/>
      </c>
      <c r="ER50" s="564" t="str">
        <f t="shared" si="34"/>
        <v/>
      </c>
      <c r="ES50" s="567" t="str">
        <f t="shared" si="35"/>
        <v/>
      </c>
      <c r="ET50" s="565" t="str">
        <f t="shared" si="36"/>
        <v/>
      </c>
      <c r="EU50" s="564" t="str">
        <f t="shared" si="36"/>
        <v/>
      </c>
      <c r="EV50" s="564" t="str">
        <f t="shared" si="36"/>
        <v/>
      </c>
      <c r="EW50" s="564" t="str">
        <f t="shared" si="37"/>
        <v/>
      </c>
      <c r="EX50" s="564" t="str">
        <f t="shared" si="37"/>
        <v/>
      </c>
      <c r="EY50" s="564" t="str">
        <f t="shared" si="37"/>
        <v/>
      </c>
      <c r="EZ50" s="564" t="str">
        <f t="shared" si="38"/>
        <v/>
      </c>
      <c r="FA50" s="564" t="str">
        <f t="shared" si="38"/>
        <v/>
      </c>
      <c r="FB50" s="564" t="str">
        <f t="shared" si="38"/>
        <v/>
      </c>
      <c r="FC50" s="564" t="str">
        <f t="shared" si="39"/>
        <v/>
      </c>
      <c r="FD50" s="564" t="str">
        <f t="shared" si="39"/>
        <v/>
      </c>
      <c r="FE50" s="564" t="str">
        <f t="shared" si="39"/>
        <v/>
      </c>
      <c r="FF50" s="564" t="str">
        <f t="shared" si="40"/>
        <v/>
      </c>
      <c r="FG50" s="564" t="str">
        <f t="shared" si="41"/>
        <v/>
      </c>
      <c r="FH50" s="564" t="str">
        <f t="shared" si="42"/>
        <v/>
      </c>
      <c r="FI50" s="564" t="str">
        <f t="shared" si="42"/>
        <v/>
      </c>
      <c r="FJ50" s="564" t="str">
        <f t="shared" si="42"/>
        <v/>
      </c>
      <c r="FK50" s="564" t="str">
        <f t="shared" si="43"/>
        <v/>
      </c>
      <c r="FL50" s="564" t="str">
        <f t="shared" si="43"/>
        <v/>
      </c>
      <c r="FM50" s="564" t="str">
        <f t="shared" si="43"/>
        <v/>
      </c>
      <c r="FN50" s="564" t="str">
        <f t="shared" si="44"/>
        <v/>
      </c>
      <c r="FO50" s="564" t="str">
        <f t="shared" si="44"/>
        <v/>
      </c>
      <c r="FP50" s="564" t="str">
        <f t="shared" si="44"/>
        <v/>
      </c>
      <c r="FQ50" s="564" t="str">
        <f t="shared" si="45"/>
        <v/>
      </c>
      <c r="FR50" s="567" t="str">
        <f t="shared" si="46"/>
        <v/>
      </c>
      <c r="FS50" s="571" t="str">
        <f t="shared" si="47"/>
        <v/>
      </c>
      <c r="FT50" s="564" t="str">
        <f t="shared" si="48"/>
        <v/>
      </c>
      <c r="FU50" s="572" t="str">
        <f t="shared" si="49"/>
        <v/>
      </c>
      <c r="FV50" s="567" t="str">
        <f t="shared" si="50"/>
        <v/>
      </c>
      <c r="HA50" s="147">
        <f t="shared" si="51"/>
        <v>0</v>
      </c>
      <c r="HB50" s="142">
        <f t="shared" si="52"/>
        <v>0</v>
      </c>
    </row>
    <row r="51" spans="1:210" s="142" customFormat="1" ht="15.75" customHeight="1" x14ac:dyDescent="0.2">
      <c r="A51" s="531" t="str">
        <f t="shared" si="53"/>
        <v/>
      </c>
      <c r="B51" s="290"/>
      <c r="C51" s="282"/>
      <c r="D51" s="282"/>
      <c r="E51" s="282"/>
      <c r="F51" s="282"/>
      <c r="G51" s="282"/>
      <c r="H51" s="282"/>
      <c r="I51" s="282"/>
      <c r="J51" s="282"/>
      <c r="K51" s="282"/>
      <c r="L51" s="282"/>
      <c r="M51" s="282"/>
      <c r="N51" s="282"/>
      <c r="O51" s="282"/>
      <c r="P51" s="282"/>
      <c r="Q51" s="282"/>
      <c r="R51" s="282"/>
      <c r="S51" s="283"/>
      <c r="T51" s="291"/>
      <c r="U51" s="292"/>
      <c r="V51" s="292"/>
      <c r="W51" s="292"/>
      <c r="X51" s="292"/>
      <c r="Y51" s="292"/>
      <c r="Z51" s="292"/>
      <c r="AA51" s="292"/>
      <c r="AB51" s="292"/>
      <c r="AC51" s="292"/>
      <c r="AD51" s="292"/>
      <c r="AE51" s="292"/>
      <c r="AF51" s="292"/>
      <c r="AG51" s="292"/>
      <c r="AH51" s="292"/>
      <c r="AI51" s="292"/>
      <c r="AJ51" s="292"/>
      <c r="AK51" s="294"/>
      <c r="AL51" s="291"/>
      <c r="AM51" s="292"/>
      <c r="AN51" s="292"/>
      <c r="AO51" s="292"/>
      <c r="AP51" s="292"/>
      <c r="AQ51" s="292"/>
      <c r="AR51" s="292"/>
      <c r="AS51" s="292"/>
      <c r="AT51" s="292"/>
      <c r="AU51" s="292"/>
      <c r="AV51" s="292"/>
      <c r="AW51" s="292"/>
      <c r="AX51" s="292"/>
      <c r="AY51" s="292"/>
      <c r="AZ51" s="292"/>
      <c r="BA51" s="292"/>
      <c r="BB51" s="292"/>
      <c r="BC51" s="294"/>
      <c r="BD51" s="291"/>
      <c r="BE51" s="292"/>
      <c r="BF51" s="292"/>
      <c r="BG51" s="292"/>
      <c r="BH51" s="292"/>
      <c r="BI51" s="292"/>
      <c r="BJ51" s="292"/>
      <c r="BK51" s="292"/>
      <c r="BL51" s="292"/>
      <c r="BM51" s="292"/>
      <c r="BN51" s="292"/>
      <c r="BO51" s="292"/>
      <c r="BP51" s="292"/>
      <c r="BQ51" s="292"/>
      <c r="BR51" s="292"/>
      <c r="BS51" s="292"/>
      <c r="BT51" s="292"/>
      <c r="BU51" s="294"/>
      <c r="BW51" s="571" t="str">
        <f t="shared" si="2"/>
        <v/>
      </c>
      <c r="BX51" s="564" t="str">
        <f t="shared" si="2"/>
        <v/>
      </c>
      <c r="BY51" s="564" t="str">
        <f t="shared" si="2"/>
        <v/>
      </c>
      <c r="BZ51" s="564" t="str">
        <f t="shared" si="3"/>
        <v/>
      </c>
      <c r="CA51" s="564" t="str">
        <f t="shared" si="3"/>
        <v/>
      </c>
      <c r="CB51" s="564" t="str">
        <f t="shared" si="3"/>
        <v/>
      </c>
      <c r="CC51" s="564" t="str">
        <f t="shared" si="4"/>
        <v/>
      </c>
      <c r="CD51" s="564" t="str">
        <f t="shared" si="4"/>
        <v/>
      </c>
      <c r="CE51" s="564" t="str">
        <f t="shared" si="4"/>
        <v/>
      </c>
      <c r="CF51" s="564" t="str">
        <f t="shared" si="5"/>
        <v/>
      </c>
      <c r="CG51" s="564" t="str">
        <f t="shared" si="5"/>
        <v/>
      </c>
      <c r="CH51" s="564" t="str">
        <f t="shared" si="5"/>
        <v/>
      </c>
      <c r="CI51" s="564" t="str">
        <f t="shared" si="6"/>
        <v/>
      </c>
      <c r="CJ51" s="564" t="str">
        <f t="shared" si="7"/>
        <v/>
      </c>
      <c r="CK51" s="564" t="str">
        <f t="shared" si="8"/>
        <v/>
      </c>
      <c r="CL51" s="564" t="str">
        <f t="shared" si="8"/>
        <v/>
      </c>
      <c r="CM51" s="564" t="str">
        <f t="shared" si="8"/>
        <v/>
      </c>
      <c r="CN51" s="564" t="str">
        <f t="shared" si="9"/>
        <v/>
      </c>
      <c r="CO51" s="564" t="str">
        <f t="shared" si="9"/>
        <v/>
      </c>
      <c r="CP51" s="564" t="str">
        <f t="shared" si="9"/>
        <v/>
      </c>
      <c r="CQ51" s="564" t="str">
        <f t="shared" si="10"/>
        <v/>
      </c>
      <c r="CR51" s="564" t="str">
        <f t="shared" si="10"/>
        <v/>
      </c>
      <c r="CS51" s="564" t="str">
        <f t="shared" si="10"/>
        <v/>
      </c>
      <c r="CT51" s="564" t="str">
        <f t="shared" si="11"/>
        <v/>
      </c>
      <c r="CU51" s="566" t="str">
        <f t="shared" si="12"/>
        <v/>
      </c>
      <c r="CV51" s="565" t="str">
        <f t="shared" si="13"/>
        <v/>
      </c>
      <c r="CW51" s="564" t="str">
        <f t="shared" si="13"/>
        <v/>
      </c>
      <c r="CX51" s="564" t="str">
        <f t="shared" si="13"/>
        <v/>
      </c>
      <c r="CY51" s="564" t="str">
        <f t="shared" si="14"/>
        <v/>
      </c>
      <c r="CZ51" s="564" t="str">
        <f t="shared" si="14"/>
        <v/>
      </c>
      <c r="DA51" s="564" t="str">
        <f t="shared" si="14"/>
        <v/>
      </c>
      <c r="DB51" s="564" t="str">
        <f t="shared" si="15"/>
        <v/>
      </c>
      <c r="DC51" s="564" t="str">
        <f t="shared" si="16"/>
        <v/>
      </c>
      <c r="DD51" s="564" t="str">
        <f t="shared" si="16"/>
        <v/>
      </c>
      <c r="DE51" s="564" t="str">
        <f t="shared" si="17"/>
        <v/>
      </c>
      <c r="DF51" s="564" t="str">
        <f t="shared" si="17"/>
        <v/>
      </c>
      <c r="DG51" s="564" t="str">
        <f t="shared" si="17"/>
        <v/>
      </c>
      <c r="DH51" s="564" t="str">
        <f t="shared" si="18"/>
        <v/>
      </c>
      <c r="DI51" s="564" t="str">
        <f t="shared" si="19"/>
        <v/>
      </c>
      <c r="DJ51" s="564" t="str">
        <f t="shared" si="20"/>
        <v/>
      </c>
      <c r="DK51" s="564" t="str">
        <f t="shared" si="20"/>
        <v/>
      </c>
      <c r="DL51" s="564" t="str">
        <f t="shared" si="20"/>
        <v/>
      </c>
      <c r="DM51" s="564" t="str">
        <f t="shared" si="21"/>
        <v/>
      </c>
      <c r="DN51" s="564" t="str">
        <f t="shared" si="21"/>
        <v/>
      </c>
      <c r="DO51" s="564" t="str">
        <f t="shared" si="21"/>
        <v/>
      </c>
      <c r="DP51" s="564" t="str">
        <f t="shared" si="22"/>
        <v/>
      </c>
      <c r="DQ51" s="564" t="str">
        <f t="shared" si="22"/>
        <v/>
      </c>
      <c r="DR51" s="564" t="str">
        <f t="shared" si="22"/>
        <v/>
      </c>
      <c r="DS51" s="564" t="str">
        <f t="shared" si="23"/>
        <v/>
      </c>
      <c r="DT51" s="567" t="str">
        <f t="shared" si="24"/>
        <v/>
      </c>
      <c r="DU51" s="565" t="str">
        <f t="shared" si="25"/>
        <v/>
      </c>
      <c r="DV51" s="564" t="str">
        <f t="shared" si="25"/>
        <v/>
      </c>
      <c r="DW51" s="564" t="str">
        <f t="shared" si="25"/>
        <v/>
      </c>
      <c r="DX51" s="564" t="str">
        <f t="shared" si="26"/>
        <v/>
      </c>
      <c r="DY51" s="564" t="str">
        <f t="shared" si="26"/>
        <v/>
      </c>
      <c r="DZ51" s="564" t="str">
        <f t="shared" si="26"/>
        <v/>
      </c>
      <c r="EA51" s="564" t="str">
        <f t="shared" si="27"/>
        <v/>
      </c>
      <c r="EB51" s="564" t="str">
        <f t="shared" si="27"/>
        <v/>
      </c>
      <c r="EC51" s="564" t="str">
        <f t="shared" si="27"/>
        <v/>
      </c>
      <c r="ED51" s="564" t="str">
        <f t="shared" si="28"/>
        <v/>
      </c>
      <c r="EE51" s="564" t="str">
        <f t="shared" si="28"/>
        <v/>
      </c>
      <c r="EF51" s="564" t="str">
        <f t="shared" si="28"/>
        <v/>
      </c>
      <c r="EG51" s="564" t="str">
        <f t="shared" si="29"/>
        <v/>
      </c>
      <c r="EH51" s="564" t="str">
        <f t="shared" si="30"/>
        <v/>
      </c>
      <c r="EI51" s="564" t="str">
        <f t="shared" si="31"/>
        <v/>
      </c>
      <c r="EJ51" s="564" t="str">
        <f t="shared" si="31"/>
        <v/>
      </c>
      <c r="EK51" s="564" t="str">
        <f t="shared" si="31"/>
        <v/>
      </c>
      <c r="EL51" s="564" t="str">
        <f t="shared" si="32"/>
        <v/>
      </c>
      <c r="EM51" s="564" t="str">
        <f t="shared" si="32"/>
        <v/>
      </c>
      <c r="EN51" s="564" t="str">
        <f t="shared" si="32"/>
        <v/>
      </c>
      <c r="EO51" s="564" t="str">
        <f t="shared" si="33"/>
        <v/>
      </c>
      <c r="EP51" s="564" t="str">
        <f t="shared" si="33"/>
        <v/>
      </c>
      <c r="EQ51" s="564" t="str">
        <f t="shared" si="33"/>
        <v/>
      </c>
      <c r="ER51" s="564" t="str">
        <f t="shared" si="34"/>
        <v/>
      </c>
      <c r="ES51" s="567" t="str">
        <f t="shared" si="35"/>
        <v/>
      </c>
      <c r="ET51" s="565" t="str">
        <f t="shared" si="36"/>
        <v/>
      </c>
      <c r="EU51" s="564" t="str">
        <f t="shared" si="36"/>
        <v/>
      </c>
      <c r="EV51" s="564" t="str">
        <f t="shared" si="36"/>
        <v/>
      </c>
      <c r="EW51" s="564" t="str">
        <f t="shared" si="37"/>
        <v/>
      </c>
      <c r="EX51" s="564" t="str">
        <f t="shared" si="37"/>
        <v/>
      </c>
      <c r="EY51" s="564" t="str">
        <f t="shared" si="37"/>
        <v/>
      </c>
      <c r="EZ51" s="564" t="str">
        <f t="shared" si="38"/>
        <v/>
      </c>
      <c r="FA51" s="564" t="str">
        <f t="shared" si="38"/>
        <v/>
      </c>
      <c r="FB51" s="564" t="str">
        <f t="shared" si="38"/>
        <v/>
      </c>
      <c r="FC51" s="564" t="str">
        <f t="shared" si="39"/>
        <v/>
      </c>
      <c r="FD51" s="564" t="str">
        <f t="shared" si="39"/>
        <v/>
      </c>
      <c r="FE51" s="564" t="str">
        <f t="shared" si="39"/>
        <v/>
      </c>
      <c r="FF51" s="564" t="str">
        <f t="shared" si="40"/>
        <v/>
      </c>
      <c r="FG51" s="564" t="str">
        <f t="shared" si="41"/>
        <v/>
      </c>
      <c r="FH51" s="564" t="str">
        <f t="shared" si="42"/>
        <v/>
      </c>
      <c r="FI51" s="564" t="str">
        <f t="shared" si="42"/>
        <v/>
      </c>
      <c r="FJ51" s="564" t="str">
        <f t="shared" si="42"/>
        <v/>
      </c>
      <c r="FK51" s="564" t="str">
        <f t="shared" si="43"/>
        <v/>
      </c>
      <c r="FL51" s="564" t="str">
        <f t="shared" si="43"/>
        <v/>
      </c>
      <c r="FM51" s="564" t="str">
        <f t="shared" si="43"/>
        <v/>
      </c>
      <c r="FN51" s="564" t="str">
        <f t="shared" si="44"/>
        <v/>
      </c>
      <c r="FO51" s="564" t="str">
        <f t="shared" si="44"/>
        <v/>
      </c>
      <c r="FP51" s="564" t="str">
        <f t="shared" si="44"/>
        <v/>
      </c>
      <c r="FQ51" s="564" t="str">
        <f t="shared" si="45"/>
        <v/>
      </c>
      <c r="FR51" s="567" t="str">
        <f t="shared" si="46"/>
        <v/>
      </c>
      <c r="FS51" s="571" t="str">
        <f t="shared" si="47"/>
        <v/>
      </c>
      <c r="FT51" s="564" t="str">
        <f t="shared" si="48"/>
        <v/>
      </c>
      <c r="FU51" s="572" t="str">
        <f t="shared" si="49"/>
        <v/>
      </c>
      <c r="FV51" s="567" t="str">
        <f t="shared" si="50"/>
        <v/>
      </c>
      <c r="HA51" s="147">
        <f t="shared" si="51"/>
        <v>0</v>
      </c>
      <c r="HB51" s="142">
        <f t="shared" si="52"/>
        <v>0</v>
      </c>
    </row>
    <row r="52" spans="1:210" s="142" customFormat="1" ht="15.75" customHeight="1" x14ac:dyDescent="0.2">
      <c r="A52" s="531" t="str">
        <f t="shared" si="53"/>
        <v/>
      </c>
      <c r="B52" s="290"/>
      <c r="C52" s="282"/>
      <c r="D52" s="282"/>
      <c r="E52" s="282"/>
      <c r="F52" s="282"/>
      <c r="G52" s="282"/>
      <c r="H52" s="282"/>
      <c r="I52" s="282"/>
      <c r="J52" s="282"/>
      <c r="K52" s="282"/>
      <c r="L52" s="282"/>
      <c r="M52" s="282"/>
      <c r="N52" s="282"/>
      <c r="O52" s="282"/>
      <c r="P52" s="282"/>
      <c r="Q52" s="282"/>
      <c r="R52" s="282"/>
      <c r="S52" s="283"/>
      <c r="T52" s="291"/>
      <c r="U52" s="292"/>
      <c r="V52" s="292"/>
      <c r="W52" s="292"/>
      <c r="X52" s="292"/>
      <c r="Y52" s="292"/>
      <c r="Z52" s="292"/>
      <c r="AA52" s="292"/>
      <c r="AB52" s="292"/>
      <c r="AC52" s="292"/>
      <c r="AD52" s="292"/>
      <c r="AE52" s="292"/>
      <c r="AF52" s="292"/>
      <c r="AG52" s="292"/>
      <c r="AH52" s="292"/>
      <c r="AI52" s="292"/>
      <c r="AJ52" s="292"/>
      <c r="AK52" s="294"/>
      <c r="AL52" s="291"/>
      <c r="AM52" s="292"/>
      <c r="AN52" s="292"/>
      <c r="AO52" s="292"/>
      <c r="AP52" s="292"/>
      <c r="AQ52" s="292"/>
      <c r="AR52" s="292"/>
      <c r="AS52" s="292"/>
      <c r="AT52" s="292"/>
      <c r="AU52" s="292"/>
      <c r="AV52" s="292"/>
      <c r="AW52" s="292"/>
      <c r="AX52" s="292"/>
      <c r="AY52" s="292"/>
      <c r="AZ52" s="292"/>
      <c r="BA52" s="292"/>
      <c r="BB52" s="292"/>
      <c r="BC52" s="294"/>
      <c r="BD52" s="291"/>
      <c r="BE52" s="292"/>
      <c r="BF52" s="292"/>
      <c r="BG52" s="292"/>
      <c r="BH52" s="292"/>
      <c r="BI52" s="292"/>
      <c r="BJ52" s="292"/>
      <c r="BK52" s="292"/>
      <c r="BL52" s="292"/>
      <c r="BM52" s="292"/>
      <c r="BN52" s="292"/>
      <c r="BO52" s="292"/>
      <c r="BP52" s="292"/>
      <c r="BQ52" s="292"/>
      <c r="BR52" s="292"/>
      <c r="BS52" s="292"/>
      <c r="BT52" s="292"/>
      <c r="BU52" s="294"/>
      <c r="BW52" s="571" t="str">
        <f t="shared" si="2"/>
        <v/>
      </c>
      <c r="BX52" s="564" t="str">
        <f t="shared" si="2"/>
        <v/>
      </c>
      <c r="BY52" s="564" t="str">
        <f t="shared" si="2"/>
        <v/>
      </c>
      <c r="BZ52" s="564" t="str">
        <f t="shared" si="3"/>
        <v/>
      </c>
      <c r="CA52" s="564" t="str">
        <f t="shared" si="3"/>
        <v/>
      </c>
      <c r="CB52" s="564" t="str">
        <f t="shared" si="3"/>
        <v/>
      </c>
      <c r="CC52" s="564" t="str">
        <f t="shared" si="4"/>
        <v/>
      </c>
      <c r="CD52" s="564" t="str">
        <f t="shared" si="4"/>
        <v/>
      </c>
      <c r="CE52" s="564" t="str">
        <f t="shared" si="4"/>
        <v/>
      </c>
      <c r="CF52" s="564" t="str">
        <f t="shared" si="5"/>
        <v/>
      </c>
      <c r="CG52" s="564" t="str">
        <f t="shared" si="5"/>
        <v/>
      </c>
      <c r="CH52" s="564" t="str">
        <f t="shared" si="5"/>
        <v/>
      </c>
      <c r="CI52" s="564" t="str">
        <f t="shared" si="6"/>
        <v/>
      </c>
      <c r="CJ52" s="564" t="str">
        <f t="shared" si="7"/>
        <v/>
      </c>
      <c r="CK52" s="564" t="str">
        <f t="shared" si="8"/>
        <v/>
      </c>
      <c r="CL52" s="564" t="str">
        <f t="shared" si="8"/>
        <v/>
      </c>
      <c r="CM52" s="564" t="str">
        <f t="shared" si="8"/>
        <v/>
      </c>
      <c r="CN52" s="564" t="str">
        <f t="shared" si="9"/>
        <v/>
      </c>
      <c r="CO52" s="564" t="str">
        <f t="shared" si="9"/>
        <v/>
      </c>
      <c r="CP52" s="564" t="str">
        <f t="shared" si="9"/>
        <v/>
      </c>
      <c r="CQ52" s="564" t="str">
        <f t="shared" si="10"/>
        <v/>
      </c>
      <c r="CR52" s="564" t="str">
        <f t="shared" si="10"/>
        <v/>
      </c>
      <c r="CS52" s="564" t="str">
        <f t="shared" si="10"/>
        <v/>
      </c>
      <c r="CT52" s="564" t="str">
        <f t="shared" si="11"/>
        <v/>
      </c>
      <c r="CU52" s="566" t="str">
        <f t="shared" si="12"/>
        <v/>
      </c>
      <c r="CV52" s="565" t="str">
        <f t="shared" si="13"/>
        <v/>
      </c>
      <c r="CW52" s="564" t="str">
        <f t="shared" si="13"/>
        <v/>
      </c>
      <c r="CX52" s="564" t="str">
        <f t="shared" si="13"/>
        <v/>
      </c>
      <c r="CY52" s="564" t="str">
        <f t="shared" si="14"/>
        <v/>
      </c>
      <c r="CZ52" s="564" t="str">
        <f t="shared" si="14"/>
        <v/>
      </c>
      <c r="DA52" s="564" t="str">
        <f t="shared" si="14"/>
        <v/>
      </c>
      <c r="DB52" s="564" t="str">
        <f t="shared" si="15"/>
        <v/>
      </c>
      <c r="DC52" s="564" t="str">
        <f t="shared" si="16"/>
        <v/>
      </c>
      <c r="DD52" s="564" t="str">
        <f t="shared" si="16"/>
        <v/>
      </c>
      <c r="DE52" s="564" t="str">
        <f t="shared" si="17"/>
        <v/>
      </c>
      <c r="DF52" s="564" t="str">
        <f t="shared" si="17"/>
        <v/>
      </c>
      <c r="DG52" s="564" t="str">
        <f t="shared" si="17"/>
        <v/>
      </c>
      <c r="DH52" s="564" t="str">
        <f t="shared" si="18"/>
        <v/>
      </c>
      <c r="DI52" s="564" t="str">
        <f t="shared" si="19"/>
        <v/>
      </c>
      <c r="DJ52" s="564" t="str">
        <f t="shared" si="20"/>
        <v/>
      </c>
      <c r="DK52" s="564" t="str">
        <f t="shared" si="20"/>
        <v/>
      </c>
      <c r="DL52" s="564" t="str">
        <f t="shared" si="20"/>
        <v/>
      </c>
      <c r="DM52" s="564" t="str">
        <f t="shared" si="21"/>
        <v/>
      </c>
      <c r="DN52" s="564" t="str">
        <f t="shared" si="21"/>
        <v/>
      </c>
      <c r="DO52" s="564" t="str">
        <f t="shared" si="21"/>
        <v/>
      </c>
      <c r="DP52" s="564" t="str">
        <f t="shared" si="22"/>
        <v/>
      </c>
      <c r="DQ52" s="564" t="str">
        <f t="shared" si="22"/>
        <v/>
      </c>
      <c r="DR52" s="564" t="str">
        <f t="shared" si="22"/>
        <v/>
      </c>
      <c r="DS52" s="564" t="str">
        <f t="shared" si="23"/>
        <v/>
      </c>
      <c r="DT52" s="567" t="str">
        <f t="shared" si="24"/>
        <v/>
      </c>
      <c r="DU52" s="565" t="str">
        <f t="shared" si="25"/>
        <v/>
      </c>
      <c r="DV52" s="564" t="str">
        <f t="shared" si="25"/>
        <v/>
      </c>
      <c r="DW52" s="564" t="str">
        <f t="shared" si="25"/>
        <v/>
      </c>
      <c r="DX52" s="564" t="str">
        <f t="shared" si="26"/>
        <v/>
      </c>
      <c r="DY52" s="564" t="str">
        <f t="shared" si="26"/>
        <v/>
      </c>
      <c r="DZ52" s="564" t="str">
        <f t="shared" si="26"/>
        <v/>
      </c>
      <c r="EA52" s="564" t="str">
        <f t="shared" si="27"/>
        <v/>
      </c>
      <c r="EB52" s="564" t="str">
        <f t="shared" si="27"/>
        <v/>
      </c>
      <c r="EC52" s="564" t="str">
        <f t="shared" si="27"/>
        <v/>
      </c>
      <c r="ED52" s="564" t="str">
        <f t="shared" si="28"/>
        <v/>
      </c>
      <c r="EE52" s="564" t="str">
        <f t="shared" si="28"/>
        <v/>
      </c>
      <c r="EF52" s="564" t="str">
        <f t="shared" si="28"/>
        <v/>
      </c>
      <c r="EG52" s="564" t="str">
        <f t="shared" si="29"/>
        <v/>
      </c>
      <c r="EH52" s="564" t="str">
        <f t="shared" si="30"/>
        <v/>
      </c>
      <c r="EI52" s="564" t="str">
        <f t="shared" si="31"/>
        <v/>
      </c>
      <c r="EJ52" s="564" t="str">
        <f t="shared" si="31"/>
        <v/>
      </c>
      <c r="EK52" s="564" t="str">
        <f t="shared" si="31"/>
        <v/>
      </c>
      <c r="EL52" s="564" t="str">
        <f t="shared" si="32"/>
        <v/>
      </c>
      <c r="EM52" s="564" t="str">
        <f t="shared" si="32"/>
        <v/>
      </c>
      <c r="EN52" s="564" t="str">
        <f t="shared" si="32"/>
        <v/>
      </c>
      <c r="EO52" s="564" t="str">
        <f t="shared" si="33"/>
        <v/>
      </c>
      <c r="EP52" s="564" t="str">
        <f t="shared" si="33"/>
        <v/>
      </c>
      <c r="EQ52" s="564" t="str">
        <f t="shared" si="33"/>
        <v/>
      </c>
      <c r="ER52" s="564" t="str">
        <f t="shared" si="34"/>
        <v/>
      </c>
      <c r="ES52" s="567" t="str">
        <f t="shared" si="35"/>
        <v/>
      </c>
      <c r="ET52" s="565" t="str">
        <f t="shared" si="36"/>
        <v/>
      </c>
      <c r="EU52" s="564" t="str">
        <f t="shared" si="36"/>
        <v/>
      </c>
      <c r="EV52" s="564" t="str">
        <f t="shared" si="36"/>
        <v/>
      </c>
      <c r="EW52" s="564" t="str">
        <f t="shared" si="37"/>
        <v/>
      </c>
      <c r="EX52" s="564" t="str">
        <f t="shared" si="37"/>
        <v/>
      </c>
      <c r="EY52" s="564" t="str">
        <f t="shared" si="37"/>
        <v/>
      </c>
      <c r="EZ52" s="564" t="str">
        <f t="shared" si="38"/>
        <v/>
      </c>
      <c r="FA52" s="564" t="str">
        <f t="shared" si="38"/>
        <v/>
      </c>
      <c r="FB52" s="564" t="str">
        <f t="shared" si="38"/>
        <v/>
      </c>
      <c r="FC52" s="564" t="str">
        <f t="shared" si="39"/>
        <v/>
      </c>
      <c r="FD52" s="564" t="str">
        <f t="shared" si="39"/>
        <v/>
      </c>
      <c r="FE52" s="564" t="str">
        <f t="shared" si="39"/>
        <v/>
      </c>
      <c r="FF52" s="564" t="str">
        <f t="shared" si="40"/>
        <v/>
      </c>
      <c r="FG52" s="564" t="str">
        <f t="shared" si="41"/>
        <v/>
      </c>
      <c r="FH52" s="564" t="str">
        <f t="shared" si="42"/>
        <v/>
      </c>
      <c r="FI52" s="564" t="str">
        <f t="shared" si="42"/>
        <v/>
      </c>
      <c r="FJ52" s="564" t="str">
        <f t="shared" si="42"/>
        <v/>
      </c>
      <c r="FK52" s="564" t="str">
        <f t="shared" si="43"/>
        <v/>
      </c>
      <c r="FL52" s="564" t="str">
        <f t="shared" si="43"/>
        <v/>
      </c>
      <c r="FM52" s="564" t="str">
        <f t="shared" si="43"/>
        <v/>
      </c>
      <c r="FN52" s="564" t="str">
        <f t="shared" si="44"/>
        <v/>
      </c>
      <c r="FO52" s="564" t="str">
        <f t="shared" si="44"/>
        <v/>
      </c>
      <c r="FP52" s="564" t="str">
        <f t="shared" si="44"/>
        <v/>
      </c>
      <c r="FQ52" s="564" t="str">
        <f t="shared" si="45"/>
        <v/>
      </c>
      <c r="FR52" s="567" t="str">
        <f t="shared" si="46"/>
        <v/>
      </c>
      <c r="FS52" s="571" t="str">
        <f t="shared" si="47"/>
        <v/>
      </c>
      <c r="FT52" s="564" t="str">
        <f t="shared" si="48"/>
        <v/>
      </c>
      <c r="FU52" s="572" t="str">
        <f t="shared" si="49"/>
        <v/>
      </c>
      <c r="FV52" s="567" t="str">
        <f t="shared" si="50"/>
        <v/>
      </c>
      <c r="HA52" s="147">
        <f t="shared" si="51"/>
        <v>0</v>
      </c>
      <c r="HB52" s="142">
        <f t="shared" si="52"/>
        <v>0</v>
      </c>
    </row>
    <row r="53" spans="1:210" s="142" customFormat="1" ht="15.75" customHeight="1" x14ac:dyDescent="0.2">
      <c r="A53" s="531" t="str">
        <f t="shared" si="53"/>
        <v/>
      </c>
      <c r="B53" s="290" t="s">
        <v>479</v>
      </c>
      <c r="C53" s="282" t="s">
        <v>479</v>
      </c>
      <c r="D53" s="282" t="s">
        <v>479</v>
      </c>
      <c r="E53" s="282" t="s">
        <v>479</v>
      </c>
      <c r="F53" s="282"/>
      <c r="G53" s="282"/>
      <c r="H53" s="282"/>
      <c r="I53" s="282"/>
      <c r="J53" s="282"/>
      <c r="K53" s="282"/>
      <c r="L53" s="282"/>
      <c r="M53" s="282"/>
      <c r="N53" s="282"/>
      <c r="O53" s="282"/>
      <c r="P53" s="282"/>
      <c r="Q53" s="282"/>
      <c r="R53" s="282"/>
      <c r="S53" s="283"/>
      <c r="T53" s="291"/>
      <c r="U53" s="292"/>
      <c r="V53" s="292"/>
      <c r="W53" s="292"/>
      <c r="X53" s="292"/>
      <c r="Y53" s="292"/>
      <c r="Z53" s="292"/>
      <c r="AA53" s="292"/>
      <c r="AB53" s="292"/>
      <c r="AC53" s="292"/>
      <c r="AD53" s="292"/>
      <c r="AE53" s="292"/>
      <c r="AF53" s="292"/>
      <c r="AG53" s="292"/>
      <c r="AH53" s="292"/>
      <c r="AI53" s="292"/>
      <c r="AJ53" s="292"/>
      <c r="AK53" s="294"/>
      <c r="AL53" s="291"/>
      <c r="AM53" s="292"/>
      <c r="AN53" s="292"/>
      <c r="AO53" s="292"/>
      <c r="AP53" s="292"/>
      <c r="AQ53" s="292"/>
      <c r="AR53" s="292"/>
      <c r="AS53" s="292"/>
      <c r="AT53" s="292"/>
      <c r="AU53" s="292"/>
      <c r="AV53" s="292"/>
      <c r="AW53" s="292"/>
      <c r="AX53" s="292"/>
      <c r="AY53" s="292"/>
      <c r="AZ53" s="292"/>
      <c r="BA53" s="292"/>
      <c r="BB53" s="292"/>
      <c r="BC53" s="294"/>
      <c r="BD53" s="291"/>
      <c r="BE53" s="292"/>
      <c r="BF53" s="292"/>
      <c r="BG53" s="292"/>
      <c r="BH53" s="292"/>
      <c r="BI53" s="292"/>
      <c r="BJ53" s="292"/>
      <c r="BK53" s="292"/>
      <c r="BL53" s="292"/>
      <c r="BM53" s="292"/>
      <c r="BN53" s="292"/>
      <c r="BO53" s="292"/>
      <c r="BP53" s="292"/>
      <c r="BQ53" s="292"/>
      <c r="BR53" s="292"/>
      <c r="BS53" s="292"/>
      <c r="BT53" s="292"/>
      <c r="BU53" s="294"/>
      <c r="BW53" s="571" t="str">
        <f t="shared" si="2"/>
        <v/>
      </c>
      <c r="BX53" s="564" t="str">
        <f t="shared" si="2"/>
        <v/>
      </c>
      <c r="BY53" s="564" t="str">
        <f t="shared" si="2"/>
        <v/>
      </c>
      <c r="BZ53" s="564" t="str">
        <f t="shared" si="3"/>
        <v/>
      </c>
      <c r="CA53" s="564" t="str">
        <f t="shared" si="3"/>
        <v/>
      </c>
      <c r="CB53" s="564" t="str">
        <f t="shared" si="3"/>
        <v/>
      </c>
      <c r="CC53" s="564" t="str">
        <f t="shared" si="4"/>
        <v/>
      </c>
      <c r="CD53" s="564" t="str">
        <f t="shared" si="4"/>
        <v/>
      </c>
      <c r="CE53" s="564" t="str">
        <f t="shared" si="4"/>
        <v/>
      </c>
      <c r="CF53" s="564" t="str">
        <f t="shared" si="5"/>
        <v/>
      </c>
      <c r="CG53" s="564" t="str">
        <f t="shared" si="5"/>
        <v/>
      </c>
      <c r="CH53" s="564" t="str">
        <f t="shared" si="5"/>
        <v/>
      </c>
      <c r="CI53" s="564" t="str">
        <f t="shared" si="6"/>
        <v/>
      </c>
      <c r="CJ53" s="564" t="str">
        <f t="shared" si="7"/>
        <v/>
      </c>
      <c r="CK53" s="564" t="str">
        <f t="shared" si="8"/>
        <v/>
      </c>
      <c r="CL53" s="564" t="str">
        <f t="shared" si="8"/>
        <v/>
      </c>
      <c r="CM53" s="564" t="str">
        <f t="shared" si="8"/>
        <v/>
      </c>
      <c r="CN53" s="564" t="str">
        <f t="shared" si="9"/>
        <v/>
      </c>
      <c r="CO53" s="564" t="str">
        <f t="shared" si="9"/>
        <v/>
      </c>
      <c r="CP53" s="564" t="str">
        <f t="shared" si="9"/>
        <v/>
      </c>
      <c r="CQ53" s="564" t="str">
        <f t="shared" si="10"/>
        <v/>
      </c>
      <c r="CR53" s="564" t="str">
        <f t="shared" si="10"/>
        <v/>
      </c>
      <c r="CS53" s="564" t="str">
        <f t="shared" si="10"/>
        <v/>
      </c>
      <c r="CT53" s="564" t="str">
        <f t="shared" si="11"/>
        <v/>
      </c>
      <c r="CU53" s="566" t="str">
        <f t="shared" si="12"/>
        <v/>
      </c>
      <c r="CV53" s="565" t="str">
        <f t="shared" si="13"/>
        <v/>
      </c>
      <c r="CW53" s="564" t="str">
        <f t="shared" si="13"/>
        <v/>
      </c>
      <c r="CX53" s="564" t="str">
        <f t="shared" si="13"/>
        <v/>
      </c>
      <c r="CY53" s="564" t="str">
        <f t="shared" si="14"/>
        <v/>
      </c>
      <c r="CZ53" s="564" t="str">
        <f t="shared" si="14"/>
        <v/>
      </c>
      <c r="DA53" s="564" t="str">
        <f t="shared" si="14"/>
        <v/>
      </c>
      <c r="DB53" s="564" t="str">
        <f t="shared" si="15"/>
        <v/>
      </c>
      <c r="DC53" s="564" t="str">
        <f t="shared" si="16"/>
        <v/>
      </c>
      <c r="DD53" s="564" t="str">
        <f t="shared" si="16"/>
        <v/>
      </c>
      <c r="DE53" s="564" t="str">
        <f t="shared" si="17"/>
        <v/>
      </c>
      <c r="DF53" s="564" t="str">
        <f t="shared" si="17"/>
        <v/>
      </c>
      <c r="DG53" s="564" t="str">
        <f t="shared" si="17"/>
        <v/>
      </c>
      <c r="DH53" s="564" t="str">
        <f t="shared" si="18"/>
        <v/>
      </c>
      <c r="DI53" s="564" t="str">
        <f t="shared" si="19"/>
        <v/>
      </c>
      <c r="DJ53" s="564" t="str">
        <f t="shared" si="20"/>
        <v/>
      </c>
      <c r="DK53" s="564" t="str">
        <f t="shared" si="20"/>
        <v/>
      </c>
      <c r="DL53" s="564" t="str">
        <f t="shared" si="20"/>
        <v/>
      </c>
      <c r="DM53" s="564" t="str">
        <f t="shared" si="21"/>
        <v/>
      </c>
      <c r="DN53" s="564" t="str">
        <f t="shared" si="21"/>
        <v/>
      </c>
      <c r="DO53" s="564" t="str">
        <f t="shared" si="21"/>
        <v/>
      </c>
      <c r="DP53" s="564" t="str">
        <f t="shared" si="22"/>
        <v/>
      </c>
      <c r="DQ53" s="564" t="str">
        <f t="shared" si="22"/>
        <v/>
      </c>
      <c r="DR53" s="564" t="str">
        <f t="shared" si="22"/>
        <v/>
      </c>
      <c r="DS53" s="564" t="str">
        <f t="shared" si="23"/>
        <v/>
      </c>
      <c r="DT53" s="567" t="str">
        <f t="shared" si="24"/>
        <v/>
      </c>
      <c r="DU53" s="565" t="str">
        <f t="shared" si="25"/>
        <v/>
      </c>
      <c r="DV53" s="564" t="str">
        <f t="shared" si="25"/>
        <v/>
      </c>
      <c r="DW53" s="564" t="str">
        <f t="shared" si="25"/>
        <v/>
      </c>
      <c r="DX53" s="564" t="str">
        <f t="shared" si="26"/>
        <v/>
      </c>
      <c r="DY53" s="564" t="str">
        <f t="shared" si="26"/>
        <v/>
      </c>
      <c r="DZ53" s="564" t="str">
        <f t="shared" si="26"/>
        <v/>
      </c>
      <c r="EA53" s="564" t="str">
        <f t="shared" si="27"/>
        <v/>
      </c>
      <c r="EB53" s="564" t="str">
        <f t="shared" si="27"/>
        <v/>
      </c>
      <c r="EC53" s="564" t="str">
        <f t="shared" si="27"/>
        <v/>
      </c>
      <c r="ED53" s="564" t="str">
        <f t="shared" si="28"/>
        <v/>
      </c>
      <c r="EE53" s="564" t="str">
        <f t="shared" si="28"/>
        <v/>
      </c>
      <c r="EF53" s="564" t="str">
        <f t="shared" si="28"/>
        <v/>
      </c>
      <c r="EG53" s="564" t="str">
        <f t="shared" si="29"/>
        <v/>
      </c>
      <c r="EH53" s="564" t="str">
        <f t="shared" si="30"/>
        <v/>
      </c>
      <c r="EI53" s="564" t="str">
        <f t="shared" si="31"/>
        <v/>
      </c>
      <c r="EJ53" s="564" t="str">
        <f t="shared" si="31"/>
        <v/>
      </c>
      <c r="EK53" s="564" t="str">
        <f t="shared" si="31"/>
        <v/>
      </c>
      <c r="EL53" s="564" t="str">
        <f t="shared" si="32"/>
        <v/>
      </c>
      <c r="EM53" s="564" t="str">
        <f t="shared" si="32"/>
        <v/>
      </c>
      <c r="EN53" s="564" t="str">
        <f t="shared" si="32"/>
        <v/>
      </c>
      <c r="EO53" s="564" t="str">
        <f t="shared" si="33"/>
        <v/>
      </c>
      <c r="EP53" s="564" t="str">
        <f t="shared" si="33"/>
        <v/>
      </c>
      <c r="EQ53" s="564" t="str">
        <f t="shared" si="33"/>
        <v/>
      </c>
      <c r="ER53" s="564" t="str">
        <f t="shared" si="34"/>
        <v/>
      </c>
      <c r="ES53" s="567" t="str">
        <f t="shared" si="35"/>
        <v/>
      </c>
      <c r="ET53" s="565" t="str">
        <f t="shared" si="36"/>
        <v/>
      </c>
      <c r="EU53" s="564" t="str">
        <f t="shared" si="36"/>
        <v/>
      </c>
      <c r="EV53" s="564" t="str">
        <f t="shared" si="36"/>
        <v/>
      </c>
      <c r="EW53" s="564" t="str">
        <f t="shared" si="37"/>
        <v/>
      </c>
      <c r="EX53" s="564" t="str">
        <f t="shared" si="37"/>
        <v/>
      </c>
      <c r="EY53" s="564" t="str">
        <f t="shared" si="37"/>
        <v/>
      </c>
      <c r="EZ53" s="564" t="str">
        <f t="shared" si="38"/>
        <v/>
      </c>
      <c r="FA53" s="564" t="str">
        <f t="shared" si="38"/>
        <v/>
      </c>
      <c r="FB53" s="564" t="str">
        <f t="shared" si="38"/>
        <v/>
      </c>
      <c r="FC53" s="564" t="str">
        <f t="shared" si="39"/>
        <v/>
      </c>
      <c r="FD53" s="564" t="str">
        <f t="shared" si="39"/>
        <v/>
      </c>
      <c r="FE53" s="564" t="str">
        <f t="shared" si="39"/>
        <v/>
      </c>
      <c r="FF53" s="564" t="str">
        <f t="shared" si="40"/>
        <v/>
      </c>
      <c r="FG53" s="564" t="str">
        <f t="shared" si="41"/>
        <v/>
      </c>
      <c r="FH53" s="564" t="str">
        <f t="shared" si="42"/>
        <v/>
      </c>
      <c r="FI53" s="564" t="str">
        <f t="shared" si="42"/>
        <v/>
      </c>
      <c r="FJ53" s="564" t="str">
        <f t="shared" si="42"/>
        <v/>
      </c>
      <c r="FK53" s="564" t="str">
        <f t="shared" si="43"/>
        <v/>
      </c>
      <c r="FL53" s="564" t="str">
        <f t="shared" si="43"/>
        <v/>
      </c>
      <c r="FM53" s="564" t="str">
        <f t="shared" si="43"/>
        <v/>
      </c>
      <c r="FN53" s="564" t="str">
        <f t="shared" si="44"/>
        <v/>
      </c>
      <c r="FO53" s="564" t="str">
        <f t="shared" si="44"/>
        <v/>
      </c>
      <c r="FP53" s="564" t="str">
        <f t="shared" si="44"/>
        <v/>
      </c>
      <c r="FQ53" s="564" t="str">
        <f t="shared" si="45"/>
        <v/>
      </c>
      <c r="FR53" s="567" t="str">
        <f t="shared" si="46"/>
        <v/>
      </c>
      <c r="FS53" s="571" t="str">
        <f t="shared" si="47"/>
        <v/>
      </c>
      <c r="FT53" s="564" t="str">
        <f t="shared" si="48"/>
        <v/>
      </c>
      <c r="FU53" s="572" t="str">
        <f t="shared" si="49"/>
        <v/>
      </c>
      <c r="FV53" s="567" t="str">
        <f t="shared" si="50"/>
        <v/>
      </c>
      <c r="HA53" s="147">
        <f t="shared" si="51"/>
        <v>0</v>
      </c>
      <c r="HB53" s="142">
        <f t="shared" si="52"/>
        <v>0</v>
      </c>
    </row>
    <row r="54" spans="1:210" s="142" customFormat="1" ht="15.75" customHeight="1" x14ac:dyDescent="0.2">
      <c r="A54" s="531" t="str">
        <f t="shared" si="53"/>
        <v/>
      </c>
      <c r="B54" s="290" t="s">
        <v>479</v>
      </c>
      <c r="C54" s="282" t="s">
        <v>479</v>
      </c>
      <c r="D54" s="282" t="s">
        <v>479</v>
      </c>
      <c r="E54" s="282" t="s">
        <v>479</v>
      </c>
      <c r="F54" s="282"/>
      <c r="G54" s="282"/>
      <c r="H54" s="282"/>
      <c r="I54" s="282"/>
      <c r="J54" s="282"/>
      <c r="K54" s="282"/>
      <c r="L54" s="282"/>
      <c r="M54" s="282"/>
      <c r="N54" s="282"/>
      <c r="O54" s="282"/>
      <c r="P54" s="282"/>
      <c r="Q54" s="282"/>
      <c r="R54" s="282"/>
      <c r="S54" s="283"/>
      <c r="T54" s="291"/>
      <c r="U54" s="292"/>
      <c r="V54" s="292"/>
      <c r="W54" s="292"/>
      <c r="X54" s="292"/>
      <c r="Y54" s="292"/>
      <c r="Z54" s="292"/>
      <c r="AA54" s="292"/>
      <c r="AB54" s="292"/>
      <c r="AC54" s="292"/>
      <c r="AD54" s="292"/>
      <c r="AE54" s="292"/>
      <c r="AF54" s="292"/>
      <c r="AG54" s="292"/>
      <c r="AH54" s="292"/>
      <c r="AI54" s="292"/>
      <c r="AJ54" s="292"/>
      <c r="AK54" s="294"/>
      <c r="AL54" s="291"/>
      <c r="AM54" s="292"/>
      <c r="AN54" s="292"/>
      <c r="AO54" s="292"/>
      <c r="AP54" s="292"/>
      <c r="AQ54" s="292"/>
      <c r="AR54" s="292"/>
      <c r="AS54" s="292"/>
      <c r="AT54" s="292"/>
      <c r="AU54" s="292"/>
      <c r="AV54" s="292"/>
      <c r="AW54" s="292"/>
      <c r="AX54" s="292"/>
      <c r="AY54" s="292"/>
      <c r="AZ54" s="292"/>
      <c r="BA54" s="292"/>
      <c r="BB54" s="292"/>
      <c r="BC54" s="294"/>
      <c r="BD54" s="291"/>
      <c r="BE54" s="292"/>
      <c r="BF54" s="292"/>
      <c r="BG54" s="292"/>
      <c r="BH54" s="292"/>
      <c r="BI54" s="292"/>
      <c r="BJ54" s="292"/>
      <c r="BK54" s="292"/>
      <c r="BL54" s="292"/>
      <c r="BM54" s="292"/>
      <c r="BN54" s="292"/>
      <c r="BO54" s="292"/>
      <c r="BP54" s="292"/>
      <c r="BQ54" s="292"/>
      <c r="BR54" s="292"/>
      <c r="BS54" s="292"/>
      <c r="BT54" s="292"/>
      <c r="BU54" s="294"/>
      <c r="BW54" s="573" t="str">
        <f t="shared" si="2"/>
        <v/>
      </c>
      <c r="BX54" s="574" t="str">
        <f t="shared" si="2"/>
        <v/>
      </c>
      <c r="BY54" s="574" t="str">
        <f t="shared" si="2"/>
        <v/>
      </c>
      <c r="BZ54" s="574" t="str">
        <f t="shared" si="3"/>
        <v/>
      </c>
      <c r="CA54" s="574" t="str">
        <f t="shared" si="3"/>
        <v/>
      </c>
      <c r="CB54" s="574" t="str">
        <f t="shared" si="3"/>
        <v/>
      </c>
      <c r="CC54" s="574" t="str">
        <f t="shared" si="4"/>
        <v/>
      </c>
      <c r="CD54" s="574" t="str">
        <f t="shared" si="4"/>
        <v/>
      </c>
      <c r="CE54" s="574" t="str">
        <f t="shared" si="4"/>
        <v/>
      </c>
      <c r="CF54" s="574" t="str">
        <f t="shared" si="5"/>
        <v/>
      </c>
      <c r="CG54" s="574" t="str">
        <f t="shared" si="5"/>
        <v/>
      </c>
      <c r="CH54" s="574" t="str">
        <f t="shared" si="5"/>
        <v/>
      </c>
      <c r="CI54" s="574" t="str">
        <f t="shared" si="6"/>
        <v/>
      </c>
      <c r="CJ54" s="574" t="str">
        <f t="shared" si="7"/>
        <v/>
      </c>
      <c r="CK54" s="574" t="str">
        <f t="shared" si="8"/>
        <v/>
      </c>
      <c r="CL54" s="574" t="str">
        <f t="shared" si="8"/>
        <v/>
      </c>
      <c r="CM54" s="574" t="str">
        <f t="shared" si="8"/>
        <v/>
      </c>
      <c r="CN54" s="574" t="str">
        <f t="shared" si="9"/>
        <v/>
      </c>
      <c r="CO54" s="574" t="str">
        <f t="shared" si="9"/>
        <v/>
      </c>
      <c r="CP54" s="574" t="str">
        <f t="shared" si="9"/>
        <v/>
      </c>
      <c r="CQ54" s="574" t="str">
        <f t="shared" si="10"/>
        <v/>
      </c>
      <c r="CR54" s="574" t="str">
        <f t="shared" si="10"/>
        <v/>
      </c>
      <c r="CS54" s="574" t="str">
        <f t="shared" si="10"/>
        <v/>
      </c>
      <c r="CT54" s="574" t="str">
        <f t="shared" si="11"/>
        <v/>
      </c>
      <c r="CU54" s="575" t="str">
        <f t="shared" si="12"/>
        <v/>
      </c>
      <c r="CV54" s="576" t="str">
        <f t="shared" si="13"/>
        <v/>
      </c>
      <c r="CW54" s="574" t="str">
        <f t="shared" si="13"/>
        <v/>
      </c>
      <c r="CX54" s="574" t="str">
        <f t="shared" si="13"/>
        <v/>
      </c>
      <c r="CY54" s="574" t="str">
        <f t="shared" si="14"/>
        <v/>
      </c>
      <c r="CZ54" s="574" t="str">
        <f t="shared" si="14"/>
        <v/>
      </c>
      <c r="DA54" s="574" t="str">
        <f t="shared" si="14"/>
        <v/>
      </c>
      <c r="DB54" s="574" t="str">
        <f t="shared" si="15"/>
        <v/>
      </c>
      <c r="DC54" s="574" t="str">
        <f t="shared" si="16"/>
        <v/>
      </c>
      <c r="DD54" s="574" t="str">
        <f t="shared" si="16"/>
        <v/>
      </c>
      <c r="DE54" s="574" t="str">
        <f t="shared" si="17"/>
        <v/>
      </c>
      <c r="DF54" s="574" t="str">
        <f t="shared" si="17"/>
        <v/>
      </c>
      <c r="DG54" s="574" t="str">
        <f t="shared" si="17"/>
        <v/>
      </c>
      <c r="DH54" s="574" t="str">
        <f t="shared" si="18"/>
        <v/>
      </c>
      <c r="DI54" s="574" t="str">
        <f t="shared" si="19"/>
        <v/>
      </c>
      <c r="DJ54" s="574" t="str">
        <f t="shared" si="20"/>
        <v/>
      </c>
      <c r="DK54" s="574" t="str">
        <f t="shared" si="20"/>
        <v/>
      </c>
      <c r="DL54" s="574" t="str">
        <f t="shared" si="20"/>
        <v/>
      </c>
      <c r="DM54" s="574" t="str">
        <f t="shared" si="21"/>
        <v/>
      </c>
      <c r="DN54" s="574" t="str">
        <f t="shared" si="21"/>
        <v/>
      </c>
      <c r="DO54" s="574" t="str">
        <f t="shared" si="21"/>
        <v/>
      </c>
      <c r="DP54" s="574" t="str">
        <f t="shared" si="22"/>
        <v/>
      </c>
      <c r="DQ54" s="574" t="str">
        <f t="shared" si="22"/>
        <v/>
      </c>
      <c r="DR54" s="574" t="str">
        <f t="shared" si="22"/>
        <v/>
      </c>
      <c r="DS54" s="574" t="str">
        <f t="shared" si="23"/>
        <v/>
      </c>
      <c r="DT54" s="577" t="str">
        <f t="shared" si="24"/>
        <v/>
      </c>
      <c r="DU54" s="576" t="str">
        <f t="shared" si="25"/>
        <v/>
      </c>
      <c r="DV54" s="574" t="str">
        <f t="shared" si="25"/>
        <v/>
      </c>
      <c r="DW54" s="574" t="str">
        <f t="shared" si="25"/>
        <v/>
      </c>
      <c r="DX54" s="574" t="str">
        <f t="shared" si="26"/>
        <v/>
      </c>
      <c r="DY54" s="574" t="str">
        <f t="shared" si="26"/>
        <v/>
      </c>
      <c r="DZ54" s="574" t="str">
        <f t="shared" si="26"/>
        <v/>
      </c>
      <c r="EA54" s="574" t="str">
        <f t="shared" si="27"/>
        <v/>
      </c>
      <c r="EB54" s="574" t="str">
        <f t="shared" si="27"/>
        <v/>
      </c>
      <c r="EC54" s="574" t="str">
        <f t="shared" si="27"/>
        <v/>
      </c>
      <c r="ED54" s="574" t="str">
        <f t="shared" si="28"/>
        <v/>
      </c>
      <c r="EE54" s="574" t="str">
        <f t="shared" si="28"/>
        <v/>
      </c>
      <c r="EF54" s="574" t="str">
        <f t="shared" si="28"/>
        <v/>
      </c>
      <c r="EG54" s="574" t="str">
        <f t="shared" si="29"/>
        <v/>
      </c>
      <c r="EH54" s="574" t="str">
        <f t="shared" si="30"/>
        <v/>
      </c>
      <c r="EI54" s="574" t="str">
        <f t="shared" si="31"/>
        <v/>
      </c>
      <c r="EJ54" s="574" t="str">
        <f t="shared" si="31"/>
        <v/>
      </c>
      <c r="EK54" s="574" t="str">
        <f t="shared" si="31"/>
        <v/>
      </c>
      <c r="EL54" s="574" t="str">
        <f t="shared" si="32"/>
        <v/>
      </c>
      <c r="EM54" s="574" t="str">
        <f t="shared" si="32"/>
        <v/>
      </c>
      <c r="EN54" s="574" t="str">
        <f t="shared" si="32"/>
        <v/>
      </c>
      <c r="EO54" s="574" t="str">
        <f t="shared" si="33"/>
        <v/>
      </c>
      <c r="EP54" s="574" t="str">
        <f t="shared" si="33"/>
        <v/>
      </c>
      <c r="EQ54" s="574" t="str">
        <f t="shared" si="33"/>
        <v/>
      </c>
      <c r="ER54" s="574" t="str">
        <f t="shared" si="34"/>
        <v/>
      </c>
      <c r="ES54" s="577" t="str">
        <f t="shared" si="35"/>
        <v/>
      </c>
      <c r="ET54" s="576" t="str">
        <f t="shared" si="36"/>
        <v/>
      </c>
      <c r="EU54" s="574" t="str">
        <f t="shared" si="36"/>
        <v/>
      </c>
      <c r="EV54" s="574" t="str">
        <f t="shared" si="36"/>
        <v/>
      </c>
      <c r="EW54" s="574" t="str">
        <f t="shared" si="37"/>
        <v/>
      </c>
      <c r="EX54" s="574" t="str">
        <f t="shared" si="37"/>
        <v/>
      </c>
      <c r="EY54" s="574" t="str">
        <f t="shared" si="37"/>
        <v/>
      </c>
      <c r="EZ54" s="574" t="str">
        <f t="shared" si="38"/>
        <v/>
      </c>
      <c r="FA54" s="574" t="str">
        <f t="shared" si="38"/>
        <v/>
      </c>
      <c r="FB54" s="574" t="str">
        <f t="shared" si="38"/>
        <v/>
      </c>
      <c r="FC54" s="574" t="str">
        <f t="shared" si="39"/>
        <v/>
      </c>
      <c r="FD54" s="574" t="str">
        <f t="shared" si="39"/>
        <v/>
      </c>
      <c r="FE54" s="574" t="str">
        <f t="shared" si="39"/>
        <v/>
      </c>
      <c r="FF54" s="574" t="str">
        <f t="shared" si="40"/>
        <v/>
      </c>
      <c r="FG54" s="574" t="str">
        <f t="shared" si="41"/>
        <v/>
      </c>
      <c r="FH54" s="574" t="str">
        <f t="shared" si="42"/>
        <v/>
      </c>
      <c r="FI54" s="574" t="str">
        <f t="shared" si="42"/>
        <v/>
      </c>
      <c r="FJ54" s="574" t="str">
        <f t="shared" si="42"/>
        <v/>
      </c>
      <c r="FK54" s="574" t="str">
        <f t="shared" si="43"/>
        <v/>
      </c>
      <c r="FL54" s="574" t="str">
        <f t="shared" si="43"/>
        <v/>
      </c>
      <c r="FM54" s="574" t="str">
        <f t="shared" si="43"/>
        <v/>
      </c>
      <c r="FN54" s="574" t="str">
        <f t="shared" si="44"/>
        <v/>
      </c>
      <c r="FO54" s="574" t="str">
        <f t="shared" si="44"/>
        <v/>
      </c>
      <c r="FP54" s="574" t="str">
        <f t="shared" si="44"/>
        <v/>
      </c>
      <c r="FQ54" s="574" t="str">
        <f t="shared" si="45"/>
        <v/>
      </c>
      <c r="FR54" s="577" t="str">
        <f t="shared" si="46"/>
        <v/>
      </c>
      <c r="FS54" s="573" t="str">
        <f t="shared" si="47"/>
        <v/>
      </c>
      <c r="FT54" s="574" t="str">
        <f t="shared" si="48"/>
        <v/>
      </c>
      <c r="FU54" s="578" t="str">
        <f t="shared" si="49"/>
        <v/>
      </c>
      <c r="FV54" s="577" t="str">
        <f t="shared" si="50"/>
        <v/>
      </c>
      <c r="HA54" s="147">
        <f t="shared" si="51"/>
        <v>0</v>
      </c>
      <c r="HB54" s="142">
        <f t="shared" si="52"/>
        <v>0</v>
      </c>
    </row>
    <row r="55" spans="1:210" s="142" customFormat="1" ht="15.75" customHeight="1" x14ac:dyDescent="0.2">
      <c r="A55" s="531" t="str">
        <f t="shared" si="53"/>
        <v/>
      </c>
      <c r="B55" s="290" t="s">
        <v>479</v>
      </c>
      <c r="C55" s="282" t="s">
        <v>479</v>
      </c>
      <c r="D55" s="282" t="s">
        <v>479</v>
      </c>
      <c r="E55" s="282" t="s">
        <v>479</v>
      </c>
      <c r="F55" s="282"/>
      <c r="G55" s="282"/>
      <c r="H55" s="282"/>
      <c r="I55" s="282"/>
      <c r="J55" s="282"/>
      <c r="K55" s="282"/>
      <c r="L55" s="282"/>
      <c r="M55" s="282"/>
      <c r="N55" s="282"/>
      <c r="O55" s="282"/>
      <c r="P55" s="282"/>
      <c r="Q55" s="282"/>
      <c r="R55" s="282"/>
      <c r="S55" s="283"/>
      <c r="T55" s="291"/>
      <c r="U55" s="292"/>
      <c r="V55" s="292"/>
      <c r="W55" s="292"/>
      <c r="X55" s="292"/>
      <c r="Y55" s="292"/>
      <c r="Z55" s="292"/>
      <c r="AA55" s="292"/>
      <c r="AB55" s="292"/>
      <c r="AC55" s="292"/>
      <c r="AD55" s="292"/>
      <c r="AE55" s="292"/>
      <c r="AF55" s="292"/>
      <c r="AG55" s="292"/>
      <c r="AH55" s="292"/>
      <c r="AI55" s="292"/>
      <c r="AJ55" s="292"/>
      <c r="AK55" s="294"/>
      <c r="AL55" s="291"/>
      <c r="AM55" s="292"/>
      <c r="AN55" s="292"/>
      <c r="AO55" s="292"/>
      <c r="AP55" s="292"/>
      <c r="AQ55" s="292"/>
      <c r="AR55" s="292"/>
      <c r="AS55" s="292"/>
      <c r="AT55" s="292"/>
      <c r="AU55" s="292"/>
      <c r="AV55" s="292"/>
      <c r="AW55" s="292"/>
      <c r="AX55" s="292"/>
      <c r="AY55" s="292"/>
      <c r="AZ55" s="292"/>
      <c r="BA55" s="292"/>
      <c r="BB55" s="292"/>
      <c r="BC55" s="294"/>
      <c r="BD55" s="291"/>
      <c r="BE55" s="292"/>
      <c r="BF55" s="292"/>
      <c r="BG55" s="292"/>
      <c r="BH55" s="292"/>
      <c r="BI55" s="292"/>
      <c r="BJ55" s="292"/>
      <c r="BK55" s="292"/>
      <c r="BL55" s="292"/>
      <c r="BM55" s="292"/>
      <c r="BN55" s="292"/>
      <c r="BO55" s="292"/>
      <c r="BP55" s="292"/>
      <c r="BQ55" s="292"/>
      <c r="BR55" s="292"/>
      <c r="BS55" s="292"/>
      <c r="BT55" s="292"/>
      <c r="BU55" s="294"/>
      <c r="BW55" s="573" t="str">
        <f t="shared" si="2"/>
        <v/>
      </c>
      <c r="BX55" s="574" t="str">
        <f t="shared" si="2"/>
        <v/>
      </c>
      <c r="BY55" s="574" t="str">
        <f t="shared" si="2"/>
        <v/>
      </c>
      <c r="BZ55" s="574" t="str">
        <f t="shared" si="3"/>
        <v/>
      </c>
      <c r="CA55" s="574" t="str">
        <f t="shared" si="3"/>
        <v/>
      </c>
      <c r="CB55" s="574" t="str">
        <f t="shared" si="3"/>
        <v/>
      </c>
      <c r="CC55" s="574" t="str">
        <f t="shared" si="4"/>
        <v/>
      </c>
      <c r="CD55" s="574" t="str">
        <f t="shared" si="4"/>
        <v/>
      </c>
      <c r="CE55" s="574" t="str">
        <f t="shared" si="4"/>
        <v/>
      </c>
      <c r="CF55" s="574" t="str">
        <f t="shared" si="5"/>
        <v/>
      </c>
      <c r="CG55" s="574" t="str">
        <f t="shared" si="5"/>
        <v/>
      </c>
      <c r="CH55" s="574" t="str">
        <f t="shared" si="5"/>
        <v/>
      </c>
      <c r="CI55" s="574" t="str">
        <f t="shared" si="6"/>
        <v/>
      </c>
      <c r="CJ55" s="574" t="str">
        <f t="shared" si="7"/>
        <v/>
      </c>
      <c r="CK55" s="574" t="str">
        <f t="shared" si="8"/>
        <v/>
      </c>
      <c r="CL55" s="574" t="str">
        <f t="shared" si="8"/>
        <v/>
      </c>
      <c r="CM55" s="574" t="str">
        <f t="shared" si="8"/>
        <v/>
      </c>
      <c r="CN55" s="574" t="str">
        <f t="shared" si="9"/>
        <v/>
      </c>
      <c r="CO55" s="574" t="str">
        <f t="shared" si="9"/>
        <v/>
      </c>
      <c r="CP55" s="574" t="str">
        <f t="shared" si="9"/>
        <v/>
      </c>
      <c r="CQ55" s="574" t="str">
        <f t="shared" si="10"/>
        <v/>
      </c>
      <c r="CR55" s="574" t="str">
        <f t="shared" si="10"/>
        <v/>
      </c>
      <c r="CS55" s="574" t="str">
        <f t="shared" si="10"/>
        <v/>
      </c>
      <c r="CT55" s="574" t="str">
        <f t="shared" si="11"/>
        <v/>
      </c>
      <c r="CU55" s="575" t="str">
        <f t="shared" si="12"/>
        <v/>
      </c>
      <c r="CV55" s="576" t="str">
        <f t="shared" si="13"/>
        <v/>
      </c>
      <c r="CW55" s="574" t="str">
        <f t="shared" si="13"/>
        <v/>
      </c>
      <c r="CX55" s="574" t="str">
        <f t="shared" si="13"/>
        <v/>
      </c>
      <c r="CY55" s="574" t="str">
        <f t="shared" si="14"/>
        <v/>
      </c>
      <c r="CZ55" s="574" t="str">
        <f t="shared" si="14"/>
        <v/>
      </c>
      <c r="DA55" s="574" t="str">
        <f t="shared" si="14"/>
        <v/>
      </c>
      <c r="DB55" s="574" t="str">
        <f t="shared" si="15"/>
        <v/>
      </c>
      <c r="DC55" s="574" t="str">
        <f t="shared" si="16"/>
        <v/>
      </c>
      <c r="DD55" s="574" t="str">
        <f t="shared" si="16"/>
        <v/>
      </c>
      <c r="DE55" s="574" t="str">
        <f t="shared" si="17"/>
        <v/>
      </c>
      <c r="DF55" s="574" t="str">
        <f t="shared" si="17"/>
        <v/>
      </c>
      <c r="DG55" s="574" t="str">
        <f t="shared" si="17"/>
        <v/>
      </c>
      <c r="DH55" s="574" t="str">
        <f t="shared" si="18"/>
        <v/>
      </c>
      <c r="DI55" s="574" t="str">
        <f t="shared" si="19"/>
        <v/>
      </c>
      <c r="DJ55" s="574" t="str">
        <f t="shared" si="20"/>
        <v/>
      </c>
      <c r="DK55" s="574" t="str">
        <f t="shared" si="20"/>
        <v/>
      </c>
      <c r="DL55" s="574" t="str">
        <f t="shared" si="20"/>
        <v/>
      </c>
      <c r="DM55" s="574" t="str">
        <f t="shared" si="21"/>
        <v/>
      </c>
      <c r="DN55" s="574" t="str">
        <f t="shared" si="21"/>
        <v/>
      </c>
      <c r="DO55" s="574" t="str">
        <f t="shared" si="21"/>
        <v/>
      </c>
      <c r="DP55" s="574" t="str">
        <f t="shared" si="22"/>
        <v/>
      </c>
      <c r="DQ55" s="574" t="str">
        <f t="shared" si="22"/>
        <v/>
      </c>
      <c r="DR55" s="574" t="str">
        <f t="shared" si="22"/>
        <v/>
      </c>
      <c r="DS55" s="574" t="str">
        <f t="shared" si="23"/>
        <v/>
      </c>
      <c r="DT55" s="577" t="str">
        <f t="shared" si="24"/>
        <v/>
      </c>
      <c r="DU55" s="576" t="str">
        <f t="shared" si="25"/>
        <v/>
      </c>
      <c r="DV55" s="574" t="str">
        <f t="shared" si="25"/>
        <v/>
      </c>
      <c r="DW55" s="574" t="str">
        <f t="shared" si="25"/>
        <v/>
      </c>
      <c r="DX55" s="574" t="str">
        <f t="shared" si="26"/>
        <v/>
      </c>
      <c r="DY55" s="574" t="str">
        <f t="shared" si="26"/>
        <v/>
      </c>
      <c r="DZ55" s="574" t="str">
        <f t="shared" si="26"/>
        <v/>
      </c>
      <c r="EA55" s="574" t="str">
        <f t="shared" si="27"/>
        <v/>
      </c>
      <c r="EB55" s="574" t="str">
        <f t="shared" si="27"/>
        <v/>
      </c>
      <c r="EC55" s="574" t="str">
        <f t="shared" si="27"/>
        <v/>
      </c>
      <c r="ED55" s="574" t="str">
        <f t="shared" si="28"/>
        <v/>
      </c>
      <c r="EE55" s="574" t="str">
        <f t="shared" si="28"/>
        <v/>
      </c>
      <c r="EF55" s="574" t="str">
        <f t="shared" si="28"/>
        <v/>
      </c>
      <c r="EG55" s="574" t="str">
        <f t="shared" si="29"/>
        <v/>
      </c>
      <c r="EH55" s="574" t="str">
        <f t="shared" si="30"/>
        <v/>
      </c>
      <c r="EI55" s="574" t="str">
        <f t="shared" si="31"/>
        <v/>
      </c>
      <c r="EJ55" s="574" t="str">
        <f t="shared" si="31"/>
        <v/>
      </c>
      <c r="EK55" s="574" t="str">
        <f t="shared" si="31"/>
        <v/>
      </c>
      <c r="EL55" s="574" t="str">
        <f t="shared" si="32"/>
        <v/>
      </c>
      <c r="EM55" s="574" t="str">
        <f t="shared" si="32"/>
        <v/>
      </c>
      <c r="EN55" s="574" t="str">
        <f t="shared" si="32"/>
        <v/>
      </c>
      <c r="EO55" s="574" t="str">
        <f t="shared" si="33"/>
        <v/>
      </c>
      <c r="EP55" s="574" t="str">
        <f t="shared" si="33"/>
        <v/>
      </c>
      <c r="EQ55" s="574" t="str">
        <f t="shared" si="33"/>
        <v/>
      </c>
      <c r="ER55" s="574" t="str">
        <f t="shared" si="34"/>
        <v/>
      </c>
      <c r="ES55" s="577" t="str">
        <f t="shared" si="35"/>
        <v/>
      </c>
      <c r="ET55" s="576" t="str">
        <f t="shared" si="36"/>
        <v/>
      </c>
      <c r="EU55" s="574" t="str">
        <f t="shared" si="36"/>
        <v/>
      </c>
      <c r="EV55" s="574" t="str">
        <f t="shared" si="36"/>
        <v/>
      </c>
      <c r="EW55" s="574" t="str">
        <f t="shared" si="37"/>
        <v/>
      </c>
      <c r="EX55" s="574" t="str">
        <f t="shared" si="37"/>
        <v/>
      </c>
      <c r="EY55" s="574" t="str">
        <f t="shared" si="37"/>
        <v/>
      </c>
      <c r="EZ55" s="574" t="str">
        <f t="shared" si="38"/>
        <v/>
      </c>
      <c r="FA55" s="574" t="str">
        <f t="shared" si="38"/>
        <v/>
      </c>
      <c r="FB55" s="574" t="str">
        <f t="shared" si="38"/>
        <v/>
      </c>
      <c r="FC55" s="574" t="str">
        <f t="shared" si="39"/>
        <v/>
      </c>
      <c r="FD55" s="574" t="str">
        <f t="shared" si="39"/>
        <v/>
      </c>
      <c r="FE55" s="574" t="str">
        <f t="shared" si="39"/>
        <v/>
      </c>
      <c r="FF55" s="574" t="str">
        <f t="shared" si="40"/>
        <v/>
      </c>
      <c r="FG55" s="574" t="str">
        <f t="shared" si="41"/>
        <v/>
      </c>
      <c r="FH55" s="574" t="str">
        <f t="shared" si="42"/>
        <v/>
      </c>
      <c r="FI55" s="574" t="str">
        <f t="shared" si="42"/>
        <v/>
      </c>
      <c r="FJ55" s="574" t="str">
        <f t="shared" si="42"/>
        <v/>
      </c>
      <c r="FK55" s="574" t="str">
        <f t="shared" si="43"/>
        <v/>
      </c>
      <c r="FL55" s="574" t="str">
        <f t="shared" si="43"/>
        <v/>
      </c>
      <c r="FM55" s="574" t="str">
        <f t="shared" si="43"/>
        <v/>
      </c>
      <c r="FN55" s="574" t="str">
        <f t="shared" si="44"/>
        <v/>
      </c>
      <c r="FO55" s="574" t="str">
        <f t="shared" si="44"/>
        <v/>
      </c>
      <c r="FP55" s="574" t="str">
        <f t="shared" si="44"/>
        <v/>
      </c>
      <c r="FQ55" s="574" t="str">
        <f t="shared" si="45"/>
        <v/>
      </c>
      <c r="FR55" s="577" t="str">
        <f t="shared" si="46"/>
        <v/>
      </c>
      <c r="FS55" s="573" t="str">
        <f t="shared" si="47"/>
        <v/>
      </c>
      <c r="FT55" s="574" t="str">
        <f t="shared" si="48"/>
        <v/>
      </c>
      <c r="FU55" s="578" t="str">
        <f t="shared" si="49"/>
        <v/>
      </c>
      <c r="FV55" s="577" t="str">
        <f t="shared" si="50"/>
        <v/>
      </c>
      <c r="HA55" s="147">
        <f t="shared" si="51"/>
        <v>0</v>
      </c>
      <c r="HB55" s="142">
        <f t="shared" si="52"/>
        <v>0</v>
      </c>
    </row>
    <row r="56" spans="1:210" s="142" customFormat="1" ht="15.75" customHeight="1" x14ac:dyDescent="0.2">
      <c r="A56" s="531" t="str">
        <f t="shared" si="53"/>
        <v/>
      </c>
      <c r="B56" s="290" t="s">
        <v>479</v>
      </c>
      <c r="C56" s="282" t="s">
        <v>479</v>
      </c>
      <c r="D56" s="282" t="s">
        <v>479</v>
      </c>
      <c r="E56" s="282" t="s">
        <v>479</v>
      </c>
      <c r="F56" s="282"/>
      <c r="G56" s="282"/>
      <c r="H56" s="282"/>
      <c r="I56" s="282"/>
      <c r="J56" s="282"/>
      <c r="K56" s="282"/>
      <c r="L56" s="282"/>
      <c r="M56" s="282"/>
      <c r="N56" s="282"/>
      <c r="O56" s="282"/>
      <c r="P56" s="282"/>
      <c r="Q56" s="282"/>
      <c r="R56" s="282"/>
      <c r="S56" s="283"/>
      <c r="T56" s="291"/>
      <c r="U56" s="292"/>
      <c r="V56" s="292"/>
      <c r="W56" s="292"/>
      <c r="X56" s="292"/>
      <c r="Y56" s="292"/>
      <c r="Z56" s="292"/>
      <c r="AA56" s="292"/>
      <c r="AB56" s="292"/>
      <c r="AC56" s="292"/>
      <c r="AD56" s="292"/>
      <c r="AE56" s="292"/>
      <c r="AF56" s="292"/>
      <c r="AG56" s="292"/>
      <c r="AH56" s="292"/>
      <c r="AI56" s="292"/>
      <c r="AJ56" s="292"/>
      <c r="AK56" s="294"/>
      <c r="AL56" s="291"/>
      <c r="AM56" s="292"/>
      <c r="AN56" s="292"/>
      <c r="AO56" s="292"/>
      <c r="AP56" s="292"/>
      <c r="AQ56" s="292"/>
      <c r="AR56" s="292"/>
      <c r="AS56" s="292"/>
      <c r="AT56" s="292"/>
      <c r="AU56" s="292"/>
      <c r="AV56" s="292"/>
      <c r="AW56" s="292"/>
      <c r="AX56" s="292"/>
      <c r="AY56" s="292"/>
      <c r="AZ56" s="292"/>
      <c r="BA56" s="292"/>
      <c r="BB56" s="292"/>
      <c r="BC56" s="294"/>
      <c r="BD56" s="291"/>
      <c r="BE56" s="292"/>
      <c r="BF56" s="292"/>
      <c r="BG56" s="292"/>
      <c r="BH56" s="292"/>
      <c r="BI56" s="292"/>
      <c r="BJ56" s="292"/>
      <c r="BK56" s="292"/>
      <c r="BL56" s="292"/>
      <c r="BM56" s="292"/>
      <c r="BN56" s="292"/>
      <c r="BO56" s="292"/>
      <c r="BP56" s="292"/>
      <c r="BQ56" s="292"/>
      <c r="BR56" s="292"/>
      <c r="BS56" s="292"/>
      <c r="BT56" s="292"/>
      <c r="BU56" s="294"/>
      <c r="BW56" s="573" t="str">
        <f t="shared" si="2"/>
        <v/>
      </c>
      <c r="BX56" s="574" t="str">
        <f t="shared" si="2"/>
        <v/>
      </c>
      <c r="BY56" s="574" t="str">
        <f t="shared" si="2"/>
        <v/>
      </c>
      <c r="BZ56" s="574" t="str">
        <f t="shared" si="3"/>
        <v/>
      </c>
      <c r="CA56" s="574" t="str">
        <f t="shared" si="3"/>
        <v/>
      </c>
      <c r="CB56" s="574" t="str">
        <f t="shared" si="3"/>
        <v/>
      </c>
      <c r="CC56" s="574" t="str">
        <f t="shared" si="4"/>
        <v/>
      </c>
      <c r="CD56" s="574" t="str">
        <f t="shared" si="4"/>
        <v/>
      </c>
      <c r="CE56" s="574" t="str">
        <f t="shared" si="4"/>
        <v/>
      </c>
      <c r="CF56" s="574" t="str">
        <f t="shared" si="5"/>
        <v/>
      </c>
      <c r="CG56" s="574" t="str">
        <f t="shared" si="5"/>
        <v/>
      </c>
      <c r="CH56" s="574" t="str">
        <f t="shared" si="5"/>
        <v/>
      </c>
      <c r="CI56" s="574" t="str">
        <f t="shared" si="6"/>
        <v/>
      </c>
      <c r="CJ56" s="574" t="str">
        <f t="shared" si="7"/>
        <v/>
      </c>
      <c r="CK56" s="574" t="str">
        <f t="shared" si="8"/>
        <v/>
      </c>
      <c r="CL56" s="574" t="str">
        <f t="shared" si="8"/>
        <v/>
      </c>
      <c r="CM56" s="574" t="str">
        <f t="shared" si="8"/>
        <v/>
      </c>
      <c r="CN56" s="574" t="str">
        <f t="shared" si="9"/>
        <v/>
      </c>
      <c r="CO56" s="574" t="str">
        <f t="shared" si="9"/>
        <v/>
      </c>
      <c r="CP56" s="574" t="str">
        <f t="shared" si="9"/>
        <v/>
      </c>
      <c r="CQ56" s="574" t="str">
        <f t="shared" si="10"/>
        <v/>
      </c>
      <c r="CR56" s="574" t="str">
        <f t="shared" si="10"/>
        <v/>
      </c>
      <c r="CS56" s="574" t="str">
        <f t="shared" si="10"/>
        <v/>
      </c>
      <c r="CT56" s="574" t="str">
        <f t="shared" si="11"/>
        <v/>
      </c>
      <c r="CU56" s="575" t="str">
        <f t="shared" si="12"/>
        <v/>
      </c>
      <c r="CV56" s="576" t="str">
        <f t="shared" si="13"/>
        <v/>
      </c>
      <c r="CW56" s="574" t="str">
        <f t="shared" si="13"/>
        <v/>
      </c>
      <c r="CX56" s="574" t="str">
        <f t="shared" si="13"/>
        <v/>
      </c>
      <c r="CY56" s="574" t="str">
        <f t="shared" si="14"/>
        <v/>
      </c>
      <c r="CZ56" s="574" t="str">
        <f t="shared" si="14"/>
        <v/>
      </c>
      <c r="DA56" s="574" t="str">
        <f t="shared" si="14"/>
        <v/>
      </c>
      <c r="DB56" s="574" t="str">
        <f t="shared" si="15"/>
        <v/>
      </c>
      <c r="DC56" s="574" t="str">
        <f t="shared" si="16"/>
        <v/>
      </c>
      <c r="DD56" s="574" t="str">
        <f t="shared" si="16"/>
        <v/>
      </c>
      <c r="DE56" s="574" t="str">
        <f t="shared" si="17"/>
        <v/>
      </c>
      <c r="DF56" s="574" t="str">
        <f t="shared" si="17"/>
        <v/>
      </c>
      <c r="DG56" s="574" t="str">
        <f t="shared" si="17"/>
        <v/>
      </c>
      <c r="DH56" s="574" t="str">
        <f t="shared" si="18"/>
        <v/>
      </c>
      <c r="DI56" s="574" t="str">
        <f t="shared" si="19"/>
        <v/>
      </c>
      <c r="DJ56" s="574" t="str">
        <f t="shared" si="20"/>
        <v/>
      </c>
      <c r="DK56" s="574" t="str">
        <f t="shared" si="20"/>
        <v/>
      </c>
      <c r="DL56" s="574" t="str">
        <f t="shared" si="20"/>
        <v/>
      </c>
      <c r="DM56" s="574" t="str">
        <f t="shared" si="21"/>
        <v/>
      </c>
      <c r="DN56" s="574" t="str">
        <f t="shared" si="21"/>
        <v/>
      </c>
      <c r="DO56" s="574" t="str">
        <f t="shared" si="21"/>
        <v/>
      </c>
      <c r="DP56" s="574" t="str">
        <f t="shared" si="22"/>
        <v/>
      </c>
      <c r="DQ56" s="574" t="str">
        <f t="shared" si="22"/>
        <v/>
      </c>
      <c r="DR56" s="574" t="str">
        <f t="shared" si="22"/>
        <v/>
      </c>
      <c r="DS56" s="574" t="str">
        <f t="shared" si="23"/>
        <v/>
      </c>
      <c r="DT56" s="577" t="str">
        <f t="shared" si="24"/>
        <v/>
      </c>
      <c r="DU56" s="576" t="str">
        <f t="shared" si="25"/>
        <v/>
      </c>
      <c r="DV56" s="574" t="str">
        <f t="shared" si="25"/>
        <v/>
      </c>
      <c r="DW56" s="574" t="str">
        <f t="shared" si="25"/>
        <v/>
      </c>
      <c r="DX56" s="574" t="str">
        <f t="shared" si="26"/>
        <v/>
      </c>
      <c r="DY56" s="574" t="str">
        <f t="shared" si="26"/>
        <v/>
      </c>
      <c r="DZ56" s="574" t="str">
        <f t="shared" si="26"/>
        <v/>
      </c>
      <c r="EA56" s="574" t="str">
        <f t="shared" si="27"/>
        <v/>
      </c>
      <c r="EB56" s="574" t="str">
        <f t="shared" si="27"/>
        <v/>
      </c>
      <c r="EC56" s="574" t="str">
        <f t="shared" si="27"/>
        <v/>
      </c>
      <c r="ED56" s="574" t="str">
        <f t="shared" si="28"/>
        <v/>
      </c>
      <c r="EE56" s="574" t="str">
        <f t="shared" si="28"/>
        <v/>
      </c>
      <c r="EF56" s="574" t="str">
        <f t="shared" si="28"/>
        <v/>
      </c>
      <c r="EG56" s="574" t="str">
        <f t="shared" si="29"/>
        <v/>
      </c>
      <c r="EH56" s="574" t="str">
        <f t="shared" si="30"/>
        <v/>
      </c>
      <c r="EI56" s="574" t="str">
        <f t="shared" si="31"/>
        <v/>
      </c>
      <c r="EJ56" s="574" t="str">
        <f t="shared" si="31"/>
        <v/>
      </c>
      <c r="EK56" s="574" t="str">
        <f t="shared" si="31"/>
        <v/>
      </c>
      <c r="EL56" s="574" t="str">
        <f t="shared" si="32"/>
        <v/>
      </c>
      <c r="EM56" s="574" t="str">
        <f t="shared" si="32"/>
        <v/>
      </c>
      <c r="EN56" s="574" t="str">
        <f t="shared" si="32"/>
        <v/>
      </c>
      <c r="EO56" s="574" t="str">
        <f t="shared" si="33"/>
        <v/>
      </c>
      <c r="EP56" s="574" t="str">
        <f t="shared" si="33"/>
        <v/>
      </c>
      <c r="EQ56" s="574" t="str">
        <f t="shared" si="33"/>
        <v/>
      </c>
      <c r="ER56" s="574" t="str">
        <f t="shared" si="34"/>
        <v/>
      </c>
      <c r="ES56" s="577" t="str">
        <f t="shared" si="35"/>
        <v/>
      </c>
      <c r="ET56" s="576" t="str">
        <f t="shared" si="36"/>
        <v/>
      </c>
      <c r="EU56" s="574" t="str">
        <f t="shared" si="36"/>
        <v/>
      </c>
      <c r="EV56" s="574" t="str">
        <f t="shared" si="36"/>
        <v/>
      </c>
      <c r="EW56" s="574" t="str">
        <f t="shared" si="37"/>
        <v/>
      </c>
      <c r="EX56" s="574" t="str">
        <f t="shared" si="37"/>
        <v/>
      </c>
      <c r="EY56" s="574" t="str">
        <f t="shared" si="37"/>
        <v/>
      </c>
      <c r="EZ56" s="574" t="str">
        <f t="shared" si="38"/>
        <v/>
      </c>
      <c r="FA56" s="574" t="str">
        <f t="shared" si="38"/>
        <v/>
      </c>
      <c r="FB56" s="574" t="str">
        <f t="shared" si="38"/>
        <v/>
      </c>
      <c r="FC56" s="574" t="str">
        <f t="shared" si="39"/>
        <v/>
      </c>
      <c r="FD56" s="574" t="str">
        <f t="shared" si="39"/>
        <v/>
      </c>
      <c r="FE56" s="574" t="str">
        <f t="shared" si="39"/>
        <v/>
      </c>
      <c r="FF56" s="574" t="str">
        <f t="shared" si="40"/>
        <v/>
      </c>
      <c r="FG56" s="574" t="str">
        <f t="shared" si="41"/>
        <v/>
      </c>
      <c r="FH56" s="574" t="str">
        <f t="shared" si="42"/>
        <v/>
      </c>
      <c r="FI56" s="574" t="str">
        <f t="shared" si="42"/>
        <v/>
      </c>
      <c r="FJ56" s="574" t="str">
        <f t="shared" si="42"/>
        <v/>
      </c>
      <c r="FK56" s="574" t="str">
        <f t="shared" si="43"/>
        <v/>
      </c>
      <c r="FL56" s="574" t="str">
        <f t="shared" si="43"/>
        <v/>
      </c>
      <c r="FM56" s="574" t="str">
        <f t="shared" si="43"/>
        <v/>
      </c>
      <c r="FN56" s="574" t="str">
        <f t="shared" si="44"/>
        <v/>
      </c>
      <c r="FO56" s="574" t="str">
        <f t="shared" si="44"/>
        <v/>
      </c>
      <c r="FP56" s="574" t="str">
        <f t="shared" si="44"/>
        <v/>
      </c>
      <c r="FQ56" s="574" t="str">
        <f t="shared" si="45"/>
        <v/>
      </c>
      <c r="FR56" s="577" t="str">
        <f t="shared" si="46"/>
        <v/>
      </c>
      <c r="FS56" s="573" t="str">
        <f t="shared" si="47"/>
        <v/>
      </c>
      <c r="FT56" s="574" t="str">
        <f t="shared" si="48"/>
        <v/>
      </c>
      <c r="FU56" s="578" t="str">
        <f t="shared" si="49"/>
        <v/>
      </c>
      <c r="FV56" s="577" t="str">
        <f t="shared" si="50"/>
        <v/>
      </c>
      <c r="HA56" s="147">
        <f t="shared" si="51"/>
        <v>0</v>
      </c>
      <c r="HB56" s="142">
        <f t="shared" si="52"/>
        <v>0</v>
      </c>
    </row>
    <row r="57" spans="1:210" s="142" customFormat="1" ht="15.75" customHeight="1" x14ac:dyDescent="0.2">
      <c r="A57" s="531" t="str">
        <f t="shared" si="53"/>
        <v/>
      </c>
      <c r="B57" s="290" t="s">
        <v>479</v>
      </c>
      <c r="C57" s="282" t="s">
        <v>479</v>
      </c>
      <c r="D57" s="282" t="s">
        <v>479</v>
      </c>
      <c r="E57" s="282" t="s">
        <v>479</v>
      </c>
      <c r="F57" s="282"/>
      <c r="G57" s="282"/>
      <c r="H57" s="282"/>
      <c r="I57" s="282"/>
      <c r="J57" s="282"/>
      <c r="K57" s="282"/>
      <c r="L57" s="282"/>
      <c r="M57" s="282"/>
      <c r="N57" s="282"/>
      <c r="O57" s="282"/>
      <c r="P57" s="282"/>
      <c r="Q57" s="282"/>
      <c r="R57" s="282"/>
      <c r="S57" s="283"/>
      <c r="T57" s="291"/>
      <c r="U57" s="292"/>
      <c r="V57" s="292"/>
      <c r="W57" s="292"/>
      <c r="X57" s="292"/>
      <c r="Y57" s="292"/>
      <c r="Z57" s="292"/>
      <c r="AA57" s="292"/>
      <c r="AB57" s="292"/>
      <c r="AC57" s="292"/>
      <c r="AD57" s="292"/>
      <c r="AE57" s="292"/>
      <c r="AF57" s="292"/>
      <c r="AG57" s="292"/>
      <c r="AH57" s="292"/>
      <c r="AI57" s="292"/>
      <c r="AJ57" s="292"/>
      <c r="AK57" s="294"/>
      <c r="AL57" s="291"/>
      <c r="AM57" s="292"/>
      <c r="AN57" s="292"/>
      <c r="AO57" s="292"/>
      <c r="AP57" s="292"/>
      <c r="AQ57" s="292"/>
      <c r="AR57" s="292"/>
      <c r="AS57" s="292"/>
      <c r="AT57" s="292"/>
      <c r="AU57" s="292"/>
      <c r="AV57" s="292"/>
      <c r="AW57" s="292"/>
      <c r="AX57" s="292"/>
      <c r="AY57" s="292"/>
      <c r="AZ57" s="292"/>
      <c r="BA57" s="292"/>
      <c r="BB57" s="292"/>
      <c r="BC57" s="294"/>
      <c r="BD57" s="291"/>
      <c r="BE57" s="292"/>
      <c r="BF57" s="292"/>
      <c r="BG57" s="292"/>
      <c r="BH57" s="292"/>
      <c r="BI57" s="292"/>
      <c r="BJ57" s="292"/>
      <c r="BK57" s="292"/>
      <c r="BL57" s="292"/>
      <c r="BM57" s="292"/>
      <c r="BN57" s="292"/>
      <c r="BO57" s="292"/>
      <c r="BP57" s="292"/>
      <c r="BQ57" s="292"/>
      <c r="BR57" s="292"/>
      <c r="BS57" s="292"/>
      <c r="BT57" s="292"/>
      <c r="BU57" s="294"/>
      <c r="BW57" s="573" t="str">
        <f t="shared" si="2"/>
        <v/>
      </c>
      <c r="BX57" s="574" t="str">
        <f t="shared" si="2"/>
        <v/>
      </c>
      <c r="BY57" s="574" t="str">
        <f t="shared" si="2"/>
        <v/>
      </c>
      <c r="BZ57" s="574" t="str">
        <f t="shared" si="3"/>
        <v/>
      </c>
      <c r="CA57" s="574" t="str">
        <f t="shared" si="3"/>
        <v/>
      </c>
      <c r="CB57" s="574" t="str">
        <f t="shared" si="3"/>
        <v/>
      </c>
      <c r="CC57" s="574" t="str">
        <f t="shared" si="4"/>
        <v/>
      </c>
      <c r="CD57" s="574" t="str">
        <f t="shared" si="4"/>
        <v/>
      </c>
      <c r="CE57" s="574" t="str">
        <f t="shared" si="4"/>
        <v/>
      </c>
      <c r="CF57" s="574" t="str">
        <f t="shared" si="5"/>
        <v/>
      </c>
      <c r="CG57" s="574" t="str">
        <f t="shared" si="5"/>
        <v/>
      </c>
      <c r="CH57" s="574" t="str">
        <f t="shared" si="5"/>
        <v/>
      </c>
      <c r="CI57" s="574" t="str">
        <f t="shared" si="6"/>
        <v/>
      </c>
      <c r="CJ57" s="574" t="str">
        <f t="shared" si="7"/>
        <v/>
      </c>
      <c r="CK57" s="574" t="str">
        <f t="shared" si="8"/>
        <v/>
      </c>
      <c r="CL57" s="574" t="str">
        <f t="shared" si="8"/>
        <v/>
      </c>
      <c r="CM57" s="574" t="str">
        <f t="shared" si="8"/>
        <v/>
      </c>
      <c r="CN57" s="574" t="str">
        <f t="shared" si="9"/>
        <v/>
      </c>
      <c r="CO57" s="574" t="str">
        <f t="shared" si="9"/>
        <v/>
      </c>
      <c r="CP57" s="574" t="str">
        <f t="shared" si="9"/>
        <v/>
      </c>
      <c r="CQ57" s="574" t="str">
        <f t="shared" si="10"/>
        <v/>
      </c>
      <c r="CR57" s="574" t="str">
        <f t="shared" si="10"/>
        <v/>
      </c>
      <c r="CS57" s="574" t="str">
        <f t="shared" si="10"/>
        <v/>
      </c>
      <c r="CT57" s="574" t="str">
        <f t="shared" si="11"/>
        <v/>
      </c>
      <c r="CU57" s="575" t="str">
        <f t="shared" si="12"/>
        <v/>
      </c>
      <c r="CV57" s="576" t="str">
        <f t="shared" si="13"/>
        <v/>
      </c>
      <c r="CW57" s="574" t="str">
        <f t="shared" si="13"/>
        <v/>
      </c>
      <c r="CX57" s="574" t="str">
        <f t="shared" si="13"/>
        <v/>
      </c>
      <c r="CY57" s="574" t="str">
        <f t="shared" si="14"/>
        <v/>
      </c>
      <c r="CZ57" s="574" t="str">
        <f t="shared" si="14"/>
        <v/>
      </c>
      <c r="DA57" s="574" t="str">
        <f t="shared" si="14"/>
        <v/>
      </c>
      <c r="DB57" s="574" t="str">
        <f t="shared" si="15"/>
        <v/>
      </c>
      <c r="DC57" s="574" t="str">
        <f t="shared" si="16"/>
        <v/>
      </c>
      <c r="DD57" s="574" t="str">
        <f t="shared" si="16"/>
        <v/>
      </c>
      <c r="DE57" s="574" t="str">
        <f t="shared" si="17"/>
        <v/>
      </c>
      <c r="DF57" s="574" t="str">
        <f t="shared" si="17"/>
        <v/>
      </c>
      <c r="DG57" s="574" t="str">
        <f t="shared" si="17"/>
        <v/>
      </c>
      <c r="DH57" s="574" t="str">
        <f t="shared" si="18"/>
        <v/>
      </c>
      <c r="DI57" s="574" t="str">
        <f t="shared" si="19"/>
        <v/>
      </c>
      <c r="DJ57" s="574" t="str">
        <f t="shared" si="20"/>
        <v/>
      </c>
      <c r="DK57" s="574" t="str">
        <f t="shared" si="20"/>
        <v/>
      </c>
      <c r="DL57" s="574" t="str">
        <f t="shared" si="20"/>
        <v/>
      </c>
      <c r="DM57" s="574" t="str">
        <f t="shared" si="21"/>
        <v/>
      </c>
      <c r="DN57" s="574" t="str">
        <f t="shared" si="21"/>
        <v/>
      </c>
      <c r="DO57" s="574" t="str">
        <f t="shared" si="21"/>
        <v/>
      </c>
      <c r="DP57" s="574" t="str">
        <f t="shared" si="22"/>
        <v/>
      </c>
      <c r="DQ57" s="574" t="str">
        <f t="shared" si="22"/>
        <v/>
      </c>
      <c r="DR57" s="574" t="str">
        <f t="shared" si="22"/>
        <v/>
      </c>
      <c r="DS57" s="574" t="str">
        <f t="shared" si="23"/>
        <v/>
      </c>
      <c r="DT57" s="577" t="str">
        <f t="shared" si="24"/>
        <v/>
      </c>
      <c r="DU57" s="576" t="str">
        <f t="shared" si="25"/>
        <v/>
      </c>
      <c r="DV57" s="574" t="str">
        <f t="shared" si="25"/>
        <v/>
      </c>
      <c r="DW57" s="574" t="str">
        <f t="shared" si="25"/>
        <v/>
      </c>
      <c r="DX57" s="574" t="str">
        <f t="shared" si="26"/>
        <v/>
      </c>
      <c r="DY57" s="574" t="str">
        <f t="shared" si="26"/>
        <v/>
      </c>
      <c r="DZ57" s="574" t="str">
        <f t="shared" si="26"/>
        <v/>
      </c>
      <c r="EA57" s="574" t="str">
        <f t="shared" si="27"/>
        <v/>
      </c>
      <c r="EB57" s="574" t="str">
        <f t="shared" si="27"/>
        <v/>
      </c>
      <c r="EC57" s="574" t="str">
        <f t="shared" si="27"/>
        <v/>
      </c>
      <c r="ED57" s="574" t="str">
        <f t="shared" si="28"/>
        <v/>
      </c>
      <c r="EE57" s="574" t="str">
        <f t="shared" si="28"/>
        <v/>
      </c>
      <c r="EF57" s="574" t="str">
        <f t="shared" si="28"/>
        <v/>
      </c>
      <c r="EG57" s="574" t="str">
        <f t="shared" si="29"/>
        <v/>
      </c>
      <c r="EH57" s="574" t="str">
        <f t="shared" si="30"/>
        <v/>
      </c>
      <c r="EI57" s="574" t="str">
        <f t="shared" si="31"/>
        <v/>
      </c>
      <c r="EJ57" s="574" t="str">
        <f t="shared" si="31"/>
        <v/>
      </c>
      <c r="EK57" s="574" t="str">
        <f t="shared" si="31"/>
        <v/>
      </c>
      <c r="EL57" s="574" t="str">
        <f t="shared" si="32"/>
        <v/>
      </c>
      <c r="EM57" s="574" t="str">
        <f t="shared" si="32"/>
        <v/>
      </c>
      <c r="EN57" s="574" t="str">
        <f t="shared" si="32"/>
        <v/>
      </c>
      <c r="EO57" s="574" t="str">
        <f t="shared" si="33"/>
        <v/>
      </c>
      <c r="EP57" s="574" t="str">
        <f t="shared" si="33"/>
        <v/>
      </c>
      <c r="EQ57" s="574" t="str">
        <f t="shared" si="33"/>
        <v/>
      </c>
      <c r="ER57" s="574" t="str">
        <f t="shared" si="34"/>
        <v/>
      </c>
      <c r="ES57" s="577" t="str">
        <f t="shared" si="35"/>
        <v/>
      </c>
      <c r="ET57" s="576" t="str">
        <f t="shared" si="36"/>
        <v/>
      </c>
      <c r="EU57" s="574" t="str">
        <f t="shared" si="36"/>
        <v/>
      </c>
      <c r="EV57" s="574" t="str">
        <f t="shared" si="36"/>
        <v/>
      </c>
      <c r="EW57" s="574" t="str">
        <f t="shared" si="37"/>
        <v/>
      </c>
      <c r="EX57" s="574" t="str">
        <f t="shared" si="37"/>
        <v/>
      </c>
      <c r="EY57" s="574" t="str">
        <f t="shared" si="37"/>
        <v/>
      </c>
      <c r="EZ57" s="574" t="str">
        <f t="shared" si="38"/>
        <v/>
      </c>
      <c r="FA57" s="574" t="str">
        <f t="shared" si="38"/>
        <v/>
      </c>
      <c r="FB57" s="574" t="str">
        <f t="shared" si="38"/>
        <v/>
      </c>
      <c r="FC57" s="574" t="str">
        <f t="shared" si="39"/>
        <v/>
      </c>
      <c r="FD57" s="574" t="str">
        <f t="shared" si="39"/>
        <v/>
      </c>
      <c r="FE57" s="574" t="str">
        <f t="shared" si="39"/>
        <v/>
      </c>
      <c r="FF57" s="574" t="str">
        <f t="shared" si="40"/>
        <v/>
      </c>
      <c r="FG57" s="574" t="str">
        <f t="shared" si="41"/>
        <v/>
      </c>
      <c r="FH57" s="574" t="str">
        <f t="shared" si="42"/>
        <v/>
      </c>
      <c r="FI57" s="574" t="str">
        <f t="shared" si="42"/>
        <v/>
      </c>
      <c r="FJ57" s="574" t="str">
        <f t="shared" si="42"/>
        <v/>
      </c>
      <c r="FK57" s="574" t="str">
        <f t="shared" si="43"/>
        <v/>
      </c>
      <c r="FL57" s="574" t="str">
        <f t="shared" si="43"/>
        <v/>
      </c>
      <c r="FM57" s="574" t="str">
        <f t="shared" si="43"/>
        <v/>
      </c>
      <c r="FN57" s="574" t="str">
        <f t="shared" si="44"/>
        <v/>
      </c>
      <c r="FO57" s="574" t="str">
        <f t="shared" si="44"/>
        <v/>
      </c>
      <c r="FP57" s="574" t="str">
        <f t="shared" si="44"/>
        <v/>
      </c>
      <c r="FQ57" s="574" t="str">
        <f t="shared" si="45"/>
        <v/>
      </c>
      <c r="FR57" s="577" t="str">
        <f t="shared" si="46"/>
        <v/>
      </c>
      <c r="FS57" s="573" t="str">
        <f t="shared" si="47"/>
        <v/>
      </c>
      <c r="FT57" s="574" t="str">
        <f t="shared" si="48"/>
        <v/>
      </c>
      <c r="FU57" s="578" t="str">
        <f t="shared" si="49"/>
        <v/>
      </c>
      <c r="FV57" s="577" t="str">
        <f t="shared" si="50"/>
        <v/>
      </c>
      <c r="HA57" s="147">
        <f t="shared" si="51"/>
        <v>0</v>
      </c>
      <c r="HB57" s="142">
        <f t="shared" si="52"/>
        <v>0</v>
      </c>
    </row>
    <row r="58" spans="1:210" s="142" customFormat="1" ht="15.75" customHeight="1" x14ac:dyDescent="0.2">
      <c r="A58" s="531" t="str">
        <f t="shared" si="53"/>
        <v/>
      </c>
      <c r="B58" s="290" t="s">
        <v>479</v>
      </c>
      <c r="C58" s="282" t="s">
        <v>479</v>
      </c>
      <c r="D58" s="282" t="s">
        <v>479</v>
      </c>
      <c r="E58" s="282" t="s">
        <v>479</v>
      </c>
      <c r="F58" s="282"/>
      <c r="G58" s="282"/>
      <c r="H58" s="282"/>
      <c r="I58" s="282"/>
      <c r="J58" s="282"/>
      <c r="K58" s="282"/>
      <c r="L58" s="282"/>
      <c r="M58" s="282"/>
      <c r="N58" s="282"/>
      <c r="O58" s="282"/>
      <c r="P58" s="282"/>
      <c r="Q58" s="282"/>
      <c r="R58" s="282"/>
      <c r="S58" s="283"/>
      <c r="T58" s="291"/>
      <c r="U58" s="292"/>
      <c r="V58" s="292"/>
      <c r="W58" s="292"/>
      <c r="X58" s="292"/>
      <c r="Y58" s="292"/>
      <c r="Z58" s="292"/>
      <c r="AA58" s="292"/>
      <c r="AB58" s="292"/>
      <c r="AC58" s="292"/>
      <c r="AD58" s="292"/>
      <c r="AE58" s="292"/>
      <c r="AF58" s="292"/>
      <c r="AG58" s="292"/>
      <c r="AH58" s="292"/>
      <c r="AI58" s="292"/>
      <c r="AJ58" s="292"/>
      <c r="AK58" s="294"/>
      <c r="AL58" s="291"/>
      <c r="AM58" s="292"/>
      <c r="AN58" s="292"/>
      <c r="AO58" s="292"/>
      <c r="AP58" s="292"/>
      <c r="AQ58" s="292"/>
      <c r="AR58" s="292"/>
      <c r="AS58" s="292"/>
      <c r="AT58" s="292"/>
      <c r="AU58" s="292"/>
      <c r="AV58" s="292"/>
      <c r="AW58" s="292"/>
      <c r="AX58" s="292"/>
      <c r="AY58" s="292"/>
      <c r="AZ58" s="292"/>
      <c r="BA58" s="292"/>
      <c r="BB58" s="292"/>
      <c r="BC58" s="294"/>
      <c r="BD58" s="291"/>
      <c r="BE58" s="292"/>
      <c r="BF58" s="292"/>
      <c r="BG58" s="292"/>
      <c r="BH58" s="292"/>
      <c r="BI58" s="292"/>
      <c r="BJ58" s="292"/>
      <c r="BK58" s="292"/>
      <c r="BL58" s="292"/>
      <c r="BM58" s="292"/>
      <c r="BN58" s="292"/>
      <c r="BO58" s="292"/>
      <c r="BP58" s="292"/>
      <c r="BQ58" s="292"/>
      <c r="BR58" s="292"/>
      <c r="BS58" s="292"/>
      <c r="BT58" s="292"/>
      <c r="BU58" s="294"/>
      <c r="BW58" s="573" t="str">
        <f t="shared" si="2"/>
        <v/>
      </c>
      <c r="BX58" s="574" t="str">
        <f t="shared" si="2"/>
        <v/>
      </c>
      <c r="BY58" s="574" t="str">
        <f t="shared" si="2"/>
        <v/>
      </c>
      <c r="BZ58" s="574" t="str">
        <f t="shared" si="3"/>
        <v/>
      </c>
      <c r="CA58" s="574" t="str">
        <f t="shared" si="3"/>
        <v/>
      </c>
      <c r="CB58" s="574" t="str">
        <f t="shared" si="3"/>
        <v/>
      </c>
      <c r="CC58" s="574" t="str">
        <f t="shared" si="4"/>
        <v/>
      </c>
      <c r="CD58" s="574" t="str">
        <f t="shared" si="4"/>
        <v/>
      </c>
      <c r="CE58" s="574" t="str">
        <f t="shared" si="4"/>
        <v/>
      </c>
      <c r="CF58" s="574" t="str">
        <f t="shared" si="5"/>
        <v/>
      </c>
      <c r="CG58" s="574" t="str">
        <f t="shared" si="5"/>
        <v/>
      </c>
      <c r="CH58" s="574" t="str">
        <f t="shared" si="5"/>
        <v/>
      </c>
      <c r="CI58" s="574" t="str">
        <f t="shared" si="6"/>
        <v/>
      </c>
      <c r="CJ58" s="574" t="str">
        <f t="shared" si="7"/>
        <v/>
      </c>
      <c r="CK58" s="574" t="str">
        <f t="shared" si="8"/>
        <v/>
      </c>
      <c r="CL58" s="574" t="str">
        <f t="shared" si="8"/>
        <v/>
      </c>
      <c r="CM58" s="574" t="str">
        <f t="shared" si="8"/>
        <v/>
      </c>
      <c r="CN58" s="574" t="str">
        <f t="shared" si="9"/>
        <v/>
      </c>
      <c r="CO58" s="574" t="str">
        <f t="shared" si="9"/>
        <v/>
      </c>
      <c r="CP58" s="574" t="str">
        <f t="shared" si="9"/>
        <v/>
      </c>
      <c r="CQ58" s="574" t="str">
        <f t="shared" si="10"/>
        <v/>
      </c>
      <c r="CR58" s="574" t="str">
        <f t="shared" si="10"/>
        <v/>
      </c>
      <c r="CS58" s="574" t="str">
        <f t="shared" si="10"/>
        <v/>
      </c>
      <c r="CT58" s="574" t="str">
        <f t="shared" si="11"/>
        <v/>
      </c>
      <c r="CU58" s="575" t="str">
        <f t="shared" si="12"/>
        <v/>
      </c>
      <c r="CV58" s="576" t="str">
        <f t="shared" si="13"/>
        <v/>
      </c>
      <c r="CW58" s="574" t="str">
        <f t="shared" si="13"/>
        <v/>
      </c>
      <c r="CX58" s="574" t="str">
        <f t="shared" si="13"/>
        <v/>
      </c>
      <c r="CY58" s="574" t="str">
        <f t="shared" si="14"/>
        <v/>
      </c>
      <c r="CZ58" s="574" t="str">
        <f t="shared" si="14"/>
        <v/>
      </c>
      <c r="DA58" s="574" t="str">
        <f t="shared" si="14"/>
        <v/>
      </c>
      <c r="DB58" s="574" t="str">
        <f t="shared" si="15"/>
        <v/>
      </c>
      <c r="DC58" s="574" t="str">
        <f t="shared" si="16"/>
        <v/>
      </c>
      <c r="DD58" s="574" t="str">
        <f t="shared" si="16"/>
        <v/>
      </c>
      <c r="DE58" s="574" t="str">
        <f t="shared" si="17"/>
        <v/>
      </c>
      <c r="DF58" s="574" t="str">
        <f t="shared" si="17"/>
        <v/>
      </c>
      <c r="DG58" s="574" t="str">
        <f t="shared" si="17"/>
        <v/>
      </c>
      <c r="DH58" s="574" t="str">
        <f t="shared" si="18"/>
        <v/>
      </c>
      <c r="DI58" s="574" t="str">
        <f t="shared" si="19"/>
        <v/>
      </c>
      <c r="DJ58" s="574" t="str">
        <f t="shared" si="20"/>
        <v/>
      </c>
      <c r="DK58" s="574" t="str">
        <f t="shared" si="20"/>
        <v/>
      </c>
      <c r="DL58" s="574" t="str">
        <f t="shared" si="20"/>
        <v/>
      </c>
      <c r="DM58" s="574" t="str">
        <f t="shared" si="21"/>
        <v/>
      </c>
      <c r="DN58" s="574" t="str">
        <f t="shared" si="21"/>
        <v/>
      </c>
      <c r="DO58" s="574" t="str">
        <f t="shared" si="21"/>
        <v/>
      </c>
      <c r="DP58" s="574" t="str">
        <f t="shared" si="22"/>
        <v/>
      </c>
      <c r="DQ58" s="574" t="str">
        <f t="shared" si="22"/>
        <v/>
      </c>
      <c r="DR58" s="574" t="str">
        <f t="shared" si="22"/>
        <v/>
      </c>
      <c r="DS58" s="574" t="str">
        <f t="shared" si="23"/>
        <v/>
      </c>
      <c r="DT58" s="577" t="str">
        <f t="shared" si="24"/>
        <v/>
      </c>
      <c r="DU58" s="576" t="str">
        <f t="shared" si="25"/>
        <v/>
      </c>
      <c r="DV58" s="574" t="str">
        <f t="shared" si="25"/>
        <v/>
      </c>
      <c r="DW58" s="574" t="str">
        <f t="shared" si="25"/>
        <v/>
      </c>
      <c r="DX58" s="574" t="str">
        <f t="shared" si="26"/>
        <v/>
      </c>
      <c r="DY58" s="574" t="str">
        <f t="shared" si="26"/>
        <v/>
      </c>
      <c r="DZ58" s="574" t="str">
        <f t="shared" si="26"/>
        <v/>
      </c>
      <c r="EA58" s="574" t="str">
        <f t="shared" si="27"/>
        <v/>
      </c>
      <c r="EB58" s="574" t="str">
        <f t="shared" si="27"/>
        <v/>
      </c>
      <c r="EC58" s="574" t="str">
        <f t="shared" si="27"/>
        <v/>
      </c>
      <c r="ED58" s="574" t="str">
        <f t="shared" si="28"/>
        <v/>
      </c>
      <c r="EE58" s="574" t="str">
        <f t="shared" si="28"/>
        <v/>
      </c>
      <c r="EF58" s="574" t="str">
        <f t="shared" si="28"/>
        <v/>
      </c>
      <c r="EG58" s="574" t="str">
        <f t="shared" si="29"/>
        <v/>
      </c>
      <c r="EH58" s="574" t="str">
        <f t="shared" si="30"/>
        <v/>
      </c>
      <c r="EI58" s="574" t="str">
        <f t="shared" si="31"/>
        <v/>
      </c>
      <c r="EJ58" s="574" t="str">
        <f t="shared" si="31"/>
        <v/>
      </c>
      <c r="EK58" s="574" t="str">
        <f t="shared" si="31"/>
        <v/>
      </c>
      <c r="EL58" s="574" t="str">
        <f t="shared" si="32"/>
        <v/>
      </c>
      <c r="EM58" s="574" t="str">
        <f t="shared" si="32"/>
        <v/>
      </c>
      <c r="EN58" s="574" t="str">
        <f t="shared" si="32"/>
        <v/>
      </c>
      <c r="EO58" s="574" t="str">
        <f t="shared" si="33"/>
        <v/>
      </c>
      <c r="EP58" s="574" t="str">
        <f t="shared" si="33"/>
        <v/>
      </c>
      <c r="EQ58" s="574" t="str">
        <f t="shared" si="33"/>
        <v/>
      </c>
      <c r="ER58" s="574" t="str">
        <f t="shared" si="34"/>
        <v/>
      </c>
      <c r="ES58" s="577" t="str">
        <f t="shared" si="35"/>
        <v/>
      </c>
      <c r="ET58" s="576" t="str">
        <f t="shared" si="36"/>
        <v/>
      </c>
      <c r="EU58" s="574" t="str">
        <f t="shared" si="36"/>
        <v/>
      </c>
      <c r="EV58" s="574" t="str">
        <f t="shared" si="36"/>
        <v/>
      </c>
      <c r="EW58" s="574" t="str">
        <f t="shared" si="37"/>
        <v/>
      </c>
      <c r="EX58" s="574" t="str">
        <f t="shared" si="37"/>
        <v/>
      </c>
      <c r="EY58" s="574" t="str">
        <f t="shared" si="37"/>
        <v/>
      </c>
      <c r="EZ58" s="574" t="str">
        <f t="shared" si="38"/>
        <v/>
      </c>
      <c r="FA58" s="574" t="str">
        <f t="shared" si="38"/>
        <v/>
      </c>
      <c r="FB58" s="574" t="str">
        <f t="shared" si="38"/>
        <v/>
      </c>
      <c r="FC58" s="574" t="str">
        <f t="shared" si="39"/>
        <v/>
      </c>
      <c r="FD58" s="574" t="str">
        <f t="shared" si="39"/>
        <v/>
      </c>
      <c r="FE58" s="574" t="str">
        <f t="shared" si="39"/>
        <v/>
      </c>
      <c r="FF58" s="574" t="str">
        <f t="shared" si="40"/>
        <v/>
      </c>
      <c r="FG58" s="574" t="str">
        <f t="shared" si="41"/>
        <v/>
      </c>
      <c r="FH58" s="574" t="str">
        <f t="shared" si="42"/>
        <v/>
      </c>
      <c r="FI58" s="574" t="str">
        <f t="shared" si="42"/>
        <v/>
      </c>
      <c r="FJ58" s="574" t="str">
        <f t="shared" si="42"/>
        <v/>
      </c>
      <c r="FK58" s="574" t="str">
        <f t="shared" si="43"/>
        <v/>
      </c>
      <c r="FL58" s="574" t="str">
        <f t="shared" si="43"/>
        <v/>
      </c>
      <c r="FM58" s="574" t="str">
        <f t="shared" si="43"/>
        <v/>
      </c>
      <c r="FN58" s="574" t="str">
        <f t="shared" si="44"/>
        <v/>
      </c>
      <c r="FO58" s="574" t="str">
        <f t="shared" si="44"/>
        <v/>
      </c>
      <c r="FP58" s="574" t="str">
        <f t="shared" si="44"/>
        <v/>
      </c>
      <c r="FQ58" s="574" t="str">
        <f t="shared" si="45"/>
        <v/>
      </c>
      <c r="FR58" s="577" t="str">
        <f t="shared" si="46"/>
        <v/>
      </c>
      <c r="FS58" s="573" t="str">
        <f t="shared" si="47"/>
        <v/>
      </c>
      <c r="FT58" s="574" t="str">
        <f t="shared" si="48"/>
        <v/>
      </c>
      <c r="FU58" s="578" t="str">
        <f t="shared" si="49"/>
        <v/>
      </c>
      <c r="FV58" s="577" t="str">
        <f t="shared" si="50"/>
        <v/>
      </c>
      <c r="HA58" s="147">
        <f t="shared" si="51"/>
        <v>0</v>
      </c>
      <c r="HB58" s="142">
        <f t="shared" si="52"/>
        <v>0</v>
      </c>
    </row>
    <row r="59" spans="1:210" s="142" customFormat="1" ht="15.75" customHeight="1" x14ac:dyDescent="0.2">
      <c r="A59" s="531" t="str">
        <f t="shared" si="53"/>
        <v/>
      </c>
      <c r="B59" s="290" t="s">
        <v>479</v>
      </c>
      <c r="C59" s="282" t="s">
        <v>479</v>
      </c>
      <c r="D59" s="282" t="s">
        <v>479</v>
      </c>
      <c r="E59" s="282" t="s">
        <v>479</v>
      </c>
      <c r="F59" s="282"/>
      <c r="G59" s="282"/>
      <c r="H59" s="282"/>
      <c r="I59" s="282"/>
      <c r="J59" s="282"/>
      <c r="K59" s="282"/>
      <c r="L59" s="282"/>
      <c r="M59" s="282"/>
      <c r="N59" s="282"/>
      <c r="O59" s="282"/>
      <c r="P59" s="282"/>
      <c r="Q59" s="282"/>
      <c r="R59" s="282"/>
      <c r="S59" s="283"/>
      <c r="T59" s="291"/>
      <c r="U59" s="292"/>
      <c r="V59" s="292"/>
      <c r="W59" s="292"/>
      <c r="X59" s="292"/>
      <c r="Y59" s="292"/>
      <c r="Z59" s="292"/>
      <c r="AA59" s="292"/>
      <c r="AB59" s="292"/>
      <c r="AC59" s="292"/>
      <c r="AD59" s="292"/>
      <c r="AE59" s="292"/>
      <c r="AF59" s="292"/>
      <c r="AG59" s="292"/>
      <c r="AH59" s="292"/>
      <c r="AI59" s="292"/>
      <c r="AJ59" s="292"/>
      <c r="AK59" s="294"/>
      <c r="AL59" s="291"/>
      <c r="AM59" s="292"/>
      <c r="AN59" s="292"/>
      <c r="AO59" s="292"/>
      <c r="AP59" s="292"/>
      <c r="AQ59" s="292"/>
      <c r="AR59" s="292"/>
      <c r="AS59" s="292"/>
      <c r="AT59" s="292"/>
      <c r="AU59" s="292"/>
      <c r="AV59" s="292"/>
      <c r="AW59" s="292"/>
      <c r="AX59" s="292"/>
      <c r="AY59" s="292"/>
      <c r="AZ59" s="292"/>
      <c r="BA59" s="292"/>
      <c r="BB59" s="292"/>
      <c r="BC59" s="294"/>
      <c r="BD59" s="291"/>
      <c r="BE59" s="292"/>
      <c r="BF59" s="292"/>
      <c r="BG59" s="292"/>
      <c r="BH59" s="292"/>
      <c r="BI59" s="292"/>
      <c r="BJ59" s="292"/>
      <c r="BK59" s="292"/>
      <c r="BL59" s="292"/>
      <c r="BM59" s="292"/>
      <c r="BN59" s="292"/>
      <c r="BO59" s="292"/>
      <c r="BP59" s="292"/>
      <c r="BQ59" s="292"/>
      <c r="BR59" s="292"/>
      <c r="BS59" s="292"/>
      <c r="BT59" s="292"/>
      <c r="BU59" s="294"/>
      <c r="BW59" s="573" t="str">
        <f t="shared" si="2"/>
        <v/>
      </c>
      <c r="BX59" s="574" t="str">
        <f t="shared" si="2"/>
        <v/>
      </c>
      <c r="BY59" s="574" t="str">
        <f t="shared" si="2"/>
        <v/>
      </c>
      <c r="BZ59" s="574" t="str">
        <f t="shared" si="3"/>
        <v/>
      </c>
      <c r="CA59" s="574" t="str">
        <f t="shared" si="3"/>
        <v/>
      </c>
      <c r="CB59" s="574" t="str">
        <f t="shared" si="3"/>
        <v/>
      </c>
      <c r="CC59" s="574" t="str">
        <f t="shared" si="4"/>
        <v/>
      </c>
      <c r="CD59" s="574" t="str">
        <f t="shared" si="4"/>
        <v/>
      </c>
      <c r="CE59" s="574" t="str">
        <f t="shared" si="4"/>
        <v/>
      </c>
      <c r="CF59" s="574" t="str">
        <f t="shared" si="5"/>
        <v/>
      </c>
      <c r="CG59" s="574" t="str">
        <f t="shared" si="5"/>
        <v/>
      </c>
      <c r="CH59" s="574" t="str">
        <f t="shared" si="5"/>
        <v/>
      </c>
      <c r="CI59" s="574" t="str">
        <f t="shared" si="6"/>
        <v/>
      </c>
      <c r="CJ59" s="574" t="str">
        <f t="shared" si="7"/>
        <v/>
      </c>
      <c r="CK59" s="574" t="str">
        <f t="shared" si="8"/>
        <v/>
      </c>
      <c r="CL59" s="574" t="str">
        <f t="shared" si="8"/>
        <v/>
      </c>
      <c r="CM59" s="574" t="str">
        <f t="shared" si="8"/>
        <v/>
      </c>
      <c r="CN59" s="574" t="str">
        <f t="shared" si="9"/>
        <v/>
      </c>
      <c r="CO59" s="574" t="str">
        <f t="shared" si="9"/>
        <v/>
      </c>
      <c r="CP59" s="574" t="str">
        <f t="shared" si="9"/>
        <v/>
      </c>
      <c r="CQ59" s="574" t="str">
        <f t="shared" si="10"/>
        <v/>
      </c>
      <c r="CR59" s="574" t="str">
        <f t="shared" si="10"/>
        <v/>
      </c>
      <c r="CS59" s="574" t="str">
        <f t="shared" si="10"/>
        <v/>
      </c>
      <c r="CT59" s="574" t="str">
        <f t="shared" si="11"/>
        <v/>
      </c>
      <c r="CU59" s="575" t="str">
        <f t="shared" si="12"/>
        <v/>
      </c>
      <c r="CV59" s="576" t="str">
        <f t="shared" si="13"/>
        <v/>
      </c>
      <c r="CW59" s="574" t="str">
        <f t="shared" si="13"/>
        <v/>
      </c>
      <c r="CX59" s="574" t="str">
        <f t="shared" si="13"/>
        <v/>
      </c>
      <c r="CY59" s="574" t="str">
        <f t="shared" si="14"/>
        <v/>
      </c>
      <c r="CZ59" s="574" t="str">
        <f t="shared" si="14"/>
        <v/>
      </c>
      <c r="DA59" s="574" t="str">
        <f t="shared" si="14"/>
        <v/>
      </c>
      <c r="DB59" s="574" t="str">
        <f t="shared" si="15"/>
        <v/>
      </c>
      <c r="DC59" s="574" t="str">
        <f t="shared" si="16"/>
        <v/>
      </c>
      <c r="DD59" s="574" t="str">
        <f t="shared" si="16"/>
        <v/>
      </c>
      <c r="DE59" s="574" t="str">
        <f t="shared" si="17"/>
        <v/>
      </c>
      <c r="DF59" s="574" t="str">
        <f t="shared" si="17"/>
        <v/>
      </c>
      <c r="DG59" s="574" t="str">
        <f t="shared" si="17"/>
        <v/>
      </c>
      <c r="DH59" s="574" t="str">
        <f t="shared" si="18"/>
        <v/>
      </c>
      <c r="DI59" s="574" t="str">
        <f t="shared" si="19"/>
        <v/>
      </c>
      <c r="DJ59" s="574" t="str">
        <f t="shared" si="20"/>
        <v/>
      </c>
      <c r="DK59" s="574" t="str">
        <f t="shared" si="20"/>
        <v/>
      </c>
      <c r="DL59" s="574" t="str">
        <f t="shared" si="20"/>
        <v/>
      </c>
      <c r="DM59" s="574" t="str">
        <f t="shared" si="21"/>
        <v/>
      </c>
      <c r="DN59" s="574" t="str">
        <f t="shared" si="21"/>
        <v/>
      </c>
      <c r="DO59" s="574" t="str">
        <f t="shared" si="21"/>
        <v/>
      </c>
      <c r="DP59" s="574" t="str">
        <f t="shared" si="22"/>
        <v/>
      </c>
      <c r="DQ59" s="574" t="str">
        <f t="shared" si="22"/>
        <v/>
      </c>
      <c r="DR59" s="574" t="str">
        <f t="shared" si="22"/>
        <v/>
      </c>
      <c r="DS59" s="574" t="str">
        <f t="shared" si="23"/>
        <v/>
      </c>
      <c r="DT59" s="577" t="str">
        <f t="shared" si="24"/>
        <v/>
      </c>
      <c r="DU59" s="576" t="str">
        <f t="shared" si="25"/>
        <v/>
      </c>
      <c r="DV59" s="574" t="str">
        <f t="shared" si="25"/>
        <v/>
      </c>
      <c r="DW59" s="574" t="str">
        <f t="shared" si="25"/>
        <v/>
      </c>
      <c r="DX59" s="574" t="str">
        <f t="shared" si="26"/>
        <v/>
      </c>
      <c r="DY59" s="574" t="str">
        <f t="shared" si="26"/>
        <v/>
      </c>
      <c r="DZ59" s="574" t="str">
        <f t="shared" si="26"/>
        <v/>
      </c>
      <c r="EA59" s="574" t="str">
        <f t="shared" si="27"/>
        <v/>
      </c>
      <c r="EB59" s="574" t="str">
        <f t="shared" si="27"/>
        <v/>
      </c>
      <c r="EC59" s="574" t="str">
        <f t="shared" si="27"/>
        <v/>
      </c>
      <c r="ED59" s="574" t="str">
        <f t="shared" si="28"/>
        <v/>
      </c>
      <c r="EE59" s="574" t="str">
        <f t="shared" si="28"/>
        <v/>
      </c>
      <c r="EF59" s="574" t="str">
        <f t="shared" si="28"/>
        <v/>
      </c>
      <c r="EG59" s="574" t="str">
        <f t="shared" si="29"/>
        <v/>
      </c>
      <c r="EH59" s="574" t="str">
        <f t="shared" si="30"/>
        <v/>
      </c>
      <c r="EI59" s="574" t="str">
        <f t="shared" si="31"/>
        <v/>
      </c>
      <c r="EJ59" s="574" t="str">
        <f t="shared" si="31"/>
        <v/>
      </c>
      <c r="EK59" s="574" t="str">
        <f t="shared" si="31"/>
        <v/>
      </c>
      <c r="EL59" s="574" t="str">
        <f t="shared" si="32"/>
        <v/>
      </c>
      <c r="EM59" s="574" t="str">
        <f t="shared" si="32"/>
        <v/>
      </c>
      <c r="EN59" s="574" t="str">
        <f t="shared" si="32"/>
        <v/>
      </c>
      <c r="EO59" s="574" t="str">
        <f t="shared" si="33"/>
        <v/>
      </c>
      <c r="EP59" s="574" t="str">
        <f t="shared" si="33"/>
        <v/>
      </c>
      <c r="EQ59" s="574" t="str">
        <f t="shared" si="33"/>
        <v/>
      </c>
      <c r="ER59" s="574" t="str">
        <f t="shared" si="34"/>
        <v/>
      </c>
      <c r="ES59" s="577" t="str">
        <f t="shared" si="35"/>
        <v/>
      </c>
      <c r="ET59" s="576" t="str">
        <f t="shared" si="36"/>
        <v/>
      </c>
      <c r="EU59" s="574" t="str">
        <f t="shared" si="36"/>
        <v/>
      </c>
      <c r="EV59" s="574" t="str">
        <f t="shared" si="36"/>
        <v/>
      </c>
      <c r="EW59" s="574" t="str">
        <f t="shared" si="37"/>
        <v/>
      </c>
      <c r="EX59" s="574" t="str">
        <f t="shared" si="37"/>
        <v/>
      </c>
      <c r="EY59" s="574" t="str">
        <f t="shared" si="37"/>
        <v/>
      </c>
      <c r="EZ59" s="574" t="str">
        <f t="shared" si="38"/>
        <v/>
      </c>
      <c r="FA59" s="574" t="str">
        <f t="shared" si="38"/>
        <v/>
      </c>
      <c r="FB59" s="574" t="str">
        <f t="shared" si="38"/>
        <v/>
      </c>
      <c r="FC59" s="574" t="str">
        <f t="shared" si="39"/>
        <v/>
      </c>
      <c r="FD59" s="574" t="str">
        <f t="shared" si="39"/>
        <v/>
      </c>
      <c r="FE59" s="574" t="str">
        <f t="shared" si="39"/>
        <v/>
      </c>
      <c r="FF59" s="574" t="str">
        <f t="shared" si="40"/>
        <v/>
      </c>
      <c r="FG59" s="574" t="str">
        <f t="shared" si="41"/>
        <v/>
      </c>
      <c r="FH59" s="574" t="str">
        <f t="shared" si="42"/>
        <v/>
      </c>
      <c r="FI59" s="574" t="str">
        <f t="shared" si="42"/>
        <v/>
      </c>
      <c r="FJ59" s="574" t="str">
        <f t="shared" si="42"/>
        <v/>
      </c>
      <c r="FK59" s="574" t="str">
        <f t="shared" si="43"/>
        <v/>
      </c>
      <c r="FL59" s="574" t="str">
        <f t="shared" si="43"/>
        <v/>
      </c>
      <c r="FM59" s="574" t="str">
        <f t="shared" si="43"/>
        <v/>
      </c>
      <c r="FN59" s="574" t="str">
        <f t="shared" si="44"/>
        <v/>
      </c>
      <c r="FO59" s="574" t="str">
        <f t="shared" si="44"/>
        <v/>
      </c>
      <c r="FP59" s="574" t="str">
        <f t="shared" si="44"/>
        <v/>
      </c>
      <c r="FQ59" s="574" t="str">
        <f t="shared" si="45"/>
        <v/>
      </c>
      <c r="FR59" s="577" t="str">
        <f t="shared" si="46"/>
        <v/>
      </c>
      <c r="FS59" s="573" t="str">
        <f t="shared" si="47"/>
        <v/>
      </c>
      <c r="FT59" s="574" t="str">
        <f t="shared" si="48"/>
        <v/>
      </c>
      <c r="FU59" s="578" t="str">
        <f t="shared" si="49"/>
        <v/>
      </c>
      <c r="FV59" s="577" t="str">
        <f t="shared" si="50"/>
        <v/>
      </c>
      <c r="HA59" s="147">
        <f t="shared" si="51"/>
        <v>0</v>
      </c>
      <c r="HB59" s="142">
        <f t="shared" si="52"/>
        <v>0</v>
      </c>
    </row>
    <row r="60" spans="1:210" s="142" customFormat="1" ht="15.75" customHeight="1" x14ac:dyDescent="0.2">
      <c r="A60" s="531" t="str">
        <f t="shared" si="53"/>
        <v/>
      </c>
      <c r="B60" s="290" t="s">
        <v>479</v>
      </c>
      <c r="C60" s="282" t="s">
        <v>479</v>
      </c>
      <c r="D60" s="282" t="s">
        <v>479</v>
      </c>
      <c r="E60" s="282" t="s">
        <v>479</v>
      </c>
      <c r="F60" s="282"/>
      <c r="G60" s="282"/>
      <c r="H60" s="282"/>
      <c r="I60" s="282"/>
      <c r="J60" s="282"/>
      <c r="K60" s="282"/>
      <c r="L60" s="282"/>
      <c r="M60" s="282"/>
      <c r="N60" s="282"/>
      <c r="O60" s="282"/>
      <c r="P60" s="282"/>
      <c r="Q60" s="282"/>
      <c r="R60" s="282"/>
      <c r="S60" s="283"/>
      <c r="T60" s="291"/>
      <c r="U60" s="292"/>
      <c r="V60" s="292"/>
      <c r="W60" s="292"/>
      <c r="X60" s="292"/>
      <c r="Y60" s="292"/>
      <c r="Z60" s="292"/>
      <c r="AA60" s="292"/>
      <c r="AB60" s="292"/>
      <c r="AC60" s="292"/>
      <c r="AD60" s="292"/>
      <c r="AE60" s="292"/>
      <c r="AF60" s="292"/>
      <c r="AG60" s="292"/>
      <c r="AH60" s="292"/>
      <c r="AI60" s="292"/>
      <c r="AJ60" s="292"/>
      <c r="AK60" s="294"/>
      <c r="AL60" s="291"/>
      <c r="AM60" s="292"/>
      <c r="AN60" s="292"/>
      <c r="AO60" s="292"/>
      <c r="AP60" s="292"/>
      <c r="AQ60" s="292"/>
      <c r="AR60" s="292"/>
      <c r="AS60" s="292"/>
      <c r="AT60" s="292"/>
      <c r="AU60" s="292"/>
      <c r="AV60" s="292"/>
      <c r="AW60" s="292"/>
      <c r="AX60" s="292"/>
      <c r="AY60" s="292"/>
      <c r="AZ60" s="292"/>
      <c r="BA60" s="292"/>
      <c r="BB60" s="292"/>
      <c r="BC60" s="294"/>
      <c r="BD60" s="291"/>
      <c r="BE60" s="292"/>
      <c r="BF60" s="292"/>
      <c r="BG60" s="292"/>
      <c r="BH60" s="292"/>
      <c r="BI60" s="292"/>
      <c r="BJ60" s="292"/>
      <c r="BK60" s="292"/>
      <c r="BL60" s="292"/>
      <c r="BM60" s="292"/>
      <c r="BN60" s="292"/>
      <c r="BO60" s="292"/>
      <c r="BP60" s="292"/>
      <c r="BQ60" s="292"/>
      <c r="BR60" s="292"/>
      <c r="BS60" s="292"/>
      <c r="BT60" s="292"/>
      <c r="BU60" s="294"/>
      <c r="BW60" s="573" t="str">
        <f t="shared" si="2"/>
        <v/>
      </c>
      <c r="BX60" s="574" t="str">
        <f t="shared" si="2"/>
        <v/>
      </c>
      <c r="BY60" s="574" t="str">
        <f t="shared" si="2"/>
        <v/>
      </c>
      <c r="BZ60" s="574" t="str">
        <f t="shared" si="3"/>
        <v/>
      </c>
      <c r="CA60" s="574" t="str">
        <f t="shared" si="3"/>
        <v/>
      </c>
      <c r="CB60" s="574" t="str">
        <f t="shared" si="3"/>
        <v/>
      </c>
      <c r="CC60" s="574" t="str">
        <f t="shared" si="4"/>
        <v/>
      </c>
      <c r="CD60" s="574" t="str">
        <f t="shared" si="4"/>
        <v/>
      </c>
      <c r="CE60" s="574" t="str">
        <f t="shared" si="4"/>
        <v/>
      </c>
      <c r="CF60" s="574" t="str">
        <f t="shared" si="5"/>
        <v/>
      </c>
      <c r="CG60" s="574" t="str">
        <f t="shared" si="5"/>
        <v/>
      </c>
      <c r="CH60" s="574" t="str">
        <f t="shared" si="5"/>
        <v/>
      </c>
      <c r="CI60" s="574" t="str">
        <f t="shared" si="6"/>
        <v/>
      </c>
      <c r="CJ60" s="574" t="str">
        <f t="shared" si="7"/>
        <v/>
      </c>
      <c r="CK60" s="574" t="str">
        <f t="shared" si="8"/>
        <v/>
      </c>
      <c r="CL60" s="574" t="str">
        <f t="shared" si="8"/>
        <v/>
      </c>
      <c r="CM60" s="574" t="str">
        <f t="shared" si="8"/>
        <v/>
      </c>
      <c r="CN60" s="574" t="str">
        <f t="shared" si="9"/>
        <v/>
      </c>
      <c r="CO60" s="574" t="str">
        <f t="shared" si="9"/>
        <v/>
      </c>
      <c r="CP60" s="574" t="str">
        <f t="shared" si="9"/>
        <v/>
      </c>
      <c r="CQ60" s="574" t="str">
        <f t="shared" si="10"/>
        <v/>
      </c>
      <c r="CR60" s="574" t="str">
        <f t="shared" si="10"/>
        <v/>
      </c>
      <c r="CS60" s="574" t="str">
        <f t="shared" si="10"/>
        <v/>
      </c>
      <c r="CT60" s="574" t="str">
        <f t="shared" si="11"/>
        <v/>
      </c>
      <c r="CU60" s="575" t="str">
        <f t="shared" si="12"/>
        <v/>
      </c>
      <c r="CV60" s="576" t="str">
        <f t="shared" si="13"/>
        <v/>
      </c>
      <c r="CW60" s="574" t="str">
        <f t="shared" si="13"/>
        <v/>
      </c>
      <c r="CX60" s="574" t="str">
        <f t="shared" si="13"/>
        <v/>
      </c>
      <c r="CY60" s="574" t="str">
        <f t="shared" si="14"/>
        <v/>
      </c>
      <c r="CZ60" s="574" t="str">
        <f t="shared" si="14"/>
        <v/>
      </c>
      <c r="DA60" s="574" t="str">
        <f t="shared" si="14"/>
        <v/>
      </c>
      <c r="DB60" s="574" t="str">
        <f t="shared" si="15"/>
        <v/>
      </c>
      <c r="DC60" s="574" t="str">
        <f t="shared" si="16"/>
        <v/>
      </c>
      <c r="DD60" s="574" t="str">
        <f t="shared" si="16"/>
        <v/>
      </c>
      <c r="DE60" s="574" t="str">
        <f t="shared" si="17"/>
        <v/>
      </c>
      <c r="DF60" s="574" t="str">
        <f t="shared" si="17"/>
        <v/>
      </c>
      <c r="DG60" s="574" t="str">
        <f t="shared" si="17"/>
        <v/>
      </c>
      <c r="DH60" s="574" t="str">
        <f t="shared" si="18"/>
        <v/>
      </c>
      <c r="DI60" s="574" t="str">
        <f t="shared" si="19"/>
        <v/>
      </c>
      <c r="DJ60" s="574" t="str">
        <f t="shared" si="20"/>
        <v/>
      </c>
      <c r="DK60" s="574" t="str">
        <f t="shared" si="20"/>
        <v/>
      </c>
      <c r="DL60" s="574" t="str">
        <f t="shared" si="20"/>
        <v/>
      </c>
      <c r="DM60" s="574" t="str">
        <f t="shared" si="21"/>
        <v/>
      </c>
      <c r="DN60" s="574" t="str">
        <f t="shared" si="21"/>
        <v/>
      </c>
      <c r="DO60" s="574" t="str">
        <f t="shared" si="21"/>
        <v/>
      </c>
      <c r="DP60" s="574" t="str">
        <f t="shared" si="22"/>
        <v/>
      </c>
      <c r="DQ60" s="574" t="str">
        <f t="shared" si="22"/>
        <v/>
      </c>
      <c r="DR60" s="574" t="str">
        <f t="shared" si="22"/>
        <v/>
      </c>
      <c r="DS60" s="574" t="str">
        <f t="shared" si="23"/>
        <v/>
      </c>
      <c r="DT60" s="577" t="str">
        <f t="shared" si="24"/>
        <v/>
      </c>
      <c r="DU60" s="576" t="str">
        <f t="shared" si="25"/>
        <v/>
      </c>
      <c r="DV60" s="574" t="str">
        <f t="shared" si="25"/>
        <v/>
      </c>
      <c r="DW60" s="574" t="str">
        <f t="shared" si="25"/>
        <v/>
      </c>
      <c r="DX60" s="574" t="str">
        <f t="shared" si="26"/>
        <v/>
      </c>
      <c r="DY60" s="574" t="str">
        <f t="shared" si="26"/>
        <v/>
      </c>
      <c r="DZ60" s="574" t="str">
        <f t="shared" si="26"/>
        <v/>
      </c>
      <c r="EA60" s="574" t="str">
        <f t="shared" si="27"/>
        <v/>
      </c>
      <c r="EB60" s="574" t="str">
        <f t="shared" si="27"/>
        <v/>
      </c>
      <c r="EC60" s="574" t="str">
        <f t="shared" si="27"/>
        <v/>
      </c>
      <c r="ED60" s="574" t="str">
        <f t="shared" si="28"/>
        <v/>
      </c>
      <c r="EE60" s="574" t="str">
        <f t="shared" si="28"/>
        <v/>
      </c>
      <c r="EF60" s="574" t="str">
        <f t="shared" si="28"/>
        <v/>
      </c>
      <c r="EG60" s="574" t="str">
        <f t="shared" si="29"/>
        <v/>
      </c>
      <c r="EH60" s="574" t="str">
        <f t="shared" si="30"/>
        <v/>
      </c>
      <c r="EI60" s="574" t="str">
        <f t="shared" si="31"/>
        <v/>
      </c>
      <c r="EJ60" s="574" t="str">
        <f t="shared" si="31"/>
        <v/>
      </c>
      <c r="EK60" s="574" t="str">
        <f t="shared" si="31"/>
        <v/>
      </c>
      <c r="EL60" s="574" t="str">
        <f t="shared" si="32"/>
        <v/>
      </c>
      <c r="EM60" s="574" t="str">
        <f t="shared" si="32"/>
        <v/>
      </c>
      <c r="EN60" s="574" t="str">
        <f t="shared" si="32"/>
        <v/>
      </c>
      <c r="EO60" s="574" t="str">
        <f t="shared" si="33"/>
        <v/>
      </c>
      <c r="EP60" s="574" t="str">
        <f t="shared" si="33"/>
        <v/>
      </c>
      <c r="EQ60" s="574" t="str">
        <f t="shared" si="33"/>
        <v/>
      </c>
      <c r="ER60" s="574" t="str">
        <f t="shared" si="34"/>
        <v/>
      </c>
      <c r="ES60" s="577" t="str">
        <f t="shared" si="35"/>
        <v/>
      </c>
      <c r="ET60" s="576" t="str">
        <f t="shared" si="36"/>
        <v/>
      </c>
      <c r="EU60" s="574" t="str">
        <f t="shared" si="36"/>
        <v/>
      </c>
      <c r="EV60" s="574" t="str">
        <f t="shared" si="36"/>
        <v/>
      </c>
      <c r="EW60" s="574" t="str">
        <f t="shared" si="37"/>
        <v/>
      </c>
      <c r="EX60" s="574" t="str">
        <f t="shared" si="37"/>
        <v/>
      </c>
      <c r="EY60" s="574" t="str">
        <f t="shared" si="37"/>
        <v/>
      </c>
      <c r="EZ60" s="574" t="str">
        <f t="shared" si="38"/>
        <v/>
      </c>
      <c r="FA60" s="574" t="str">
        <f t="shared" si="38"/>
        <v/>
      </c>
      <c r="FB60" s="574" t="str">
        <f t="shared" si="38"/>
        <v/>
      </c>
      <c r="FC60" s="574" t="str">
        <f t="shared" si="39"/>
        <v/>
      </c>
      <c r="FD60" s="574" t="str">
        <f t="shared" si="39"/>
        <v/>
      </c>
      <c r="FE60" s="574" t="str">
        <f t="shared" si="39"/>
        <v/>
      </c>
      <c r="FF60" s="574" t="str">
        <f t="shared" si="40"/>
        <v/>
      </c>
      <c r="FG60" s="574" t="str">
        <f t="shared" si="41"/>
        <v/>
      </c>
      <c r="FH60" s="574" t="str">
        <f t="shared" si="42"/>
        <v/>
      </c>
      <c r="FI60" s="574" t="str">
        <f t="shared" si="42"/>
        <v/>
      </c>
      <c r="FJ60" s="574" t="str">
        <f t="shared" si="42"/>
        <v/>
      </c>
      <c r="FK60" s="574" t="str">
        <f t="shared" si="43"/>
        <v/>
      </c>
      <c r="FL60" s="574" t="str">
        <f t="shared" si="43"/>
        <v/>
      </c>
      <c r="FM60" s="574" t="str">
        <f t="shared" si="43"/>
        <v/>
      </c>
      <c r="FN60" s="574" t="str">
        <f t="shared" si="44"/>
        <v/>
      </c>
      <c r="FO60" s="574" t="str">
        <f t="shared" si="44"/>
        <v/>
      </c>
      <c r="FP60" s="574" t="str">
        <f t="shared" si="44"/>
        <v/>
      </c>
      <c r="FQ60" s="574" t="str">
        <f t="shared" si="45"/>
        <v/>
      </c>
      <c r="FR60" s="577" t="str">
        <f t="shared" si="46"/>
        <v/>
      </c>
      <c r="FS60" s="573" t="str">
        <f t="shared" si="47"/>
        <v/>
      </c>
      <c r="FT60" s="574" t="str">
        <f t="shared" si="48"/>
        <v/>
      </c>
      <c r="FU60" s="578" t="str">
        <f t="shared" si="49"/>
        <v/>
      </c>
      <c r="FV60" s="577" t="str">
        <f t="shared" si="50"/>
        <v/>
      </c>
      <c r="HA60" s="147">
        <f t="shared" si="51"/>
        <v>0</v>
      </c>
      <c r="HB60" s="142">
        <f t="shared" si="52"/>
        <v>0</v>
      </c>
    </row>
    <row r="61" spans="1:210" s="142" customFormat="1" ht="15.75" customHeight="1" x14ac:dyDescent="0.2">
      <c r="A61" s="531" t="str">
        <f t="shared" si="53"/>
        <v/>
      </c>
      <c r="B61" s="290" t="s">
        <v>479</v>
      </c>
      <c r="C61" s="282" t="s">
        <v>479</v>
      </c>
      <c r="D61" s="282" t="s">
        <v>479</v>
      </c>
      <c r="E61" s="282" t="s">
        <v>479</v>
      </c>
      <c r="F61" s="282"/>
      <c r="G61" s="282"/>
      <c r="H61" s="282"/>
      <c r="I61" s="282"/>
      <c r="J61" s="282"/>
      <c r="K61" s="282"/>
      <c r="L61" s="282"/>
      <c r="M61" s="282"/>
      <c r="N61" s="282"/>
      <c r="O61" s="282"/>
      <c r="P61" s="282"/>
      <c r="Q61" s="282"/>
      <c r="R61" s="282"/>
      <c r="S61" s="283"/>
      <c r="T61" s="291"/>
      <c r="U61" s="292"/>
      <c r="V61" s="292"/>
      <c r="W61" s="292"/>
      <c r="X61" s="292"/>
      <c r="Y61" s="292"/>
      <c r="Z61" s="292"/>
      <c r="AA61" s="292"/>
      <c r="AB61" s="292"/>
      <c r="AC61" s="292"/>
      <c r="AD61" s="292"/>
      <c r="AE61" s="292"/>
      <c r="AF61" s="292"/>
      <c r="AG61" s="292"/>
      <c r="AH61" s="292"/>
      <c r="AI61" s="292"/>
      <c r="AJ61" s="292"/>
      <c r="AK61" s="294"/>
      <c r="AL61" s="291"/>
      <c r="AM61" s="292"/>
      <c r="AN61" s="292"/>
      <c r="AO61" s="292"/>
      <c r="AP61" s="292"/>
      <c r="AQ61" s="292"/>
      <c r="AR61" s="292"/>
      <c r="AS61" s="292"/>
      <c r="AT61" s="292"/>
      <c r="AU61" s="292"/>
      <c r="AV61" s="292"/>
      <c r="AW61" s="292"/>
      <c r="AX61" s="292"/>
      <c r="AY61" s="292"/>
      <c r="AZ61" s="292"/>
      <c r="BA61" s="292"/>
      <c r="BB61" s="292"/>
      <c r="BC61" s="294"/>
      <c r="BD61" s="291"/>
      <c r="BE61" s="292"/>
      <c r="BF61" s="292"/>
      <c r="BG61" s="292"/>
      <c r="BH61" s="292"/>
      <c r="BI61" s="292"/>
      <c r="BJ61" s="292"/>
      <c r="BK61" s="292"/>
      <c r="BL61" s="292"/>
      <c r="BM61" s="292"/>
      <c r="BN61" s="292"/>
      <c r="BO61" s="292"/>
      <c r="BP61" s="292"/>
      <c r="BQ61" s="292"/>
      <c r="BR61" s="292"/>
      <c r="BS61" s="292"/>
      <c r="BT61" s="292"/>
      <c r="BU61" s="294"/>
      <c r="BW61" s="573" t="str">
        <f t="shared" si="2"/>
        <v/>
      </c>
      <c r="BX61" s="574" t="str">
        <f t="shared" si="2"/>
        <v/>
      </c>
      <c r="BY61" s="574" t="str">
        <f t="shared" si="2"/>
        <v/>
      </c>
      <c r="BZ61" s="574" t="str">
        <f t="shared" si="3"/>
        <v/>
      </c>
      <c r="CA61" s="574" t="str">
        <f t="shared" si="3"/>
        <v/>
      </c>
      <c r="CB61" s="574" t="str">
        <f t="shared" si="3"/>
        <v/>
      </c>
      <c r="CC61" s="574" t="str">
        <f t="shared" si="4"/>
        <v/>
      </c>
      <c r="CD61" s="574" t="str">
        <f t="shared" si="4"/>
        <v/>
      </c>
      <c r="CE61" s="574" t="str">
        <f t="shared" si="4"/>
        <v/>
      </c>
      <c r="CF61" s="574" t="str">
        <f t="shared" si="5"/>
        <v/>
      </c>
      <c r="CG61" s="574" t="str">
        <f t="shared" si="5"/>
        <v/>
      </c>
      <c r="CH61" s="574" t="str">
        <f t="shared" si="5"/>
        <v/>
      </c>
      <c r="CI61" s="574" t="str">
        <f t="shared" si="6"/>
        <v/>
      </c>
      <c r="CJ61" s="574" t="str">
        <f t="shared" si="7"/>
        <v/>
      </c>
      <c r="CK61" s="574" t="str">
        <f t="shared" si="8"/>
        <v/>
      </c>
      <c r="CL61" s="574" t="str">
        <f t="shared" si="8"/>
        <v/>
      </c>
      <c r="CM61" s="574" t="str">
        <f t="shared" si="8"/>
        <v/>
      </c>
      <c r="CN61" s="574" t="str">
        <f t="shared" si="9"/>
        <v/>
      </c>
      <c r="CO61" s="574" t="str">
        <f t="shared" si="9"/>
        <v/>
      </c>
      <c r="CP61" s="574" t="str">
        <f t="shared" si="9"/>
        <v/>
      </c>
      <c r="CQ61" s="574" t="str">
        <f t="shared" si="10"/>
        <v/>
      </c>
      <c r="CR61" s="574" t="str">
        <f t="shared" si="10"/>
        <v/>
      </c>
      <c r="CS61" s="574" t="str">
        <f t="shared" si="10"/>
        <v/>
      </c>
      <c r="CT61" s="574" t="str">
        <f t="shared" si="11"/>
        <v/>
      </c>
      <c r="CU61" s="575" t="str">
        <f t="shared" si="12"/>
        <v/>
      </c>
      <c r="CV61" s="576" t="str">
        <f t="shared" si="13"/>
        <v/>
      </c>
      <c r="CW61" s="574" t="str">
        <f t="shared" si="13"/>
        <v/>
      </c>
      <c r="CX61" s="574" t="str">
        <f t="shared" si="13"/>
        <v/>
      </c>
      <c r="CY61" s="574" t="str">
        <f t="shared" si="14"/>
        <v/>
      </c>
      <c r="CZ61" s="574" t="str">
        <f t="shared" si="14"/>
        <v/>
      </c>
      <c r="DA61" s="574" t="str">
        <f t="shared" si="14"/>
        <v/>
      </c>
      <c r="DB61" s="574" t="str">
        <f t="shared" si="15"/>
        <v/>
      </c>
      <c r="DC61" s="574" t="str">
        <f t="shared" si="16"/>
        <v/>
      </c>
      <c r="DD61" s="574" t="str">
        <f t="shared" si="16"/>
        <v/>
      </c>
      <c r="DE61" s="574" t="str">
        <f t="shared" si="17"/>
        <v/>
      </c>
      <c r="DF61" s="574" t="str">
        <f t="shared" si="17"/>
        <v/>
      </c>
      <c r="DG61" s="574" t="str">
        <f t="shared" si="17"/>
        <v/>
      </c>
      <c r="DH61" s="574" t="str">
        <f t="shared" si="18"/>
        <v/>
      </c>
      <c r="DI61" s="574" t="str">
        <f t="shared" si="19"/>
        <v/>
      </c>
      <c r="DJ61" s="574" t="str">
        <f t="shared" si="20"/>
        <v/>
      </c>
      <c r="DK61" s="574" t="str">
        <f t="shared" si="20"/>
        <v/>
      </c>
      <c r="DL61" s="574" t="str">
        <f t="shared" si="20"/>
        <v/>
      </c>
      <c r="DM61" s="574" t="str">
        <f t="shared" si="21"/>
        <v/>
      </c>
      <c r="DN61" s="574" t="str">
        <f t="shared" si="21"/>
        <v/>
      </c>
      <c r="DO61" s="574" t="str">
        <f t="shared" si="21"/>
        <v/>
      </c>
      <c r="DP61" s="574" t="str">
        <f t="shared" si="22"/>
        <v/>
      </c>
      <c r="DQ61" s="574" t="str">
        <f t="shared" si="22"/>
        <v/>
      </c>
      <c r="DR61" s="574" t="str">
        <f t="shared" si="22"/>
        <v/>
      </c>
      <c r="DS61" s="574" t="str">
        <f t="shared" si="23"/>
        <v/>
      </c>
      <c r="DT61" s="577" t="str">
        <f t="shared" si="24"/>
        <v/>
      </c>
      <c r="DU61" s="576" t="str">
        <f t="shared" si="25"/>
        <v/>
      </c>
      <c r="DV61" s="574" t="str">
        <f t="shared" si="25"/>
        <v/>
      </c>
      <c r="DW61" s="574" t="str">
        <f t="shared" si="25"/>
        <v/>
      </c>
      <c r="DX61" s="574" t="str">
        <f t="shared" si="26"/>
        <v/>
      </c>
      <c r="DY61" s="574" t="str">
        <f t="shared" si="26"/>
        <v/>
      </c>
      <c r="DZ61" s="574" t="str">
        <f t="shared" si="26"/>
        <v/>
      </c>
      <c r="EA61" s="574" t="str">
        <f t="shared" si="27"/>
        <v/>
      </c>
      <c r="EB61" s="574" t="str">
        <f t="shared" si="27"/>
        <v/>
      </c>
      <c r="EC61" s="574" t="str">
        <f t="shared" si="27"/>
        <v/>
      </c>
      <c r="ED61" s="574" t="str">
        <f t="shared" si="28"/>
        <v/>
      </c>
      <c r="EE61" s="574" t="str">
        <f t="shared" si="28"/>
        <v/>
      </c>
      <c r="EF61" s="574" t="str">
        <f t="shared" si="28"/>
        <v/>
      </c>
      <c r="EG61" s="574" t="str">
        <f t="shared" si="29"/>
        <v/>
      </c>
      <c r="EH61" s="574" t="str">
        <f t="shared" si="30"/>
        <v/>
      </c>
      <c r="EI61" s="574" t="str">
        <f t="shared" si="31"/>
        <v/>
      </c>
      <c r="EJ61" s="574" t="str">
        <f t="shared" si="31"/>
        <v/>
      </c>
      <c r="EK61" s="574" t="str">
        <f t="shared" si="31"/>
        <v/>
      </c>
      <c r="EL61" s="574" t="str">
        <f t="shared" si="32"/>
        <v/>
      </c>
      <c r="EM61" s="574" t="str">
        <f t="shared" si="32"/>
        <v/>
      </c>
      <c r="EN61" s="574" t="str">
        <f t="shared" si="32"/>
        <v/>
      </c>
      <c r="EO61" s="574" t="str">
        <f t="shared" si="33"/>
        <v/>
      </c>
      <c r="EP61" s="574" t="str">
        <f t="shared" si="33"/>
        <v/>
      </c>
      <c r="EQ61" s="574" t="str">
        <f t="shared" si="33"/>
        <v/>
      </c>
      <c r="ER61" s="574" t="str">
        <f t="shared" si="34"/>
        <v/>
      </c>
      <c r="ES61" s="577" t="str">
        <f t="shared" si="35"/>
        <v/>
      </c>
      <c r="ET61" s="576" t="str">
        <f t="shared" si="36"/>
        <v/>
      </c>
      <c r="EU61" s="574" t="str">
        <f t="shared" si="36"/>
        <v/>
      </c>
      <c r="EV61" s="574" t="str">
        <f t="shared" si="36"/>
        <v/>
      </c>
      <c r="EW61" s="574" t="str">
        <f t="shared" si="37"/>
        <v/>
      </c>
      <c r="EX61" s="574" t="str">
        <f t="shared" si="37"/>
        <v/>
      </c>
      <c r="EY61" s="574" t="str">
        <f t="shared" si="37"/>
        <v/>
      </c>
      <c r="EZ61" s="574" t="str">
        <f t="shared" si="38"/>
        <v/>
      </c>
      <c r="FA61" s="574" t="str">
        <f t="shared" si="38"/>
        <v/>
      </c>
      <c r="FB61" s="574" t="str">
        <f t="shared" si="38"/>
        <v/>
      </c>
      <c r="FC61" s="574" t="str">
        <f t="shared" si="39"/>
        <v/>
      </c>
      <c r="FD61" s="574" t="str">
        <f t="shared" si="39"/>
        <v/>
      </c>
      <c r="FE61" s="574" t="str">
        <f t="shared" si="39"/>
        <v/>
      </c>
      <c r="FF61" s="574" t="str">
        <f t="shared" si="40"/>
        <v/>
      </c>
      <c r="FG61" s="574" t="str">
        <f t="shared" si="41"/>
        <v/>
      </c>
      <c r="FH61" s="574" t="str">
        <f t="shared" si="42"/>
        <v/>
      </c>
      <c r="FI61" s="574" t="str">
        <f t="shared" si="42"/>
        <v/>
      </c>
      <c r="FJ61" s="574" t="str">
        <f t="shared" si="42"/>
        <v/>
      </c>
      <c r="FK61" s="574" t="str">
        <f t="shared" si="43"/>
        <v/>
      </c>
      <c r="FL61" s="574" t="str">
        <f t="shared" si="43"/>
        <v/>
      </c>
      <c r="FM61" s="574" t="str">
        <f t="shared" si="43"/>
        <v/>
      </c>
      <c r="FN61" s="574" t="str">
        <f t="shared" si="44"/>
        <v/>
      </c>
      <c r="FO61" s="574" t="str">
        <f t="shared" si="44"/>
        <v/>
      </c>
      <c r="FP61" s="574" t="str">
        <f t="shared" si="44"/>
        <v/>
      </c>
      <c r="FQ61" s="574" t="str">
        <f t="shared" si="45"/>
        <v/>
      </c>
      <c r="FR61" s="577" t="str">
        <f t="shared" si="46"/>
        <v/>
      </c>
      <c r="FS61" s="573" t="str">
        <f t="shared" si="47"/>
        <v/>
      </c>
      <c r="FT61" s="574" t="str">
        <f t="shared" si="48"/>
        <v/>
      </c>
      <c r="FU61" s="578" t="str">
        <f t="shared" si="49"/>
        <v/>
      </c>
      <c r="FV61" s="577" t="str">
        <f t="shared" si="50"/>
        <v/>
      </c>
      <c r="HA61" s="147">
        <f t="shared" si="51"/>
        <v>0</v>
      </c>
      <c r="HB61" s="142">
        <f t="shared" si="52"/>
        <v>0</v>
      </c>
    </row>
    <row r="62" spans="1:210" s="142" customFormat="1" ht="15.75" customHeight="1" x14ac:dyDescent="0.2">
      <c r="A62" s="531" t="str">
        <f t="shared" si="53"/>
        <v/>
      </c>
      <c r="B62" s="289" t="s">
        <v>479</v>
      </c>
      <c r="C62" s="282" t="s">
        <v>479</v>
      </c>
      <c r="D62" s="282" t="s">
        <v>479</v>
      </c>
      <c r="E62" s="282" t="s">
        <v>479</v>
      </c>
      <c r="F62" s="282"/>
      <c r="G62" s="282"/>
      <c r="H62" s="284"/>
      <c r="I62" s="282"/>
      <c r="J62" s="282"/>
      <c r="K62" s="282"/>
      <c r="L62" s="282"/>
      <c r="M62" s="282"/>
      <c r="N62" s="282"/>
      <c r="O62" s="282"/>
      <c r="P62" s="282"/>
      <c r="Q62" s="282"/>
      <c r="R62" s="282"/>
      <c r="S62" s="283"/>
      <c r="T62" s="296"/>
      <c r="U62" s="292"/>
      <c r="V62" s="292"/>
      <c r="W62" s="292"/>
      <c r="X62" s="292"/>
      <c r="Y62" s="292"/>
      <c r="Z62" s="293"/>
      <c r="AA62" s="293"/>
      <c r="AB62" s="292"/>
      <c r="AC62" s="292"/>
      <c r="AD62" s="292"/>
      <c r="AE62" s="292"/>
      <c r="AF62" s="292"/>
      <c r="AG62" s="292"/>
      <c r="AH62" s="292"/>
      <c r="AI62" s="292"/>
      <c r="AJ62" s="292"/>
      <c r="AK62" s="294"/>
      <c r="AL62" s="291"/>
      <c r="AM62" s="292"/>
      <c r="AN62" s="292"/>
      <c r="AO62" s="292"/>
      <c r="AP62" s="292"/>
      <c r="AQ62" s="292"/>
      <c r="AR62" s="293"/>
      <c r="AS62" s="293"/>
      <c r="AT62" s="292"/>
      <c r="AU62" s="292"/>
      <c r="AV62" s="292"/>
      <c r="AW62" s="292"/>
      <c r="AX62" s="292"/>
      <c r="AY62" s="292"/>
      <c r="AZ62" s="292"/>
      <c r="BA62" s="292"/>
      <c r="BB62" s="292"/>
      <c r="BC62" s="294"/>
      <c r="BD62" s="296"/>
      <c r="BE62" s="292"/>
      <c r="BF62" s="292"/>
      <c r="BG62" s="292"/>
      <c r="BH62" s="292"/>
      <c r="BI62" s="292"/>
      <c r="BJ62" s="293"/>
      <c r="BK62" s="293"/>
      <c r="BL62" s="292"/>
      <c r="BM62" s="292"/>
      <c r="BN62" s="292"/>
      <c r="BO62" s="292"/>
      <c r="BP62" s="292"/>
      <c r="BQ62" s="292"/>
      <c r="BR62" s="292"/>
      <c r="BS62" s="292"/>
      <c r="BT62" s="292"/>
      <c r="BU62" s="294"/>
      <c r="BW62" s="573" t="str">
        <f t="shared" si="2"/>
        <v/>
      </c>
      <c r="BX62" s="574" t="str">
        <f t="shared" si="2"/>
        <v/>
      </c>
      <c r="BY62" s="574" t="str">
        <f t="shared" si="2"/>
        <v/>
      </c>
      <c r="BZ62" s="574" t="str">
        <f t="shared" si="3"/>
        <v/>
      </c>
      <c r="CA62" s="574" t="str">
        <f t="shared" si="3"/>
        <v/>
      </c>
      <c r="CB62" s="574" t="str">
        <f t="shared" si="3"/>
        <v/>
      </c>
      <c r="CC62" s="574" t="str">
        <f t="shared" si="4"/>
        <v/>
      </c>
      <c r="CD62" s="574" t="str">
        <f t="shared" si="4"/>
        <v/>
      </c>
      <c r="CE62" s="574" t="str">
        <f t="shared" si="4"/>
        <v/>
      </c>
      <c r="CF62" s="574" t="str">
        <f t="shared" si="5"/>
        <v/>
      </c>
      <c r="CG62" s="574" t="str">
        <f t="shared" si="5"/>
        <v/>
      </c>
      <c r="CH62" s="574" t="str">
        <f t="shared" si="5"/>
        <v/>
      </c>
      <c r="CI62" s="574" t="str">
        <f t="shared" si="6"/>
        <v/>
      </c>
      <c r="CJ62" s="574" t="str">
        <f t="shared" si="7"/>
        <v/>
      </c>
      <c r="CK62" s="574" t="str">
        <f t="shared" si="8"/>
        <v/>
      </c>
      <c r="CL62" s="574" t="str">
        <f t="shared" si="8"/>
        <v/>
      </c>
      <c r="CM62" s="574" t="str">
        <f t="shared" si="8"/>
        <v/>
      </c>
      <c r="CN62" s="574" t="str">
        <f t="shared" si="9"/>
        <v/>
      </c>
      <c r="CO62" s="574" t="str">
        <f t="shared" si="9"/>
        <v/>
      </c>
      <c r="CP62" s="574" t="str">
        <f t="shared" si="9"/>
        <v/>
      </c>
      <c r="CQ62" s="574" t="str">
        <f t="shared" si="10"/>
        <v/>
      </c>
      <c r="CR62" s="574" t="str">
        <f t="shared" si="10"/>
        <v/>
      </c>
      <c r="CS62" s="574" t="str">
        <f t="shared" si="10"/>
        <v/>
      </c>
      <c r="CT62" s="574" t="str">
        <f t="shared" si="11"/>
        <v/>
      </c>
      <c r="CU62" s="575" t="str">
        <f t="shared" si="12"/>
        <v/>
      </c>
      <c r="CV62" s="576" t="str">
        <f t="shared" si="13"/>
        <v/>
      </c>
      <c r="CW62" s="574" t="str">
        <f t="shared" si="13"/>
        <v/>
      </c>
      <c r="CX62" s="574" t="str">
        <f t="shared" si="13"/>
        <v/>
      </c>
      <c r="CY62" s="574" t="str">
        <f t="shared" si="14"/>
        <v/>
      </c>
      <c r="CZ62" s="574" t="str">
        <f t="shared" si="14"/>
        <v/>
      </c>
      <c r="DA62" s="574" t="str">
        <f t="shared" si="14"/>
        <v/>
      </c>
      <c r="DB62" s="574" t="str">
        <f t="shared" si="15"/>
        <v/>
      </c>
      <c r="DC62" s="574" t="str">
        <f t="shared" si="16"/>
        <v/>
      </c>
      <c r="DD62" s="574" t="str">
        <f t="shared" si="16"/>
        <v/>
      </c>
      <c r="DE62" s="574" t="str">
        <f t="shared" si="17"/>
        <v/>
      </c>
      <c r="DF62" s="574" t="str">
        <f t="shared" si="17"/>
        <v/>
      </c>
      <c r="DG62" s="574" t="str">
        <f t="shared" si="17"/>
        <v/>
      </c>
      <c r="DH62" s="574" t="str">
        <f t="shared" si="18"/>
        <v/>
      </c>
      <c r="DI62" s="574" t="str">
        <f t="shared" si="19"/>
        <v/>
      </c>
      <c r="DJ62" s="574" t="str">
        <f t="shared" si="20"/>
        <v/>
      </c>
      <c r="DK62" s="574" t="str">
        <f t="shared" si="20"/>
        <v/>
      </c>
      <c r="DL62" s="574" t="str">
        <f t="shared" si="20"/>
        <v/>
      </c>
      <c r="DM62" s="574" t="str">
        <f t="shared" si="21"/>
        <v/>
      </c>
      <c r="DN62" s="574" t="str">
        <f t="shared" si="21"/>
        <v/>
      </c>
      <c r="DO62" s="574" t="str">
        <f t="shared" si="21"/>
        <v/>
      </c>
      <c r="DP62" s="574" t="str">
        <f t="shared" si="22"/>
        <v/>
      </c>
      <c r="DQ62" s="574" t="str">
        <f t="shared" si="22"/>
        <v/>
      </c>
      <c r="DR62" s="574" t="str">
        <f t="shared" si="22"/>
        <v/>
      </c>
      <c r="DS62" s="574" t="str">
        <f t="shared" si="23"/>
        <v/>
      </c>
      <c r="DT62" s="577" t="str">
        <f t="shared" si="24"/>
        <v/>
      </c>
      <c r="DU62" s="576" t="str">
        <f t="shared" si="25"/>
        <v/>
      </c>
      <c r="DV62" s="574" t="str">
        <f t="shared" si="25"/>
        <v/>
      </c>
      <c r="DW62" s="574" t="str">
        <f t="shared" si="25"/>
        <v/>
      </c>
      <c r="DX62" s="574" t="str">
        <f t="shared" si="26"/>
        <v/>
      </c>
      <c r="DY62" s="574" t="str">
        <f t="shared" si="26"/>
        <v/>
      </c>
      <c r="DZ62" s="574" t="str">
        <f t="shared" si="26"/>
        <v/>
      </c>
      <c r="EA62" s="574" t="str">
        <f t="shared" si="27"/>
        <v/>
      </c>
      <c r="EB62" s="574" t="str">
        <f t="shared" si="27"/>
        <v/>
      </c>
      <c r="EC62" s="574" t="str">
        <f t="shared" si="27"/>
        <v/>
      </c>
      <c r="ED62" s="574" t="str">
        <f t="shared" si="28"/>
        <v/>
      </c>
      <c r="EE62" s="574" t="str">
        <f t="shared" si="28"/>
        <v/>
      </c>
      <c r="EF62" s="574" t="str">
        <f t="shared" si="28"/>
        <v/>
      </c>
      <c r="EG62" s="574" t="str">
        <f t="shared" si="29"/>
        <v/>
      </c>
      <c r="EH62" s="574" t="str">
        <f t="shared" si="30"/>
        <v/>
      </c>
      <c r="EI62" s="574" t="str">
        <f t="shared" si="31"/>
        <v/>
      </c>
      <c r="EJ62" s="574" t="str">
        <f t="shared" si="31"/>
        <v/>
      </c>
      <c r="EK62" s="574" t="str">
        <f t="shared" si="31"/>
        <v/>
      </c>
      <c r="EL62" s="574" t="str">
        <f t="shared" si="32"/>
        <v/>
      </c>
      <c r="EM62" s="574" t="str">
        <f t="shared" si="32"/>
        <v/>
      </c>
      <c r="EN62" s="574" t="str">
        <f t="shared" si="32"/>
        <v/>
      </c>
      <c r="EO62" s="574" t="str">
        <f t="shared" si="33"/>
        <v/>
      </c>
      <c r="EP62" s="574" t="str">
        <f t="shared" si="33"/>
        <v/>
      </c>
      <c r="EQ62" s="574" t="str">
        <f t="shared" si="33"/>
        <v/>
      </c>
      <c r="ER62" s="574" t="str">
        <f t="shared" si="34"/>
        <v/>
      </c>
      <c r="ES62" s="577" t="str">
        <f t="shared" si="35"/>
        <v/>
      </c>
      <c r="ET62" s="576" t="str">
        <f t="shared" si="36"/>
        <v/>
      </c>
      <c r="EU62" s="574" t="str">
        <f t="shared" si="36"/>
        <v/>
      </c>
      <c r="EV62" s="574" t="str">
        <f t="shared" si="36"/>
        <v/>
      </c>
      <c r="EW62" s="574" t="str">
        <f t="shared" si="37"/>
        <v/>
      </c>
      <c r="EX62" s="574" t="str">
        <f t="shared" si="37"/>
        <v/>
      </c>
      <c r="EY62" s="574" t="str">
        <f t="shared" si="37"/>
        <v/>
      </c>
      <c r="EZ62" s="574" t="str">
        <f t="shared" si="38"/>
        <v/>
      </c>
      <c r="FA62" s="574" t="str">
        <f t="shared" si="38"/>
        <v/>
      </c>
      <c r="FB62" s="574" t="str">
        <f t="shared" si="38"/>
        <v/>
      </c>
      <c r="FC62" s="574" t="str">
        <f t="shared" si="39"/>
        <v/>
      </c>
      <c r="FD62" s="574" t="str">
        <f t="shared" si="39"/>
        <v/>
      </c>
      <c r="FE62" s="574" t="str">
        <f t="shared" si="39"/>
        <v/>
      </c>
      <c r="FF62" s="574" t="str">
        <f t="shared" si="40"/>
        <v/>
      </c>
      <c r="FG62" s="574" t="str">
        <f t="shared" si="41"/>
        <v/>
      </c>
      <c r="FH62" s="574" t="str">
        <f t="shared" si="42"/>
        <v/>
      </c>
      <c r="FI62" s="574" t="str">
        <f t="shared" si="42"/>
        <v/>
      </c>
      <c r="FJ62" s="574" t="str">
        <f t="shared" si="42"/>
        <v/>
      </c>
      <c r="FK62" s="574" t="str">
        <f t="shared" si="43"/>
        <v/>
      </c>
      <c r="FL62" s="574" t="str">
        <f t="shared" si="43"/>
        <v/>
      </c>
      <c r="FM62" s="574" t="str">
        <f t="shared" si="43"/>
        <v/>
      </c>
      <c r="FN62" s="574" t="str">
        <f t="shared" si="44"/>
        <v/>
      </c>
      <c r="FO62" s="574" t="str">
        <f t="shared" si="44"/>
        <v/>
      </c>
      <c r="FP62" s="574" t="str">
        <f t="shared" si="44"/>
        <v/>
      </c>
      <c r="FQ62" s="574" t="str">
        <f t="shared" si="45"/>
        <v/>
      </c>
      <c r="FR62" s="577" t="str">
        <f t="shared" si="46"/>
        <v/>
      </c>
      <c r="FS62" s="573" t="str">
        <f t="shared" si="47"/>
        <v/>
      </c>
      <c r="FT62" s="574" t="str">
        <f t="shared" si="48"/>
        <v/>
      </c>
      <c r="FU62" s="578" t="str">
        <f t="shared" si="49"/>
        <v/>
      </c>
      <c r="FV62" s="577" t="str">
        <f t="shared" si="50"/>
        <v/>
      </c>
      <c r="HA62" s="147">
        <f t="shared" si="51"/>
        <v>0</v>
      </c>
      <c r="HB62" s="142">
        <f t="shared" si="52"/>
        <v>0</v>
      </c>
    </row>
    <row r="63" spans="1:210" s="142" customFormat="1" ht="15.75" customHeight="1" x14ac:dyDescent="0.2">
      <c r="A63" s="531" t="str">
        <f t="shared" si="53"/>
        <v/>
      </c>
      <c r="B63" s="290" t="s">
        <v>479</v>
      </c>
      <c r="C63" s="282" t="s">
        <v>479</v>
      </c>
      <c r="D63" s="282" t="s">
        <v>479</v>
      </c>
      <c r="E63" s="282" t="s">
        <v>479</v>
      </c>
      <c r="F63" s="282"/>
      <c r="G63" s="282"/>
      <c r="H63" s="282"/>
      <c r="I63" s="282"/>
      <c r="J63" s="282"/>
      <c r="K63" s="282"/>
      <c r="L63" s="282"/>
      <c r="M63" s="282"/>
      <c r="N63" s="282"/>
      <c r="O63" s="282"/>
      <c r="P63" s="282"/>
      <c r="Q63" s="282"/>
      <c r="R63" s="282"/>
      <c r="S63" s="283"/>
      <c r="T63" s="291"/>
      <c r="U63" s="292"/>
      <c r="V63" s="292"/>
      <c r="W63" s="292"/>
      <c r="X63" s="292"/>
      <c r="Y63" s="292"/>
      <c r="Z63" s="292"/>
      <c r="AA63" s="293"/>
      <c r="AB63" s="292"/>
      <c r="AC63" s="292"/>
      <c r="AD63" s="292"/>
      <c r="AE63" s="292"/>
      <c r="AF63" s="292"/>
      <c r="AG63" s="292"/>
      <c r="AH63" s="292"/>
      <c r="AI63" s="292"/>
      <c r="AJ63" s="292"/>
      <c r="AK63" s="294"/>
      <c r="AL63" s="291"/>
      <c r="AM63" s="292"/>
      <c r="AN63" s="292"/>
      <c r="AO63" s="292"/>
      <c r="AP63" s="292"/>
      <c r="AQ63" s="292"/>
      <c r="AR63" s="292"/>
      <c r="AS63" s="293"/>
      <c r="AT63" s="292"/>
      <c r="AU63" s="292"/>
      <c r="AV63" s="292"/>
      <c r="AW63" s="292"/>
      <c r="AX63" s="292"/>
      <c r="AY63" s="292"/>
      <c r="AZ63" s="292"/>
      <c r="BA63" s="292"/>
      <c r="BB63" s="292"/>
      <c r="BC63" s="294"/>
      <c r="BD63" s="291"/>
      <c r="BE63" s="292"/>
      <c r="BF63" s="292"/>
      <c r="BG63" s="292"/>
      <c r="BH63" s="292"/>
      <c r="BI63" s="292"/>
      <c r="BJ63" s="292"/>
      <c r="BK63" s="293"/>
      <c r="BL63" s="292"/>
      <c r="BM63" s="292"/>
      <c r="BN63" s="292"/>
      <c r="BO63" s="292"/>
      <c r="BP63" s="292"/>
      <c r="BQ63" s="292"/>
      <c r="BR63" s="292"/>
      <c r="BS63" s="292"/>
      <c r="BT63" s="292"/>
      <c r="BU63" s="294"/>
      <c r="BW63" s="573" t="str">
        <f t="shared" si="2"/>
        <v/>
      </c>
      <c r="BX63" s="574" t="str">
        <f t="shared" si="2"/>
        <v/>
      </c>
      <c r="BY63" s="574" t="str">
        <f t="shared" si="2"/>
        <v/>
      </c>
      <c r="BZ63" s="574" t="str">
        <f t="shared" si="3"/>
        <v/>
      </c>
      <c r="CA63" s="574" t="str">
        <f t="shared" si="3"/>
        <v/>
      </c>
      <c r="CB63" s="574" t="str">
        <f t="shared" si="3"/>
        <v/>
      </c>
      <c r="CC63" s="574" t="str">
        <f t="shared" si="4"/>
        <v/>
      </c>
      <c r="CD63" s="574" t="str">
        <f t="shared" si="4"/>
        <v/>
      </c>
      <c r="CE63" s="574" t="str">
        <f t="shared" si="4"/>
        <v/>
      </c>
      <c r="CF63" s="574" t="str">
        <f t="shared" si="5"/>
        <v/>
      </c>
      <c r="CG63" s="574" t="str">
        <f t="shared" si="5"/>
        <v/>
      </c>
      <c r="CH63" s="574" t="str">
        <f t="shared" si="5"/>
        <v/>
      </c>
      <c r="CI63" s="574" t="str">
        <f t="shared" si="6"/>
        <v/>
      </c>
      <c r="CJ63" s="574" t="str">
        <f t="shared" si="7"/>
        <v/>
      </c>
      <c r="CK63" s="574" t="str">
        <f t="shared" si="8"/>
        <v/>
      </c>
      <c r="CL63" s="574" t="str">
        <f t="shared" si="8"/>
        <v/>
      </c>
      <c r="CM63" s="574" t="str">
        <f t="shared" si="8"/>
        <v/>
      </c>
      <c r="CN63" s="574" t="str">
        <f t="shared" si="9"/>
        <v/>
      </c>
      <c r="CO63" s="574" t="str">
        <f t="shared" si="9"/>
        <v/>
      </c>
      <c r="CP63" s="574" t="str">
        <f t="shared" si="9"/>
        <v/>
      </c>
      <c r="CQ63" s="574" t="str">
        <f t="shared" si="10"/>
        <v/>
      </c>
      <c r="CR63" s="574" t="str">
        <f t="shared" si="10"/>
        <v/>
      </c>
      <c r="CS63" s="574" t="str">
        <f t="shared" si="10"/>
        <v/>
      </c>
      <c r="CT63" s="574" t="str">
        <f t="shared" si="11"/>
        <v/>
      </c>
      <c r="CU63" s="575" t="str">
        <f t="shared" si="12"/>
        <v/>
      </c>
      <c r="CV63" s="576" t="str">
        <f t="shared" si="13"/>
        <v/>
      </c>
      <c r="CW63" s="574" t="str">
        <f t="shared" si="13"/>
        <v/>
      </c>
      <c r="CX63" s="574" t="str">
        <f t="shared" si="13"/>
        <v/>
      </c>
      <c r="CY63" s="574" t="str">
        <f t="shared" si="14"/>
        <v/>
      </c>
      <c r="CZ63" s="574" t="str">
        <f t="shared" si="14"/>
        <v/>
      </c>
      <c r="DA63" s="574" t="str">
        <f t="shared" si="14"/>
        <v/>
      </c>
      <c r="DB63" s="574" t="str">
        <f t="shared" si="15"/>
        <v/>
      </c>
      <c r="DC63" s="574" t="str">
        <f t="shared" si="16"/>
        <v/>
      </c>
      <c r="DD63" s="574" t="str">
        <f t="shared" si="16"/>
        <v/>
      </c>
      <c r="DE63" s="574" t="str">
        <f t="shared" si="17"/>
        <v/>
      </c>
      <c r="DF63" s="574" t="str">
        <f t="shared" si="17"/>
        <v/>
      </c>
      <c r="DG63" s="574" t="str">
        <f t="shared" si="17"/>
        <v/>
      </c>
      <c r="DH63" s="574" t="str">
        <f t="shared" si="18"/>
        <v/>
      </c>
      <c r="DI63" s="574" t="str">
        <f t="shared" si="19"/>
        <v/>
      </c>
      <c r="DJ63" s="574" t="str">
        <f t="shared" si="20"/>
        <v/>
      </c>
      <c r="DK63" s="574" t="str">
        <f t="shared" si="20"/>
        <v/>
      </c>
      <c r="DL63" s="574" t="str">
        <f t="shared" si="20"/>
        <v/>
      </c>
      <c r="DM63" s="574" t="str">
        <f t="shared" si="21"/>
        <v/>
      </c>
      <c r="DN63" s="574" t="str">
        <f t="shared" si="21"/>
        <v/>
      </c>
      <c r="DO63" s="574" t="str">
        <f t="shared" si="21"/>
        <v/>
      </c>
      <c r="DP63" s="574" t="str">
        <f t="shared" si="22"/>
        <v/>
      </c>
      <c r="DQ63" s="574" t="str">
        <f t="shared" si="22"/>
        <v/>
      </c>
      <c r="DR63" s="574" t="str">
        <f t="shared" si="22"/>
        <v/>
      </c>
      <c r="DS63" s="574" t="str">
        <f t="shared" si="23"/>
        <v/>
      </c>
      <c r="DT63" s="577" t="str">
        <f t="shared" si="24"/>
        <v/>
      </c>
      <c r="DU63" s="576" t="str">
        <f t="shared" si="25"/>
        <v/>
      </c>
      <c r="DV63" s="574" t="str">
        <f t="shared" si="25"/>
        <v/>
      </c>
      <c r="DW63" s="574" t="str">
        <f t="shared" si="25"/>
        <v/>
      </c>
      <c r="DX63" s="574" t="str">
        <f t="shared" si="26"/>
        <v/>
      </c>
      <c r="DY63" s="574" t="str">
        <f t="shared" si="26"/>
        <v/>
      </c>
      <c r="DZ63" s="574" t="str">
        <f t="shared" si="26"/>
        <v/>
      </c>
      <c r="EA63" s="574" t="str">
        <f t="shared" si="27"/>
        <v/>
      </c>
      <c r="EB63" s="574" t="str">
        <f t="shared" si="27"/>
        <v/>
      </c>
      <c r="EC63" s="574" t="str">
        <f t="shared" si="27"/>
        <v/>
      </c>
      <c r="ED63" s="574" t="str">
        <f t="shared" si="28"/>
        <v/>
      </c>
      <c r="EE63" s="574" t="str">
        <f t="shared" si="28"/>
        <v/>
      </c>
      <c r="EF63" s="574" t="str">
        <f t="shared" si="28"/>
        <v/>
      </c>
      <c r="EG63" s="574" t="str">
        <f t="shared" si="29"/>
        <v/>
      </c>
      <c r="EH63" s="574" t="str">
        <f t="shared" si="30"/>
        <v/>
      </c>
      <c r="EI63" s="574" t="str">
        <f t="shared" si="31"/>
        <v/>
      </c>
      <c r="EJ63" s="574" t="str">
        <f t="shared" si="31"/>
        <v/>
      </c>
      <c r="EK63" s="574" t="str">
        <f t="shared" si="31"/>
        <v/>
      </c>
      <c r="EL63" s="574" t="str">
        <f t="shared" si="32"/>
        <v/>
      </c>
      <c r="EM63" s="574" t="str">
        <f t="shared" si="32"/>
        <v/>
      </c>
      <c r="EN63" s="574" t="str">
        <f t="shared" si="32"/>
        <v/>
      </c>
      <c r="EO63" s="574" t="str">
        <f t="shared" si="33"/>
        <v/>
      </c>
      <c r="EP63" s="574" t="str">
        <f t="shared" si="33"/>
        <v/>
      </c>
      <c r="EQ63" s="574" t="str">
        <f t="shared" si="33"/>
        <v/>
      </c>
      <c r="ER63" s="574" t="str">
        <f t="shared" si="34"/>
        <v/>
      </c>
      <c r="ES63" s="577" t="str">
        <f t="shared" si="35"/>
        <v/>
      </c>
      <c r="ET63" s="576" t="str">
        <f t="shared" si="36"/>
        <v/>
      </c>
      <c r="EU63" s="574" t="str">
        <f t="shared" si="36"/>
        <v/>
      </c>
      <c r="EV63" s="574" t="str">
        <f t="shared" si="36"/>
        <v/>
      </c>
      <c r="EW63" s="574" t="str">
        <f t="shared" si="37"/>
        <v/>
      </c>
      <c r="EX63" s="574" t="str">
        <f t="shared" si="37"/>
        <v/>
      </c>
      <c r="EY63" s="574" t="str">
        <f t="shared" si="37"/>
        <v/>
      </c>
      <c r="EZ63" s="574" t="str">
        <f t="shared" si="38"/>
        <v/>
      </c>
      <c r="FA63" s="574" t="str">
        <f t="shared" si="38"/>
        <v/>
      </c>
      <c r="FB63" s="574" t="str">
        <f t="shared" si="38"/>
        <v/>
      </c>
      <c r="FC63" s="574" t="str">
        <f t="shared" si="39"/>
        <v/>
      </c>
      <c r="FD63" s="574" t="str">
        <f t="shared" si="39"/>
        <v/>
      </c>
      <c r="FE63" s="574" t="str">
        <f t="shared" si="39"/>
        <v/>
      </c>
      <c r="FF63" s="574" t="str">
        <f t="shared" si="40"/>
        <v/>
      </c>
      <c r="FG63" s="574" t="str">
        <f t="shared" si="41"/>
        <v/>
      </c>
      <c r="FH63" s="574" t="str">
        <f t="shared" si="42"/>
        <v/>
      </c>
      <c r="FI63" s="574" t="str">
        <f t="shared" si="42"/>
        <v/>
      </c>
      <c r="FJ63" s="574" t="str">
        <f t="shared" si="42"/>
        <v/>
      </c>
      <c r="FK63" s="574" t="str">
        <f t="shared" si="43"/>
        <v/>
      </c>
      <c r="FL63" s="574" t="str">
        <f t="shared" si="43"/>
        <v/>
      </c>
      <c r="FM63" s="574" t="str">
        <f t="shared" si="43"/>
        <v/>
      </c>
      <c r="FN63" s="574" t="str">
        <f t="shared" si="44"/>
        <v/>
      </c>
      <c r="FO63" s="574" t="str">
        <f t="shared" si="44"/>
        <v/>
      </c>
      <c r="FP63" s="574" t="str">
        <f t="shared" si="44"/>
        <v/>
      </c>
      <c r="FQ63" s="574" t="str">
        <f t="shared" si="45"/>
        <v/>
      </c>
      <c r="FR63" s="577" t="str">
        <f t="shared" si="46"/>
        <v/>
      </c>
      <c r="FS63" s="573" t="str">
        <f t="shared" si="47"/>
        <v/>
      </c>
      <c r="FT63" s="574" t="str">
        <f t="shared" si="48"/>
        <v/>
      </c>
      <c r="FU63" s="578" t="str">
        <f t="shared" si="49"/>
        <v/>
      </c>
      <c r="FV63" s="577" t="str">
        <f t="shared" si="50"/>
        <v/>
      </c>
      <c r="HA63" s="147">
        <f t="shared" si="51"/>
        <v>0</v>
      </c>
      <c r="HB63" s="142">
        <f t="shared" si="52"/>
        <v>0</v>
      </c>
    </row>
    <row r="64" spans="1:210" s="142" customFormat="1" ht="15.75" customHeight="1" x14ac:dyDescent="0.2">
      <c r="A64" s="531" t="str">
        <f t="shared" si="53"/>
        <v/>
      </c>
      <c r="B64" s="290" t="s">
        <v>479</v>
      </c>
      <c r="C64" s="282" t="s">
        <v>479</v>
      </c>
      <c r="D64" s="282" t="s">
        <v>479</v>
      </c>
      <c r="E64" s="282" t="s">
        <v>479</v>
      </c>
      <c r="F64" s="282"/>
      <c r="G64" s="282"/>
      <c r="H64" s="282"/>
      <c r="I64" s="284"/>
      <c r="J64" s="282"/>
      <c r="K64" s="282"/>
      <c r="L64" s="282"/>
      <c r="M64" s="282"/>
      <c r="N64" s="282"/>
      <c r="O64" s="282"/>
      <c r="P64" s="282"/>
      <c r="Q64" s="282"/>
      <c r="R64" s="282"/>
      <c r="S64" s="283"/>
      <c r="T64" s="291"/>
      <c r="U64" s="292"/>
      <c r="V64" s="292"/>
      <c r="W64" s="292"/>
      <c r="X64" s="292"/>
      <c r="Y64" s="292"/>
      <c r="Z64" s="292"/>
      <c r="AA64" s="293"/>
      <c r="AB64" s="292"/>
      <c r="AC64" s="292"/>
      <c r="AD64" s="292"/>
      <c r="AE64" s="292"/>
      <c r="AF64" s="292"/>
      <c r="AG64" s="292"/>
      <c r="AH64" s="292"/>
      <c r="AI64" s="292"/>
      <c r="AJ64" s="292"/>
      <c r="AK64" s="294"/>
      <c r="AL64" s="291"/>
      <c r="AM64" s="292"/>
      <c r="AN64" s="292"/>
      <c r="AO64" s="292"/>
      <c r="AP64" s="292"/>
      <c r="AQ64" s="292"/>
      <c r="AR64" s="292"/>
      <c r="AS64" s="293"/>
      <c r="AT64" s="292"/>
      <c r="AU64" s="292"/>
      <c r="AV64" s="292"/>
      <c r="AW64" s="292"/>
      <c r="AX64" s="292"/>
      <c r="AY64" s="292"/>
      <c r="AZ64" s="292"/>
      <c r="BA64" s="292"/>
      <c r="BB64" s="292"/>
      <c r="BC64" s="294"/>
      <c r="BD64" s="291"/>
      <c r="BE64" s="292"/>
      <c r="BF64" s="292"/>
      <c r="BG64" s="292"/>
      <c r="BH64" s="292"/>
      <c r="BI64" s="292"/>
      <c r="BJ64" s="292"/>
      <c r="BK64" s="293"/>
      <c r="BL64" s="292"/>
      <c r="BM64" s="292"/>
      <c r="BN64" s="292"/>
      <c r="BO64" s="292"/>
      <c r="BP64" s="292"/>
      <c r="BQ64" s="292"/>
      <c r="BR64" s="292"/>
      <c r="BS64" s="292"/>
      <c r="BT64" s="292"/>
      <c r="BU64" s="294"/>
      <c r="BW64" s="573" t="str">
        <f t="shared" si="2"/>
        <v/>
      </c>
      <c r="BX64" s="574" t="str">
        <f t="shared" si="2"/>
        <v/>
      </c>
      <c r="BY64" s="574" t="str">
        <f t="shared" si="2"/>
        <v/>
      </c>
      <c r="BZ64" s="574" t="str">
        <f t="shared" si="3"/>
        <v/>
      </c>
      <c r="CA64" s="574" t="str">
        <f t="shared" si="3"/>
        <v/>
      </c>
      <c r="CB64" s="574" t="str">
        <f t="shared" si="3"/>
        <v/>
      </c>
      <c r="CC64" s="574" t="str">
        <f t="shared" si="4"/>
        <v/>
      </c>
      <c r="CD64" s="574" t="str">
        <f t="shared" si="4"/>
        <v/>
      </c>
      <c r="CE64" s="574" t="str">
        <f t="shared" si="4"/>
        <v/>
      </c>
      <c r="CF64" s="574" t="str">
        <f t="shared" si="5"/>
        <v/>
      </c>
      <c r="CG64" s="574" t="str">
        <f t="shared" si="5"/>
        <v/>
      </c>
      <c r="CH64" s="574" t="str">
        <f t="shared" si="5"/>
        <v/>
      </c>
      <c r="CI64" s="574" t="str">
        <f t="shared" si="6"/>
        <v/>
      </c>
      <c r="CJ64" s="574" t="str">
        <f t="shared" si="7"/>
        <v/>
      </c>
      <c r="CK64" s="574" t="str">
        <f t="shared" si="8"/>
        <v/>
      </c>
      <c r="CL64" s="574" t="str">
        <f t="shared" si="8"/>
        <v/>
      </c>
      <c r="CM64" s="574" t="str">
        <f t="shared" si="8"/>
        <v/>
      </c>
      <c r="CN64" s="574" t="str">
        <f t="shared" si="9"/>
        <v/>
      </c>
      <c r="CO64" s="574" t="str">
        <f t="shared" si="9"/>
        <v/>
      </c>
      <c r="CP64" s="574" t="str">
        <f t="shared" si="9"/>
        <v/>
      </c>
      <c r="CQ64" s="574" t="str">
        <f t="shared" si="10"/>
        <v/>
      </c>
      <c r="CR64" s="574" t="str">
        <f t="shared" si="10"/>
        <v/>
      </c>
      <c r="CS64" s="574" t="str">
        <f t="shared" si="10"/>
        <v/>
      </c>
      <c r="CT64" s="574" t="str">
        <f t="shared" si="11"/>
        <v/>
      </c>
      <c r="CU64" s="575" t="str">
        <f t="shared" si="12"/>
        <v/>
      </c>
      <c r="CV64" s="576" t="str">
        <f t="shared" si="13"/>
        <v/>
      </c>
      <c r="CW64" s="574" t="str">
        <f t="shared" si="13"/>
        <v/>
      </c>
      <c r="CX64" s="574" t="str">
        <f t="shared" si="13"/>
        <v/>
      </c>
      <c r="CY64" s="574" t="str">
        <f t="shared" si="14"/>
        <v/>
      </c>
      <c r="CZ64" s="574" t="str">
        <f t="shared" si="14"/>
        <v/>
      </c>
      <c r="DA64" s="574" t="str">
        <f t="shared" si="14"/>
        <v/>
      </c>
      <c r="DB64" s="574" t="str">
        <f t="shared" si="15"/>
        <v/>
      </c>
      <c r="DC64" s="574" t="str">
        <f t="shared" si="16"/>
        <v/>
      </c>
      <c r="DD64" s="574" t="str">
        <f t="shared" si="16"/>
        <v/>
      </c>
      <c r="DE64" s="574" t="str">
        <f t="shared" si="17"/>
        <v/>
      </c>
      <c r="DF64" s="574" t="str">
        <f t="shared" si="17"/>
        <v/>
      </c>
      <c r="DG64" s="574" t="str">
        <f t="shared" si="17"/>
        <v/>
      </c>
      <c r="DH64" s="574" t="str">
        <f t="shared" si="18"/>
        <v/>
      </c>
      <c r="DI64" s="574" t="str">
        <f t="shared" si="19"/>
        <v/>
      </c>
      <c r="DJ64" s="574" t="str">
        <f t="shared" si="20"/>
        <v/>
      </c>
      <c r="DK64" s="574" t="str">
        <f t="shared" si="20"/>
        <v/>
      </c>
      <c r="DL64" s="574" t="str">
        <f t="shared" si="20"/>
        <v/>
      </c>
      <c r="DM64" s="574" t="str">
        <f t="shared" si="21"/>
        <v/>
      </c>
      <c r="DN64" s="574" t="str">
        <f t="shared" si="21"/>
        <v/>
      </c>
      <c r="DO64" s="574" t="str">
        <f t="shared" si="21"/>
        <v/>
      </c>
      <c r="DP64" s="574" t="str">
        <f t="shared" si="22"/>
        <v/>
      </c>
      <c r="DQ64" s="574" t="str">
        <f t="shared" si="22"/>
        <v/>
      </c>
      <c r="DR64" s="574" t="str">
        <f t="shared" si="22"/>
        <v/>
      </c>
      <c r="DS64" s="574" t="str">
        <f t="shared" si="23"/>
        <v/>
      </c>
      <c r="DT64" s="577" t="str">
        <f t="shared" si="24"/>
        <v/>
      </c>
      <c r="DU64" s="576" t="str">
        <f t="shared" si="25"/>
        <v/>
      </c>
      <c r="DV64" s="574" t="str">
        <f t="shared" si="25"/>
        <v/>
      </c>
      <c r="DW64" s="574" t="str">
        <f t="shared" si="25"/>
        <v/>
      </c>
      <c r="DX64" s="574" t="str">
        <f t="shared" si="26"/>
        <v/>
      </c>
      <c r="DY64" s="574" t="str">
        <f t="shared" si="26"/>
        <v/>
      </c>
      <c r="DZ64" s="574" t="str">
        <f t="shared" si="26"/>
        <v/>
      </c>
      <c r="EA64" s="574" t="str">
        <f t="shared" si="27"/>
        <v/>
      </c>
      <c r="EB64" s="574" t="str">
        <f t="shared" si="27"/>
        <v/>
      </c>
      <c r="EC64" s="574" t="str">
        <f t="shared" si="27"/>
        <v/>
      </c>
      <c r="ED64" s="574" t="str">
        <f t="shared" si="28"/>
        <v/>
      </c>
      <c r="EE64" s="574" t="str">
        <f t="shared" si="28"/>
        <v/>
      </c>
      <c r="EF64" s="574" t="str">
        <f t="shared" si="28"/>
        <v/>
      </c>
      <c r="EG64" s="574" t="str">
        <f t="shared" si="29"/>
        <v/>
      </c>
      <c r="EH64" s="574" t="str">
        <f t="shared" si="30"/>
        <v/>
      </c>
      <c r="EI64" s="574" t="str">
        <f t="shared" si="31"/>
        <v/>
      </c>
      <c r="EJ64" s="574" t="str">
        <f t="shared" si="31"/>
        <v/>
      </c>
      <c r="EK64" s="574" t="str">
        <f t="shared" si="31"/>
        <v/>
      </c>
      <c r="EL64" s="574" t="str">
        <f t="shared" si="32"/>
        <v/>
      </c>
      <c r="EM64" s="574" t="str">
        <f t="shared" si="32"/>
        <v/>
      </c>
      <c r="EN64" s="574" t="str">
        <f t="shared" si="32"/>
        <v/>
      </c>
      <c r="EO64" s="574" t="str">
        <f t="shared" si="33"/>
        <v/>
      </c>
      <c r="EP64" s="574" t="str">
        <f t="shared" si="33"/>
        <v/>
      </c>
      <c r="EQ64" s="574" t="str">
        <f t="shared" si="33"/>
        <v/>
      </c>
      <c r="ER64" s="574" t="str">
        <f t="shared" si="34"/>
        <v/>
      </c>
      <c r="ES64" s="577" t="str">
        <f t="shared" si="35"/>
        <v/>
      </c>
      <c r="ET64" s="576" t="str">
        <f t="shared" si="36"/>
        <v/>
      </c>
      <c r="EU64" s="574" t="str">
        <f t="shared" si="36"/>
        <v/>
      </c>
      <c r="EV64" s="574" t="str">
        <f t="shared" si="36"/>
        <v/>
      </c>
      <c r="EW64" s="574" t="str">
        <f t="shared" si="37"/>
        <v/>
      </c>
      <c r="EX64" s="574" t="str">
        <f t="shared" si="37"/>
        <v/>
      </c>
      <c r="EY64" s="574" t="str">
        <f t="shared" si="37"/>
        <v/>
      </c>
      <c r="EZ64" s="574" t="str">
        <f t="shared" si="38"/>
        <v/>
      </c>
      <c r="FA64" s="574" t="str">
        <f t="shared" si="38"/>
        <v/>
      </c>
      <c r="FB64" s="574" t="str">
        <f t="shared" si="38"/>
        <v/>
      </c>
      <c r="FC64" s="574" t="str">
        <f t="shared" si="39"/>
        <v/>
      </c>
      <c r="FD64" s="574" t="str">
        <f t="shared" si="39"/>
        <v/>
      </c>
      <c r="FE64" s="574" t="str">
        <f t="shared" si="39"/>
        <v/>
      </c>
      <c r="FF64" s="574" t="str">
        <f t="shared" si="40"/>
        <v/>
      </c>
      <c r="FG64" s="574" t="str">
        <f t="shared" si="41"/>
        <v/>
      </c>
      <c r="FH64" s="574" t="str">
        <f t="shared" si="42"/>
        <v/>
      </c>
      <c r="FI64" s="574" t="str">
        <f t="shared" si="42"/>
        <v/>
      </c>
      <c r="FJ64" s="574" t="str">
        <f t="shared" si="42"/>
        <v/>
      </c>
      <c r="FK64" s="574" t="str">
        <f t="shared" si="43"/>
        <v/>
      </c>
      <c r="FL64" s="574" t="str">
        <f t="shared" si="43"/>
        <v/>
      </c>
      <c r="FM64" s="574" t="str">
        <f t="shared" si="43"/>
        <v/>
      </c>
      <c r="FN64" s="574" t="str">
        <f t="shared" si="44"/>
        <v/>
      </c>
      <c r="FO64" s="574" t="str">
        <f t="shared" si="44"/>
        <v/>
      </c>
      <c r="FP64" s="574" t="str">
        <f t="shared" si="44"/>
        <v/>
      </c>
      <c r="FQ64" s="574" t="str">
        <f t="shared" si="45"/>
        <v/>
      </c>
      <c r="FR64" s="577" t="str">
        <f t="shared" si="46"/>
        <v/>
      </c>
      <c r="FS64" s="573" t="str">
        <f t="shared" si="47"/>
        <v/>
      </c>
      <c r="FT64" s="574" t="str">
        <f t="shared" si="48"/>
        <v/>
      </c>
      <c r="FU64" s="578" t="str">
        <f t="shared" si="49"/>
        <v/>
      </c>
      <c r="FV64" s="577" t="str">
        <f t="shared" si="50"/>
        <v/>
      </c>
      <c r="HA64" s="147">
        <f t="shared" si="51"/>
        <v>0</v>
      </c>
      <c r="HB64" s="142">
        <f t="shared" si="52"/>
        <v>0</v>
      </c>
    </row>
    <row r="65" spans="1:210" s="142" customFormat="1" ht="15.75" customHeight="1" x14ac:dyDescent="0.2">
      <c r="A65" s="531" t="str">
        <f t="shared" si="53"/>
        <v/>
      </c>
      <c r="B65" s="290" t="s">
        <v>479</v>
      </c>
      <c r="C65" s="282" t="s">
        <v>479</v>
      </c>
      <c r="D65" s="282" t="s">
        <v>479</v>
      </c>
      <c r="E65" s="282" t="s">
        <v>479</v>
      </c>
      <c r="F65" s="282"/>
      <c r="G65" s="282"/>
      <c r="H65" s="282"/>
      <c r="I65" s="282"/>
      <c r="J65" s="282"/>
      <c r="K65" s="282"/>
      <c r="L65" s="282"/>
      <c r="M65" s="282"/>
      <c r="N65" s="282"/>
      <c r="O65" s="282"/>
      <c r="P65" s="282"/>
      <c r="Q65" s="282"/>
      <c r="R65" s="282"/>
      <c r="S65" s="283"/>
      <c r="T65" s="291"/>
      <c r="U65" s="292"/>
      <c r="V65" s="292"/>
      <c r="W65" s="292"/>
      <c r="X65" s="292"/>
      <c r="Y65" s="292"/>
      <c r="Z65" s="292"/>
      <c r="AA65" s="293"/>
      <c r="AB65" s="292"/>
      <c r="AC65" s="292"/>
      <c r="AD65" s="292"/>
      <c r="AE65" s="292"/>
      <c r="AF65" s="292"/>
      <c r="AG65" s="292"/>
      <c r="AH65" s="292"/>
      <c r="AI65" s="292"/>
      <c r="AJ65" s="292"/>
      <c r="AK65" s="294"/>
      <c r="AL65" s="291"/>
      <c r="AM65" s="292"/>
      <c r="AN65" s="292"/>
      <c r="AO65" s="292"/>
      <c r="AP65" s="292"/>
      <c r="AQ65" s="292"/>
      <c r="AR65" s="292"/>
      <c r="AS65" s="293"/>
      <c r="AT65" s="292"/>
      <c r="AU65" s="292"/>
      <c r="AV65" s="292"/>
      <c r="AW65" s="292"/>
      <c r="AX65" s="292"/>
      <c r="AY65" s="292"/>
      <c r="AZ65" s="292"/>
      <c r="BA65" s="292"/>
      <c r="BB65" s="292"/>
      <c r="BC65" s="294"/>
      <c r="BD65" s="291"/>
      <c r="BE65" s="292"/>
      <c r="BF65" s="292"/>
      <c r="BG65" s="292"/>
      <c r="BH65" s="292"/>
      <c r="BI65" s="292"/>
      <c r="BJ65" s="292"/>
      <c r="BK65" s="293"/>
      <c r="BL65" s="292"/>
      <c r="BM65" s="292"/>
      <c r="BN65" s="292"/>
      <c r="BO65" s="292"/>
      <c r="BP65" s="292"/>
      <c r="BQ65" s="292"/>
      <c r="BR65" s="292"/>
      <c r="BS65" s="292"/>
      <c r="BT65" s="292"/>
      <c r="BU65" s="294"/>
      <c r="BW65" s="573" t="str">
        <f t="shared" si="2"/>
        <v/>
      </c>
      <c r="BX65" s="574" t="str">
        <f t="shared" si="2"/>
        <v/>
      </c>
      <c r="BY65" s="574" t="str">
        <f t="shared" si="2"/>
        <v/>
      </c>
      <c r="BZ65" s="574" t="str">
        <f t="shared" si="3"/>
        <v/>
      </c>
      <c r="CA65" s="574" t="str">
        <f t="shared" si="3"/>
        <v/>
      </c>
      <c r="CB65" s="574" t="str">
        <f t="shared" si="3"/>
        <v/>
      </c>
      <c r="CC65" s="574" t="str">
        <f t="shared" si="4"/>
        <v/>
      </c>
      <c r="CD65" s="574" t="str">
        <f t="shared" si="4"/>
        <v/>
      </c>
      <c r="CE65" s="574" t="str">
        <f t="shared" si="4"/>
        <v/>
      </c>
      <c r="CF65" s="574" t="str">
        <f t="shared" si="5"/>
        <v/>
      </c>
      <c r="CG65" s="574" t="str">
        <f t="shared" si="5"/>
        <v/>
      </c>
      <c r="CH65" s="574" t="str">
        <f t="shared" si="5"/>
        <v/>
      </c>
      <c r="CI65" s="574" t="str">
        <f t="shared" si="6"/>
        <v/>
      </c>
      <c r="CJ65" s="574" t="str">
        <f t="shared" si="7"/>
        <v/>
      </c>
      <c r="CK65" s="574" t="str">
        <f t="shared" si="8"/>
        <v/>
      </c>
      <c r="CL65" s="574" t="str">
        <f t="shared" si="8"/>
        <v/>
      </c>
      <c r="CM65" s="574" t="str">
        <f t="shared" si="8"/>
        <v/>
      </c>
      <c r="CN65" s="574" t="str">
        <f t="shared" si="9"/>
        <v/>
      </c>
      <c r="CO65" s="574" t="str">
        <f t="shared" si="9"/>
        <v/>
      </c>
      <c r="CP65" s="574" t="str">
        <f t="shared" si="9"/>
        <v/>
      </c>
      <c r="CQ65" s="574" t="str">
        <f t="shared" si="10"/>
        <v/>
      </c>
      <c r="CR65" s="574" t="str">
        <f t="shared" si="10"/>
        <v/>
      </c>
      <c r="CS65" s="574" t="str">
        <f t="shared" si="10"/>
        <v/>
      </c>
      <c r="CT65" s="574" t="str">
        <f t="shared" si="11"/>
        <v/>
      </c>
      <c r="CU65" s="575" t="str">
        <f t="shared" si="12"/>
        <v/>
      </c>
      <c r="CV65" s="576" t="str">
        <f t="shared" si="13"/>
        <v/>
      </c>
      <c r="CW65" s="574" t="str">
        <f t="shared" si="13"/>
        <v/>
      </c>
      <c r="CX65" s="574" t="str">
        <f t="shared" si="13"/>
        <v/>
      </c>
      <c r="CY65" s="574" t="str">
        <f t="shared" si="14"/>
        <v/>
      </c>
      <c r="CZ65" s="574" t="str">
        <f t="shared" si="14"/>
        <v/>
      </c>
      <c r="DA65" s="574" t="str">
        <f t="shared" si="14"/>
        <v/>
      </c>
      <c r="DB65" s="574" t="str">
        <f t="shared" si="15"/>
        <v/>
      </c>
      <c r="DC65" s="574" t="str">
        <f t="shared" si="16"/>
        <v/>
      </c>
      <c r="DD65" s="574" t="str">
        <f t="shared" si="16"/>
        <v/>
      </c>
      <c r="DE65" s="574" t="str">
        <f t="shared" si="17"/>
        <v/>
      </c>
      <c r="DF65" s="574" t="str">
        <f t="shared" si="17"/>
        <v/>
      </c>
      <c r="DG65" s="574" t="str">
        <f t="shared" si="17"/>
        <v/>
      </c>
      <c r="DH65" s="574" t="str">
        <f t="shared" si="18"/>
        <v/>
      </c>
      <c r="DI65" s="574" t="str">
        <f t="shared" si="19"/>
        <v/>
      </c>
      <c r="DJ65" s="574" t="str">
        <f t="shared" si="20"/>
        <v/>
      </c>
      <c r="DK65" s="574" t="str">
        <f t="shared" si="20"/>
        <v/>
      </c>
      <c r="DL65" s="574" t="str">
        <f t="shared" si="20"/>
        <v/>
      </c>
      <c r="DM65" s="574" t="str">
        <f t="shared" si="21"/>
        <v/>
      </c>
      <c r="DN65" s="574" t="str">
        <f t="shared" si="21"/>
        <v/>
      </c>
      <c r="DO65" s="574" t="str">
        <f t="shared" si="21"/>
        <v/>
      </c>
      <c r="DP65" s="574" t="str">
        <f t="shared" si="22"/>
        <v/>
      </c>
      <c r="DQ65" s="574" t="str">
        <f t="shared" si="22"/>
        <v/>
      </c>
      <c r="DR65" s="574" t="str">
        <f t="shared" si="22"/>
        <v/>
      </c>
      <c r="DS65" s="574" t="str">
        <f t="shared" si="23"/>
        <v/>
      </c>
      <c r="DT65" s="577" t="str">
        <f t="shared" si="24"/>
        <v/>
      </c>
      <c r="DU65" s="576" t="str">
        <f t="shared" si="25"/>
        <v/>
      </c>
      <c r="DV65" s="574" t="str">
        <f t="shared" si="25"/>
        <v/>
      </c>
      <c r="DW65" s="574" t="str">
        <f t="shared" si="25"/>
        <v/>
      </c>
      <c r="DX65" s="574" t="str">
        <f t="shared" si="26"/>
        <v/>
      </c>
      <c r="DY65" s="574" t="str">
        <f t="shared" si="26"/>
        <v/>
      </c>
      <c r="DZ65" s="574" t="str">
        <f t="shared" si="26"/>
        <v/>
      </c>
      <c r="EA65" s="574" t="str">
        <f t="shared" si="27"/>
        <v/>
      </c>
      <c r="EB65" s="574" t="str">
        <f t="shared" si="27"/>
        <v/>
      </c>
      <c r="EC65" s="574" t="str">
        <f t="shared" si="27"/>
        <v/>
      </c>
      <c r="ED65" s="574" t="str">
        <f t="shared" si="28"/>
        <v/>
      </c>
      <c r="EE65" s="574" t="str">
        <f t="shared" si="28"/>
        <v/>
      </c>
      <c r="EF65" s="574" t="str">
        <f t="shared" si="28"/>
        <v/>
      </c>
      <c r="EG65" s="574" t="str">
        <f t="shared" si="29"/>
        <v/>
      </c>
      <c r="EH65" s="574" t="str">
        <f t="shared" si="30"/>
        <v/>
      </c>
      <c r="EI65" s="574" t="str">
        <f t="shared" si="31"/>
        <v/>
      </c>
      <c r="EJ65" s="574" t="str">
        <f t="shared" si="31"/>
        <v/>
      </c>
      <c r="EK65" s="574" t="str">
        <f t="shared" si="31"/>
        <v/>
      </c>
      <c r="EL65" s="574" t="str">
        <f t="shared" si="32"/>
        <v/>
      </c>
      <c r="EM65" s="574" t="str">
        <f t="shared" si="32"/>
        <v/>
      </c>
      <c r="EN65" s="574" t="str">
        <f t="shared" si="32"/>
        <v/>
      </c>
      <c r="EO65" s="574" t="str">
        <f t="shared" si="33"/>
        <v/>
      </c>
      <c r="EP65" s="574" t="str">
        <f t="shared" si="33"/>
        <v/>
      </c>
      <c r="EQ65" s="574" t="str">
        <f t="shared" si="33"/>
        <v/>
      </c>
      <c r="ER65" s="574" t="str">
        <f t="shared" si="34"/>
        <v/>
      </c>
      <c r="ES65" s="577" t="str">
        <f t="shared" si="35"/>
        <v/>
      </c>
      <c r="ET65" s="576" t="str">
        <f t="shared" si="36"/>
        <v/>
      </c>
      <c r="EU65" s="574" t="str">
        <f t="shared" si="36"/>
        <v/>
      </c>
      <c r="EV65" s="574" t="str">
        <f t="shared" si="36"/>
        <v/>
      </c>
      <c r="EW65" s="574" t="str">
        <f t="shared" si="37"/>
        <v/>
      </c>
      <c r="EX65" s="574" t="str">
        <f t="shared" si="37"/>
        <v/>
      </c>
      <c r="EY65" s="574" t="str">
        <f t="shared" si="37"/>
        <v/>
      </c>
      <c r="EZ65" s="574" t="str">
        <f t="shared" si="38"/>
        <v/>
      </c>
      <c r="FA65" s="574" t="str">
        <f t="shared" si="38"/>
        <v/>
      </c>
      <c r="FB65" s="574" t="str">
        <f t="shared" si="38"/>
        <v/>
      </c>
      <c r="FC65" s="574" t="str">
        <f t="shared" si="39"/>
        <v/>
      </c>
      <c r="FD65" s="574" t="str">
        <f t="shared" si="39"/>
        <v/>
      </c>
      <c r="FE65" s="574" t="str">
        <f t="shared" si="39"/>
        <v/>
      </c>
      <c r="FF65" s="574" t="str">
        <f t="shared" si="40"/>
        <v/>
      </c>
      <c r="FG65" s="574" t="str">
        <f t="shared" si="41"/>
        <v/>
      </c>
      <c r="FH65" s="574" t="str">
        <f t="shared" si="42"/>
        <v/>
      </c>
      <c r="FI65" s="574" t="str">
        <f t="shared" si="42"/>
        <v/>
      </c>
      <c r="FJ65" s="574" t="str">
        <f t="shared" si="42"/>
        <v/>
      </c>
      <c r="FK65" s="574" t="str">
        <f t="shared" si="43"/>
        <v/>
      </c>
      <c r="FL65" s="574" t="str">
        <f t="shared" si="43"/>
        <v/>
      </c>
      <c r="FM65" s="574" t="str">
        <f t="shared" si="43"/>
        <v/>
      </c>
      <c r="FN65" s="574" t="str">
        <f t="shared" si="44"/>
        <v/>
      </c>
      <c r="FO65" s="574" t="str">
        <f t="shared" si="44"/>
        <v/>
      </c>
      <c r="FP65" s="574" t="str">
        <f t="shared" si="44"/>
        <v/>
      </c>
      <c r="FQ65" s="574" t="str">
        <f t="shared" si="45"/>
        <v/>
      </c>
      <c r="FR65" s="577" t="str">
        <f t="shared" si="46"/>
        <v/>
      </c>
      <c r="FS65" s="573" t="str">
        <f t="shared" si="47"/>
        <v/>
      </c>
      <c r="FT65" s="574" t="str">
        <f t="shared" si="48"/>
        <v/>
      </c>
      <c r="FU65" s="578" t="str">
        <f t="shared" si="49"/>
        <v/>
      </c>
      <c r="FV65" s="577" t="str">
        <f t="shared" si="50"/>
        <v/>
      </c>
      <c r="HA65" s="147">
        <f t="shared" si="51"/>
        <v>0</v>
      </c>
      <c r="HB65" s="142">
        <f t="shared" si="52"/>
        <v>0</v>
      </c>
    </row>
    <row r="66" spans="1:210" s="142" customFormat="1" ht="15.75" customHeight="1" x14ac:dyDescent="0.2">
      <c r="A66" s="531" t="str">
        <f t="shared" si="53"/>
        <v/>
      </c>
      <c r="B66" s="290" t="s">
        <v>479</v>
      </c>
      <c r="C66" s="282" t="s">
        <v>479</v>
      </c>
      <c r="D66" s="282" t="s">
        <v>479</v>
      </c>
      <c r="E66" s="282" t="s">
        <v>479</v>
      </c>
      <c r="F66" s="282"/>
      <c r="G66" s="282"/>
      <c r="H66" s="282"/>
      <c r="I66" s="282"/>
      <c r="J66" s="282"/>
      <c r="K66" s="282"/>
      <c r="L66" s="282"/>
      <c r="M66" s="282"/>
      <c r="N66" s="282"/>
      <c r="O66" s="282"/>
      <c r="P66" s="282"/>
      <c r="Q66" s="282"/>
      <c r="R66" s="282"/>
      <c r="S66" s="283"/>
      <c r="T66" s="291"/>
      <c r="U66" s="292"/>
      <c r="V66" s="292"/>
      <c r="W66" s="292"/>
      <c r="X66" s="292"/>
      <c r="Y66" s="292"/>
      <c r="Z66" s="292"/>
      <c r="AA66" s="292"/>
      <c r="AB66" s="292"/>
      <c r="AC66" s="292"/>
      <c r="AD66" s="292"/>
      <c r="AE66" s="292"/>
      <c r="AF66" s="292"/>
      <c r="AG66" s="292"/>
      <c r="AH66" s="292"/>
      <c r="AI66" s="292"/>
      <c r="AJ66" s="292"/>
      <c r="AK66" s="294"/>
      <c r="AL66" s="291"/>
      <c r="AM66" s="292"/>
      <c r="AN66" s="292"/>
      <c r="AO66" s="292"/>
      <c r="AP66" s="292"/>
      <c r="AQ66" s="292"/>
      <c r="AR66" s="292"/>
      <c r="AS66" s="292"/>
      <c r="AT66" s="292"/>
      <c r="AU66" s="292"/>
      <c r="AV66" s="292"/>
      <c r="AW66" s="292"/>
      <c r="AX66" s="292"/>
      <c r="AY66" s="292"/>
      <c r="AZ66" s="292"/>
      <c r="BA66" s="292"/>
      <c r="BB66" s="292"/>
      <c r="BC66" s="294"/>
      <c r="BD66" s="291"/>
      <c r="BE66" s="292"/>
      <c r="BF66" s="292"/>
      <c r="BG66" s="292"/>
      <c r="BH66" s="292"/>
      <c r="BI66" s="292"/>
      <c r="BJ66" s="292"/>
      <c r="BK66" s="292"/>
      <c r="BL66" s="292"/>
      <c r="BM66" s="292"/>
      <c r="BN66" s="292"/>
      <c r="BO66" s="292"/>
      <c r="BP66" s="292"/>
      <c r="BQ66" s="292"/>
      <c r="BR66" s="292"/>
      <c r="BS66" s="292"/>
      <c r="BT66" s="292"/>
      <c r="BU66" s="294"/>
      <c r="BW66" s="573" t="str">
        <f t="shared" si="2"/>
        <v/>
      </c>
      <c r="BX66" s="574" t="str">
        <f t="shared" si="2"/>
        <v/>
      </c>
      <c r="BY66" s="574" t="str">
        <f t="shared" si="2"/>
        <v/>
      </c>
      <c r="BZ66" s="574" t="str">
        <f t="shared" si="3"/>
        <v/>
      </c>
      <c r="CA66" s="574" t="str">
        <f t="shared" si="3"/>
        <v/>
      </c>
      <c r="CB66" s="574" t="str">
        <f t="shared" si="3"/>
        <v/>
      </c>
      <c r="CC66" s="574" t="str">
        <f t="shared" si="4"/>
        <v/>
      </c>
      <c r="CD66" s="574" t="str">
        <f t="shared" si="4"/>
        <v/>
      </c>
      <c r="CE66" s="574" t="str">
        <f t="shared" si="4"/>
        <v/>
      </c>
      <c r="CF66" s="574" t="str">
        <f t="shared" si="5"/>
        <v/>
      </c>
      <c r="CG66" s="574" t="str">
        <f t="shared" si="5"/>
        <v/>
      </c>
      <c r="CH66" s="574" t="str">
        <f t="shared" si="5"/>
        <v/>
      </c>
      <c r="CI66" s="574" t="str">
        <f t="shared" si="6"/>
        <v/>
      </c>
      <c r="CJ66" s="574" t="str">
        <f t="shared" si="7"/>
        <v/>
      </c>
      <c r="CK66" s="574" t="str">
        <f t="shared" si="8"/>
        <v/>
      </c>
      <c r="CL66" s="574" t="str">
        <f t="shared" si="8"/>
        <v/>
      </c>
      <c r="CM66" s="574" t="str">
        <f t="shared" si="8"/>
        <v/>
      </c>
      <c r="CN66" s="574" t="str">
        <f t="shared" si="9"/>
        <v/>
      </c>
      <c r="CO66" s="574" t="str">
        <f t="shared" si="9"/>
        <v/>
      </c>
      <c r="CP66" s="574" t="str">
        <f t="shared" si="9"/>
        <v/>
      </c>
      <c r="CQ66" s="574" t="str">
        <f t="shared" si="10"/>
        <v/>
      </c>
      <c r="CR66" s="574" t="str">
        <f t="shared" si="10"/>
        <v/>
      </c>
      <c r="CS66" s="574" t="str">
        <f t="shared" si="10"/>
        <v/>
      </c>
      <c r="CT66" s="574" t="str">
        <f t="shared" si="11"/>
        <v/>
      </c>
      <c r="CU66" s="575" t="str">
        <f t="shared" si="12"/>
        <v/>
      </c>
      <c r="CV66" s="576" t="str">
        <f t="shared" si="13"/>
        <v/>
      </c>
      <c r="CW66" s="574" t="str">
        <f t="shared" si="13"/>
        <v/>
      </c>
      <c r="CX66" s="574" t="str">
        <f t="shared" si="13"/>
        <v/>
      </c>
      <c r="CY66" s="574" t="str">
        <f t="shared" si="14"/>
        <v/>
      </c>
      <c r="CZ66" s="574" t="str">
        <f t="shared" si="14"/>
        <v/>
      </c>
      <c r="DA66" s="574" t="str">
        <f t="shared" si="14"/>
        <v/>
      </c>
      <c r="DB66" s="574" t="str">
        <f t="shared" si="15"/>
        <v/>
      </c>
      <c r="DC66" s="574" t="str">
        <f t="shared" si="16"/>
        <v/>
      </c>
      <c r="DD66" s="574" t="str">
        <f t="shared" si="16"/>
        <v/>
      </c>
      <c r="DE66" s="574" t="str">
        <f t="shared" si="17"/>
        <v/>
      </c>
      <c r="DF66" s="574" t="str">
        <f t="shared" si="17"/>
        <v/>
      </c>
      <c r="DG66" s="574" t="str">
        <f t="shared" si="17"/>
        <v/>
      </c>
      <c r="DH66" s="574" t="str">
        <f t="shared" si="18"/>
        <v/>
      </c>
      <c r="DI66" s="574" t="str">
        <f t="shared" si="19"/>
        <v/>
      </c>
      <c r="DJ66" s="574" t="str">
        <f t="shared" si="20"/>
        <v/>
      </c>
      <c r="DK66" s="574" t="str">
        <f t="shared" si="20"/>
        <v/>
      </c>
      <c r="DL66" s="574" t="str">
        <f t="shared" si="20"/>
        <v/>
      </c>
      <c r="DM66" s="574" t="str">
        <f t="shared" si="21"/>
        <v/>
      </c>
      <c r="DN66" s="574" t="str">
        <f t="shared" si="21"/>
        <v/>
      </c>
      <c r="DO66" s="574" t="str">
        <f t="shared" si="21"/>
        <v/>
      </c>
      <c r="DP66" s="574" t="str">
        <f t="shared" si="22"/>
        <v/>
      </c>
      <c r="DQ66" s="574" t="str">
        <f t="shared" si="22"/>
        <v/>
      </c>
      <c r="DR66" s="574" t="str">
        <f t="shared" si="22"/>
        <v/>
      </c>
      <c r="DS66" s="574" t="str">
        <f t="shared" si="23"/>
        <v/>
      </c>
      <c r="DT66" s="577" t="str">
        <f t="shared" si="24"/>
        <v/>
      </c>
      <c r="DU66" s="576" t="str">
        <f t="shared" si="25"/>
        <v/>
      </c>
      <c r="DV66" s="574" t="str">
        <f t="shared" si="25"/>
        <v/>
      </c>
      <c r="DW66" s="574" t="str">
        <f t="shared" si="25"/>
        <v/>
      </c>
      <c r="DX66" s="574" t="str">
        <f t="shared" si="26"/>
        <v/>
      </c>
      <c r="DY66" s="574" t="str">
        <f t="shared" si="26"/>
        <v/>
      </c>
      <c r="DZ66" s="574" t="str">
        <f t="shared" si="26"/>
        <v/>
      </c>
      <c r="EA66" s="574" t="str">
        <f t="shared" si="27"/>
        <v/>
      </c>
      <c r="EB66" s="574" t="str">
        <f t="shared" si="27"/>
        <v/>
      </c>
      <c r="EC66" s="574" t="str">
        <f t="shared" si="27"/>
        <v/>
      </c>
      <c r="ED66" s="574" t="str">
        <f t="shared" si="28"/>
        <v/>
      </c>
      <c r="EE66" s="574" t="str">
        <f t="shared" si="28"/>
        <v/>
      </c>
      <c r="EF66" s="574" t="str">
        <f t="shared" si="28"/>
        <v/>
      </c>
      <c r="EG66" s="574" t="str">
        <f t="shared" si="29"/>
        <v/>
      </c>
      <c r="EH66" s="574" t="str">
        <f t="shared" si="30"/>
        <v/>
      </c>
      <c r="EI66" s="574" t="str">
        <f t="shared" si="31"/>
        <v/>
      </c>
      <c r="EJ66" s="574" t="str">
        <f t="shared" si="31"/>
        <v/>
      </c>
      <c r="EK66" s="574" t="str">
        <f t="shared" si="31"/>
        <v/>
      </c>
      <c r="EL66" s="574" t="str">
        <f t="shared" si="32"/>
        <v/>
      </c>
      <c r="EM66" s="574" t="str">
        <f t="shared" si="32"/>
        <v/>
      </c>
      <c r="EN66" s="574" t="str">
        <f t="shared" si="32"/>
        <v/>
      </c>
      <c r="EO66" s="574" t="str">
        <f t="shared" si="33"/>
        <v/>
      </c>
      <c r="EP66" s="574" t="str">
        <f t="shared" si="33"/>
        <v/>
      </c>
      <c r="EQ66" s="574" t="str">
        <f t="shared" si="33"/>
        <v/>
      </c>
      <c r="ER66" s="574" t="str">
        <f t="shared" si="34"/>
        <v/>
      </c>
      <c r="ES66" s="577" t="str">
        <f t="shared" si="35"/>
        <v/>
      </c>
      <c r="ET66" s="576" t="str">
        <f t="shared" si="36"/>
        <v/>
      </c>
      <c r="EU66" s="574" t="str">
        <f t="shared" si="36"/>
        <v/>
      </c>
      <c r="EV66" s="574" t="str">
        <f t="shared" si="36"/>
        <v/>
      </c>
      <c r="EW66" s="574" t="str">
        <f t="shared" si="37"/>
        <v/>
      </c>
      <c r="EX66" s="574" t="str">
        <f t="shared" si="37"/>
        <v/>
      </c>
      <c r="EY66" s="574" t="str">
        <f t="shared" si="37"/>
        <v/>
      </c>
      <c r="EZ66" s="574" t="str">
        <f t="shared" si="38"/>
        <v/>
      </c>
      <c r="FA66" s="574" t="str">
        <f t="shared" si="38"/>
        <v/>
      </c>
      <c r="FB66" s="574" t="str">
        <f t="shared" si="38"/>
        <v/>
      </c>
      <c r="FC66" s="574" t="str">
        <f t="shared" si="39"/>
        <v/>
      </c>
      <c r="FD66" s="574" t="str">
        <f t="shared" si="39"/>
        <v/>
      </c>
      <c r="FE66" s="574" t="str">
        <f t="shared" si="39"/>
        <v/>
      </c>
      <c r="FF66" s="574" t="str">
        <f t="shared" si="40"/>
        <v/>
      </c>
      <c r="FG66" s="574" t="str">
        <f t="shared" si="41"/>
        <v/>
      </c>
      <c r="FH66" s="574" t="str">
        <f t="shared" si="42"/>
        <v/>
      </c>
      <c r="FI66" s="574" t="str">
        <f t="shared" si="42"/>
        <v/>
      </c>
      <c r="FJ66" s="574" t="str">
        <f t="shared" si="42"/>
        <v/>
      </c>
      <c r="FK66" s="574" t="str">
        <f t="shared" si="43"/>
        <v/>
      </c>
      <c r="FL66" s="574" t="str">
        <f t="shared" si="43"/>
        <v/>
      </c>
      <c r="FM66" s="574" t="str">
        <f t="shared" si="43"/>
        <v/>
      </c>
      <c r="FN66" s="574" t="str">
        <f t="shared" si="44"/>
        <v/>
      </c>
      <c r="FO66" s="574" t="str">
        <f t="shared" si="44"/>
        <v/>
      </c>
      <c r="FP66" s="574" t="str">
        <f t="shared" si="44"/>
        <v/>
      </c>
      <c r="FQ66" s="574" t="str">
        <f t="shared" si="45"/>
        <v/>
      </c>
      <c r="FR66" s="577" t="str">
        <f t="shared" si="46"/>
        <v/>
      </c>
      <c r="FS66" s="573" t="str">
        <f t="shared" si="47"/>
        <v/>
      </c>
      <c r="FT66" s="574" t="str">
        <f t="shared" si="48"/>
        <v/>
      </c>
      <c r="FU66" s="578" t="str">
        <f t="shared" si="49"/>
        <v/>
      </c>
      <c r="FV66" s="577" t="str">
        <f t="shared" si="50"/>
        <v/>
      </c>
      <c r="HA66" s="147">
        <f t="shared" si="51"/>
        <v>0</v>
      </c>
      <c r="HB66" s="142">
        <f t="shared" si="52"/>
        <v>0</v>
      </c>
    </row>
    <row r="67" spans="1:210" s="142" customFormat="1" ht="15.75" customHeight="1" x14ac:dyDescent="0.2">
      <c r="A67" s="531" t="str">
        <f t="shared" si="53"/>
        <v/>
      </c>
      <c r="B67" s="290" t="s">
        <v>479</v>
      </c>
      <c r="C67" s="282" t="s">
        <v>479</v>
      </c>
      <c r="D67" s="282" t="s">
        <v>479</v>
      </c>
      <c r="E67" s="282" t="s">
        <v>479</v>
      </c>
      <c r="F67" s="282"/>
      <c r="G67" s="282"/>
      <c r="H67" s="282"/>
      <c r="I67" s="282"/>
      <c r="J67" s="282"/>
      <c r="K67" s="282"/>
      <c r="L67" s="282"/>
      <c r="M67" s="282"/>
      <c r="N67" s="282"/>
      <c r="O67" s="282"/>
      <c r="P67" s="282"/>
      <c r="Q67" s="282"/>
      <c r="R67" s="282"/>
      <c r="S67" s="283"/>
      <c r="T67" s="291"/>
      <c r="U67" s="292"/>
      <c r="V67" s="292"/>
      <c r="W67" s="292"/>
      <c r="X67" s="292"/>
      <c r="Y67" s="292"/>
      <c r="Z67" s="292"/>
      <c r="AA67" s="292"/>
      <c r="AB67" s="292"/>
      <c r="AC67" s="292"/>
      <c r="AD67" s="292"/>
      <c r="AE67" s="292"/>
      <c r="AF67" s="292"/>
      <c r="AG67" s="292"/>
      <c r="AH67" s="292"/>
      <c r="AI67" s="292"/>
      <c r="AJ67" s="292"/>
      <c r="AK67" s="294"/>
      <c r="AL67" s="291"/>
      <c r="AM67" s="292"/>
      <c r="AN67" s="292"/>
      <c r="AO67" s="292"/>
      <c r="AP67" s="292"/>
      <c r="AQ67" s="292"/>
      <c r="AR67" s="292"/>
      <c r="AS67" s="292"/>
      <c r="AT67" s="292"/>
      <c r="AU67" s="292"/>
      <c r="AV67" s="292"/>
      <c r="AW67" s="292"/>
      <c r="AX67" s="292"/>
      <c r="AY67" s="292"/>
      <c r="AZ67" s="292"/>
      <c r="BA67" s="292"/>
      <c r="BB67" s="292"/>
      <c r="BC67" s="294"/>
      <c r="BD67" s="291"/>
      <c r="BE67" s="292"/>
      <c r="BF67" s="292"/>
      <c r="BG67" s="292"/>
      <c r="BH67" s="292"/>
      <c r="BI67" s="292"/>
      <c r="BJ67" s="292"/>
      <c r="BK67" s="292"/>
      <c r="BL67" s="292"/>
      <c r="BM67" s="292"/>
      <c r="BN67" s="292"/>
      <c r="BO67" s="292"/>
      <c r="BP67" s="292"/>
      <c r="BQ67" s="292"/>
      <c r="BR67" s="292"/>
      <c r="BS67" s="292"/>
      <c r="BT67" s="292"/>
      <c r="BU67" s="294"/>
      <c r="BW67" s="573" t="str">
        <f t="shared" si="2"/>
        <v/>
      </c>
      <c r="BX67" s="574" t="str">
        <f t="shared" si="2"/>
        <v/>
      </c>
      <c r="BY67" s="574" t="str">
        <f t="shared" si="2"/>
        <v/>
      </c>
      <c r="BZ67" s="574" t="str">
        <f t="shared" si="3"/>
        <v/>
      </c>
      <c r="CA67" s="574" t="str">
        <f t="shared" si="3"/>
        <v/>
      </c>
      <c r="CB67" s="574" t="str">
        <f t="shared" si="3"/>
        <v/>
      </c>
      <c r="CC67" s="574" t="str">
        <f t="shared" si="4"/>
        <v/>
      </c>
      <c r="CD67" s="574" t="str">
        <f t="shared" si="4"/>
        <v/>
      </c>
      <c r="CE67" s="574" t="str">
        <f t="shared" si="4"/>
        <v/>
      </c>
      <c r="CF67" s="574" t="str">
        <f t="shared" si="5"/>
        <v/>
      </c>
      <c r="CG67" s="574" t="str">
        <f t="shared" si="5"/>
        <v/>
      </c>
      <c r="CH67" s="574" t="str">
        <f t="shared" si="5"/>
        <v/>
      </c>
      <c r="CI67" s="574" t="str">
        <f t="shared" si="6"/>
        <v/>
      </c>
      <c r="CJ67" s="574" t="str">
        <f t="shared" si="7"/>
        <v/>
      </c>
      <c r="CK67" s="574" t="str">
        <f t="shared" si="8"/>
        <v/>
      </c>
      <c r="CL67" s="574" t="str">
        <f t="shared" si="8"/>
        <v/>
      </c>
      <c r="CM67" s="574" t="str">
        <f t="shared" si="8"/>
        <v/>
      </c>
      <c r="CN67" s="574" t="str">
        <f t="shared" si="9"/>
        <v/>
      </c>
      <c r="CO67" s="574" t="str">
        <f t="shared" si="9"/>
        <v/>
      </c>
      <c r="CP67" s="574" t="str">
        <f t="shared" si="9"/>
        <v/>
      </c>
      <c r="CQ67" s="574" t="str">
        <f t="shared" si="10"/>
        <v/>
      </c>
      <c r="CR67" s="574" t="str">
        <f t="shared" si="10"/>
        <v/>
      </c>
      <c r="CS67" s="574" t="str">
        <f t="shared" si="10"/>
        <v/>
      </c>
      <c r="CT67" s="574" t="str">
        <f t="shared" si="11"/>
        <v/>
      </c>
      <c r="CU67" s="575" t="str">
        <f t="shared" si="12"/>
        <v/>
      </c>
      <c r="CV67" s="576" t="str">
        <f t="shared" si="13"/>
        <v/>
      </c>
      <c r="CW67" s="574" t="str">
        <f t="shared" si="13"/>
        <v/>
      </c>
      <c r="CX67" s="574" t="str">
        <f t="shared" si="13"/>
        <v/>
      </c>
      <c r="CY67" s="574" t="str">
        <f t="shared" si="14"/>
        <v/>
      </c>
      <c r="CZ67" s="574" t="str">
        <f t="shared" si="14"/>
        <v/>
      </c>
      <c r="DA67" s="574" t="str">
        <f t="shared" si="14"/>
        <v/>
      </c>
      <c r="DB67" s="574" t="str">
        <f t="shared" si="15"/>
        <v/>
      </c>
      <c r="DC67" s="574" t="str">
        <f t="shared" si="16"/>
        <v/>
      </c>
      <c r="DD67" s="574" t="str">
        <f t="shared" si="16"/>
        <v/>
      </c>
      <c r="DE67" s="574" t="str">
        <f t="shared" si="17"/>
        <v/>
      </c>
      <c r="DF67" s="574" t="str">
        <f t="shared" si="17"/>
        <v/>
      </c>
      <c r="DG67" s="574" t="str">
        <f t="shared" si="17"/>
        <v/>
      </c>
      <c r="DH67" s="574" t="str">
        <f t="shared" si="18"/>
        <v/>
      </c>
      <c r="DI67" s="574" t="str">
        <f t="shared" si="19"/>
        <v/>
      </c>
      <c r="DJ67" s="574" t="str">
        <f t="shared" si="20"/>
        <v/>
      </c>
      <c r="DK67" s="574" t="str">
        <f t="shared" si="20"/>
        <v/>
      </c>
      <c r="DL67" s="574" t="str">
        <f t="shared" si="20"/>
        <v/>
      </c>
      <c r="DM67" s="574" t="str">
        <f t="shared" si="21"/>
        <v/>
      </c>
      <c r="DN67" s="574" t="str">
        <f t="shared" si="21"/>
        <v/>
      </c>
      <c r="DO67" s="574" t="str">
        <f t="shared" si="21"/>
        <v/>
      </c>
      <c r="DP67" s="574" t="str">
        <f t="shared" si="22"/>
        <v/>
      </c>
      <c r="DQ67" s="574" t="str">
        <f t="shared" si="22"/>
        <v/>
      </c>
      <c r="DR67" s="574" t="str">
        <f t="shared" si="22"/>
        <v/>
      </c>
      <c r="DS67" s="574" t="str">
        <f t="shared" si="23"/>
        <v/>
      </c>
      <c r="DT67" s="577" t="str">
        <f t="shared" si="24"/>
        <v/>
      </c>
      <c r="DU67" s="576" t="str">
        <f t="shared" si="25"/>
        <v/>
      </c>
      <c r="DV67" s="574" t="str">
        <f t="shared" si="25"/>
        <v/>
      </c>
      <c r="DW67" s="574" t="str">
        <f t="shared" si="25"/>
        <v/>
      </c>
      <c r="DX67" s="574" t="str">
        <f t="shared" si="26"/>
        <v/>
      </c>
      <c r="DY67" s="574" t="str">
        <f t="shared" si="26"/>
        <v/>
      </c>
      <c r="DZ67" s="574" t="str">
        <f t="shared" si="26"/>
        <v/>
      </c>
      <c r="EA67" s="574" t="str">
        <f t="shared" si="27"/>
        <v/>
      </c>
      <c r="EB67" s="574" t="str">
        <f t="shared" si="27"/>
        <v/>
      </c>
      <c r="EC67" s="574" t="str">
        <f t="shared" si="27"/>
        <v/>
      </c>
      <c r="ED67" s="574" t="str">
        <f t="shared" si="28"/>
        <v/>
      </c>
      <c r="EE67" s="574" t="str">
        <f t="shared" si="28"/>
        <v/>
      </c>
      <c r="EF67" s="574" t="str">
        <f t="shared" si="28"/>
        <v/>
      </c>
      <c r="EG67" s="574" t="str">
        <f t="shared" si="29"/>
        <v/>
      </c>
      <c r="EH67" s="574" t="str">
        <f t="shared" si="30"/>
        <v/>
      </c>
      <c r="EI67" s="574" t="str">
        <f t="shared" si="31"/>
        <v/>
      </c>
      <c r="EJ67" s="574" t="str">
        <f t="shared" si="31"/>
        <v/>
      </c>
      <c r="EK67" s="574" t="str">
        <f t="shared" si="31"/>
        <v/>
      </c>
      <c r="EL67" s="574" t="str">
        <f t="shared" si="32"/>
        <v/>
      </c>
      <c r="EM67" s="574" t="str">
        <f t="shared" si="32"/>
        <v/>
      </c>
      <c r="EN67" s="574" t="str">
        <f t="shared" si="32"/>
        <v/>
      </c>
      <c r="EO67" s="574" t="str">
        <f t="shared" si="33"/>
        <v/>
      </c>
      <c r="EP67" s="574" t="str">
        <f t="shared" si="33"/>
        <v/>
      </c>
      <c r="EQ67" s="574" t="str">
        <f t="shared" si="33"/>
        <v/>
      </c>
      <c r="ER67" s="574" t="str">
        <f t="shared" si="34"/>
        <v/>
      </c>
      <c r="ES67" s="577" t="str">
        <f t="shared" si="35"/>
        <v/>
      </c>
      <c r="ET67" s="576" t="str">
        <f t="shared" si="36"/>
        <v/>
      </c>
      <c r="EU67" s="574" t="str">
        <f t="shared" si="36"/>
        <v/>
      </c>
      <c r="EV67" s="574" t="str">
        <f t="shared" si="36"/>
        <v/>
      </c>
      <c r="EW67" s="574" t="str">
        <f t="shared" si="37"/>
        <v/>
      </c>
      <c r="EX67" s="574" t="str">
        <f t="shared" si="37"/>
        <v/>
      </c>
      <c r="EY67" s="574" t="str">
        <f t="shared" si="37"/>
        <v/>
      </c>
      <c r="EZ67" s="574" t="str">
        <f t="shared" si="38"/>
        <v/>
      </c>
      <c r="FA67" s="574" t="str">
        <f t="shared" si="38"/>
        <v/>
      </c>
      <c r="FB67" s="574" t="str">
        <f t="shared" si="38"/>
        <v/>
      </c>
      <c r="FC67" s="574" t="str">
        <f t="shared" si="39"/>
        <v/>
      </c>
      <c r="FD67" s="574" t="str">
        <f t="shared" si="39"/>
        <v/>
      </c>
      <c r="FE67" s="574" t="str">
        <f t="shared" si="39"/>
        <v/>
      </c>
      <c r="FF67" s="574" t="str">
        <f t="shared" si="40"/>
        <v/>
      </c>
      <c r="FG67" s="574" t="str">
        <f t="shared" si="41"/>
        <v/>
      </c>
      <c r="FH67" s="574" t="str">
        <f t="shared" si="42"/>
        <v/>
      </c>
      <c r="FI67" s="574" t="str">
        <f t="shared" si="42"/>
        <v/>
      </c>
      <c r="FJ67" s="574" t="str">
        <f t="shared" si="42"/>
        <v/>
      </c>
      <c r="FK67" s="574" t="str">
        <f t="shared" si="43"/>
        <v/>
      </c>
      <c r="FL67" s="574" t="str">
        <f t="shared" si="43"/>
        <v/>
      </c>
      <c r="FM67" s="574" t="str">
        <f t="shared" si="43"/>
        <v/>
      </c>
      <c r="FN67" s="574" t="str">
        <f t="shared" si="44"/>
        <v/>
      </c>
      <c r="FO67" s="574" t="str">
        <f t="shared" si="44"/>
        <v/>
      </c>
      <c r="FP67" s="574" t="str">
        <f t="shared" si="44"/>
        <v/>
      </c>
      <c r="FQ67" s="574" t="str">
        <f t="shared" si="45"/>
        <v/>
      </c>
      <c r="FR67" s="577" t="str">
        <f t="shared" si="46"/>
        <v/>
      </c>
      <c r="FS67" s="573" t="str">
        <f t="shared" si="47"/>
        <v/>
      </c>
      <c r="FT67" s="574" t="str">
        <f t="shared" si="48"/>
        <v/>
      </c>
      <c r="FU67" s="578" t="str">
        <f t="shared" si="49"/>
        <v/>
      </c>
      <c r="FV67" s="577" t="str">
        <f t="shared" si="50"/>
        <v/>
      </c>
      <c r="HA67" s="147">
        <f t="shared" si="51"/>
        <v>0</v>
      </c>
      <c r="HB67" s="142">
        <f t="shared" si="52"/>
        <v>0</v>
      </c>
    </row>
    <row r="68" spans="1:210" s="142" customFormat="1" ht="15.75" customHeight="1" x14ac:dyDescent="0.2">
      <c r="A68" s="531" t="str">
        <f t="shared" si="53"/>
        <v/>
      </c>
      <c r="B68" s="290" t="s">
        <v>479</v>
      </c>
      <c r="C68" s="282" t="s">
        <v>479</v>
      </c>
      <c r="D68" s="282" t="s">
        <v>479</v>
      </c>
      <c r="E68" s="282" t="s">
        <v>479</v>
      </c>
      <c r="F68" s="282"/>
      <c r="G68" s="282"/>
      <c r="H68" s="282"/>
      <c r="I68" s="282"/>
      <c r="J68" s="282"/>
      <c r="K68" s="282"/>
      <c r="L68" s="282"/>
      <c r="M68" s="282"/>
      <c r="N68" s="282"/>
      <c r="O68" s="282"/>
      <c r="P68" s="282"/>
      <c r="Q68" s="282"/>
      <c r="R68" s="282"/>
      <c r="S68" s="283"/>
      <c r="T68" s="291"/>
      <c r="U68" s="292"/>
      <c r="V68" s="292"/>
      <c r="W68" s="292"/>
      <c r="X68" s="292"/>
      <c r="Y68" s="292"/>
      <c r="Z68" s="292"/>
      <c r="AA68" s="292"/>
      <c r="AB68" s="292"/>
      <c r="AC68" s="292"/>
      <c r="AD68" s="292"/>
      <c r="AE68" s="292"/>
      <c r="AF68" s="292"/>
      <c r="AG68" s="292"/>
      <c r="AH68" s="292"/>
      <c r="AI68" s="292"/>
      <c r="AJ68" s="292"/>
      <c r="AK68" s="294"/>
      <c r="AL68" s="291"/>
      <c r="AM68" s="292"/>
      <c r="AN68" s="292"/>
      <c r="AO68" s="292"/>
      <c r="AP68" s="292"/>
      <c r="AQ68" s="292"/>
      <c r="AR68" s="292"/>
      <c r="AS68" s="292"/>
      <c r="AT68" s="292"/>
      <c r="AU68" s="292"/>
      <c r="AV68" s="292"/>
      <c r="AW68" s="292"/>
      <c r="AX68" s="292"/>
      <c r="AY68" s="292"/>
      <c r="AZ68" s="292"/>
      <c r="BA68" s="292"/>
      <c r="BB68" s="292"/>
      <c r="BC68" s="294"/>
      <c r="BD68" s="291"/>
      <c r="BE68" s="292"/>
      <c r="BF68" s="292"/>
      <c r="BG68" s="292"/>
      <c r="BH68" s="292"/>
      <c r="BI68" s="292"/>
      <c r="BJ68" s="292"/>
      <c r="BK68" s="292"/>
      <c r="BL68" s="292"/>
      <c r="BM68" s="292"/>
      <c r="BN68" s="292"/>
      <c r="BO68" s="292"/>
      <c r="BP68" s="292"/>
      <c r="BQ68" s="292"/>
      <c r="BR68" s="292"/>
      <c r="BS68" s="292"/>
      <c r="BT68" s="292"/>
      <c r="BU68" s="294"/>
      <c r="BW68" s="573" t="str">
        <f t="shared" si="2"/>
        <v/>
      </c>
      <c r="BX68" s="574" t="str">
        <f t="shared" si="2"/>
        <v/>
      </c>
      <c r="BY68" s="574" t="str">
        <f t="shared" si="2"/>
        <v/>
      </c>
      <c r="BZ68" s="574" t="str">
        <f t="shared" si="3"/>
        <v/>
      </c>
      <c r="CA68" s="574" t="str">
        <f t="shared" si="3"/>
        <v/>
      </c>
      <c r="CB68" s="574" t="str">
        <f t="shared" si="3"/>
        <v/>
      </c>
      <c r="CC68" s="574" t="str">
        <f t="shared" si="4"/>
        <v/>
      </c>
      <c r="CD68" s="574" t="str">
        <f t="shared" si="4"/>
        <v/>
      </c>
      <c r="CE68" s="574" t="str">
        <f t="shared" si="4"/>
        <v/>
      </c>
      <c r="CF68" s="574" t="str">
        <f t="shared" si="5"/>
        <v/>
      </c>
      <c r="CG68" s="574" t="str">
        <f t="shared" si="5"/>
        <v/>
      </c>
      <c r="CH68" s="574" t="str">
        <f t="shared" si="5"/>
        <v/>
      </c>
      <c r="CI68" s="574" t="str">
        <f t="shared" si="6"/>
        <v/>
      </c>
      <c r="CJ68" s="574" t="str">
        <f t="shared" si="7"/>
        <v/>
      </c>
      <c r="CK68" s="574" t="str">
        <f t="shared" si="8"/>
        <v/>
      </c>
      <c r="CL68" s="574" t="str">
        <f t="shared" si="8"/>
        <v/>
      </c>
      <c r="CM68" s="574" t="str">
        <f t="shared" si="8"/>
        <v/>
      </c>
      <c r="CN68" s="574" t="str">
        <f t="shared" si="9"/>
        <v/>
      </c>
      <c r="CO68" s="574" t="str">
        <f t="shared" si="9"/>
        <v/>
      </c>
      <c r="CP68" s="574" t="str">
        <f t="shared" si="9"/>
        <v/>
      </c>
      <c r="CQ68" s="574" t="str">
        <f t="shared" si="10"/>
        <v/>
      </c>
      <c r="CR68" s="574" t="str">
        <f t="shared" si="10"/>
        <v/>
      </c>
      <c r="CS68" s="574" t="str">
        <f t="shared" si="10"/>
        <v/>
      </c>
      <c r="CT68" s="574" t="str">
        <f t="shared" si="11"/>
        <v/>
      </c>
      <c r="CU68" s="575" t="str">
        <f t="shared" si="12"/>
        <v/>
      </c>
      <c r="CV68" s="576" t="str">
        <f t="shared" si="13"/>
        <v/>
      </c>
      <c r="CW68" s="574" t="str">
        <f t="shared" si="13"/>
        <v/>
      </c>
      <c r="CX68" s="574" t="str">
        <f t="shared" si="13"/>
        <v/>
      </c>
      <c r="CY68" s="574" t="str">
        <f t="shared" si="14"/>
        <v/>
      </c>
      <c r="CZ68" s="574" t="str">
        <f t="shared" si="14"/>
        <v/>
      </c>
      <c r="DA68" s="574" t="str">
        <f t="shared" si="14"/>
        <v/>
      </c>
      <c r="DB68" s="574" t="str">
        <f t="shared" si="15"/>
        <v/>
      </c>
      <c r="DC68" s="574" t="str">
        <f t="shared" si="16"/>
        <v/>
      </c>
      <c r="DD68" s="574" t="str">
        <f t="shared" si="16"/>
        <v/>
      </c>
      <c r="DE68" s="574" t="str">
        <f t="shared" si="17"/>
        <v/>
      </c>
      <c r="DF68" s="574" t="str">
        <f t="shared" si="17"/>
        <v/>
      </c>
      <c r="DG68" s="574" t="str">
        <f t="shared" si="17"/>
        <v/>
      </c>
      <c r="DH68" s="574" t="str">
        <f t="shared" si="18"/>
        <v/>
      </c>
      <c r="DI68" s="574" t="str">
        <f t="shared" si="19"/>
        <v/>
      </c>
      <c r="DJ68" s="574" t="str">
        <f t="shared" si="20"/>
        <v/>
      </c>
      <c r="DK68" s="574" t="str">
        <f t="shared" si="20"/>
        <v/>
      </c>
      <c r="DL68" s="574" t="str">
        <f t="shared" si="20"/>
        <v/>
      </c>
      <c r="DM68" s="574" t="str">
        <f t="shared" si="21"/>
        <v/>
      </c>
      <c r="DN68" s="574" t="str">
        <f t="shared" si="21"/>
        <v/>
      </c>
      <c r="DO68" s="574" t="str">
        <f t="shared" si="21"/>
        <v/>
      </c>
      <c r="DP68" s="574" t="str">
        <f t="shared" si="22"/>
        <v/>
      </c>
      <c r="DQ68" s="574" t="str">
        <f t="shared" si="22"/>
        <v/>
      </c>
      <c r="DR68" s="574" t="str">
        <f t="shared" si="22"/>
        <v/>
      </c>
      <c r="DS68" s="574" t="str">
        <f t="shared" si="23"/>
        <v/>
      </c>
      <c r="DT68" s="577" t="str">
        <f t="shared" si="24"/>
        <v/>
      </c>
      <c r="DU68" s="576" t="str">
        <f t="shared" si="25"/>
        <v/>
      </c>
      <c r="DV68" s="574" t="str">
        <f t="shared" si="25"/>
        <v/>
      </c>
      <c r="DW68" s="574" t="str">
        <f t="shared" si="25"/>
        <v/>
      </c>
      <c r="DX68" s="574" t="str">
        <f t="shared" si="26"/>
        <v/>
      </c>
      <c r="DY68" s="574" t="str">
        <f t="shared" si="26"/>
        <v/>
      </c>
      <c r="DZ68" s="574" t="str">
        <f t="shared" si="26"/>
        <v/>
      </c>
      <c r="EA68" s="574" t="str">
        <f t="shared" si="27"/>
        <v/>
      </c>
      <c r="EB68" s="574" t="str">
        <f t="shared" si="27"/>
        <v/>
      </c>
      <c r="EC68" s="574" t="str">
        <f t="shared" si="27"/>
        <v/>
      </c>
      <c r="ED68" s="574" t="str">
        <f t="shared" si="28"/>
        <v/>
      </c>
      <c r="EE68" s="574" t="str">
        <f t="shared" si="28"/>
        <v/>
      </c>
      <c r="EF68" s="574" t="str">
        <f t="shared" si="28"/>
        <v/>
      </c>
      <c r="EG68" s="574" t="str">
        <f t="shared" si="29"/>
        <v/>
      </c>
      <c r="EH68" s="574" t="str">
        <f t="shared" si="30"/>
        <v/>
      </c>
      <c r="EI68" s="574" t="str">
        <f t="shared" si="31"/>
        <v/>
      </c>
      <c r="EJ68" s="574" t="str">
        <f t="shared" si="31"/>
        <v/>
      </c>
      <c r="EK68" s="574" t="str">
        <f t="shared" si="31"/>
        <v/>
      </c>
      <c r="EL68" s="574" t="str">
        <f t="shared" si="32"/>
        <v/>
      </c>
      <c r="EM68" s="574" t="str">
        <f t="shared" si="32"/>
        <v/>
      </c>
      <c r="EN68" s="574" t="str">
        <f t="shared" si="32"/>
        <v/>
      </c>
      <c r="EO68" s="574" t="str">
        <f t="shared" si="33"/>
        <v/>
      </c>
      <c r="EP68" s="574" t="str">
        <f t="shared" si="33"/>
        <v/>
      </c>
      <c r="EQ68" s="574" t="str">
        <f t="shared" si="33"/>
        <v/>
      </c>
      <c r="ER68" s="574" t="str">
        <f t="shared" si="34"/>
        <v/>
      </c>
      <c r="ES68" s="577" t="str">
        <f t="shared" si="35"/>
        <v/>
      </c>
      <c r="ET68" s="576" t="str">
        <f t="shared" si="36"/>
        <v/>
      </c>
      <c r="EU68" s="574" t="str">
        <f t="shared" si="36"/>
        <v/>
      </c>
      <c r="EV68" s="574" t="str">
        <f t="shared" si="36"/>
        <v/>
      </c>
      <c r="EW68" s="574" t="str">
        <f t="shared" si="37"/>
        <v/>
      </c>
      <c r="EX68" s="574" t="str">
        <f t="shared" si="37"/>
        <v/>
      </c>
      <c r="EY68" s="574" t="str">
        <f t="shared" si="37"/>
        <v/>
      </c>
      <c r="EZ68" s="574" t="str">
        <f t="shared" si="38"/>
        <v/>
      </c>
      <c r="FA68" s="574" t="str">
        <f t="shared" si="38"/>
        <v/>
      </c>
      <c r="FB68" s="574" t="str">
        <f t="shared" si="38"/>
        <v/>
      </c>
      <c r="FC68" s="574" t="str">
        <f t="shared" si="39"/>
        <v/>
      </c>
      <c r="FD68" s="574" t="str">
        <f t="shared" si="39"/>
        <v/>
      </c>
      <c r="FE68" s="574" t="str">
        <f t="shared" si="39"/>
        <v/>
      </c>
      <c r="FF68" s="574" t="str">
        <f t="shared" si="40"/>
        <v/>
      </c>
      <c r="FG68" s="574" t="str">
        <f t="shared" si="41"/>
        <v/>
      </c>
      <c r="FH68" s="574" t="str">
        <f t="shared" si="42"/>
        <v/>
      </c>
      <c r="FI68" s="574" t="str">
        <f t="shared" si="42"/>
        <v/>
      </c>
      <c r="FJ68" s="574" t="str">
        <f t="shared" si="42"/>
        <v/>
      </c>
      <c r="FK68" s="574" t="str">
        <f t="shared" si="43"/>
        <v/>
      </c>
      <c r="FL68" s="574" t="str">
        <f t="shared" si="43"/>
        <v/>
      </c>
      <c r="FM68" s="574" t="str">
        <f t="shared" si="43"/>
        <v/>
      </c>
      <c r="FN68" s="574" t="str">
        <f t="shared" si="44"/>
        <v/>
      </c>
      <c r="FO68" s="574" t="str">
        <f t="shared" si="44"/>
        <v/>
      </c>
      <c r="FP68" s="574" t="str">
        <f t="shared" si="44"/>
        <v/>
      </c>
      <c r="FQ68" s="574" t="str">
        <f t="shared" si="45"/>
        <v/>
      </c>
      <c r="FR68" s="577" t="str">
        <f t="shared" si="46"/>
        <v/>
      </c>
      <c r="FS68" s="573" t="str">
        <f t="shared" si="47"/>
        <v/>
      </c>
      <c r="FT68" s="574" t="str">
        <f t="shared" si="48"/>
        <v/>
      </c>
      <c r="FU68" s="578" t="str">
        <f t="shared" si="49"/>
        <v/>
      </c>
      <c r="FV68" s="577" t="str">
        <f t="shared" si="50"/>
        <v/>
      </c>
      <c r="HA68" s="147">
        <f t="shared" si="51"/>
        <v>0</v>
      </c>
      <c r="HB68" s="142">
        <f t="shared" si="52"/>
        <v>0</v>
      </c>
    </row>
    <row r="69" spans="1:210" s="142" customFormat="1" ht="15.75" customHeight="1" x14ac:dyDescent="0.2">
      <c r="A69" s="531" t="str">
        <f t="shared" si="53"/>
        <v/>
      </c>
      <c r="B69" s="290" t="s">
        <v>479</v>
      </c>
      <c r="C69" s="282" t="s">
        <v>479</v>
      </c>
      <c r="D69" s="282" t="s">
        <v>479</v>
      </c>
      <c r="E69" s="282" t="s">
        <v>479</v>
      </c>
      <c r="F69" s="282"/>
      <c r="G69" s="282"/>
      <c r="H69" s="282"/>
      <c r="I69" s="284"/>
      <c r="J69" s="282"/>
      <c r="K69" s="282"/>
      <c r="L69" s="282"/>
      <c r="M69" s="282"/>
      <c r="N69" s="282"/>
      <c r="O69" s="282"/>
      <c r="P69" s="282"/>
      <c r="Q69" s="282"/>
      <c r="R69" s="282"/>
      <c r="S69" s="283"/>
      <c r="T69" s="291"/>
      <c r="U69" s="292"/>
      <c r="V69" s="292"/>
      <c r="W69" s="292"/>
      <c r="X69" s="292"/>
      <c r="Y69" s="292"/>
      <c r="Z69" s="292"/>
      <c r="AA69" s="293"/>
      <c r="AB69" s="292"/>
      <c r="AC69" s="292"/>
      <c r="AD69" s="292"/>
      <c r="AE69" s="292"/>
      <c r="AF69" s="292"/>
      <c r="AG69" s="292"/>
      <c r="AH69" s="292"/>
      <c r="AI69" s="292"/>
      <c r="AJ69" s="292"/>
      <c r="AK69" s="294"/>
      <c r="AL69" s="291"/>
      <c r="AM69" s="292"/>
      <c r="AN69" s="292"/>
      <c r="AO69" s="292"/>
      <c r="AP69" s="292"/>
      <c r="AQ69" s="292"/>
      <c r="AR69" s="292"/>
      <c r="AS69" s="293"/>
      <c r="AT69" s="292"/>
      <c r="AU69" s="292"/>
      <c r="AV69" s="292"/>
      <c r="AW69" s="292"/>
      <c r="AX69" s="292"/>
      <c r="AY69" s="292"/>
      <c r="AZ69" s="292"/>
      <c r="BA69" s="292"/>
      <c r="BB69" s="292"/>
      <c r="BC69" s="294"/>
      <c r="BD69" s="291"/>
      <c r="BE69" s="292"/>
      <c r="BF69" s="292"/>
      <c r="BG69" s="292"/>
      <c r="BH69" s="292"/>
      <c r="BI69" s="292"/>
      <c r="BJ69" s="292"/>
      <c r="BK69" s="293"/>
      <c r="BL69" s="292"/>
      <c r="BM69" s="292"/>
      <c r="BN69" s="292"/>
      <c r="BO69" s="292"/>
      <c r="BP69" s="292"/>
      <c r="BQ69" s="292"/>
      <c r="BR69" s="292"/>
      <c r="BS69" s="292"/>
      <c r="BT69" s="292"/>
      <c r="BU69" s="294"/>
      <c r="BW69" s="573" t="str">
        <f t="shared" si="2"/>
        <v/>
      </c>
      <c r="BX69" s="574" t="str">
        <f t="shared" si="2"/>
        <v/>
      </c>
      <c r="BY69" s="574" t="str">
        <f t="shared" si="2"/>
        <v/>
      </c>
      <c r="BZ69" s="574" t="str">
        <f t="shared" si="3"/>
        <v/>
      </c>
      <c r="CA69" s="574" t="str">
        <f t="shared" si="3"/>
        <v/>
      </c>
      <c r="CB69" s="574" t="str">
        <f t="shared" si="3"/>
        <v/>
      </c>
      <c r="CC69" s="574" t="str">
        <f t="shared" si="4"/>
        <v/>
      </c>
      <c r="CD69" s="574" t="str">
        <f t="shared" si="4"/>
        <v/>
      </c>
      <c r="CE69" s="574" t="str">
        <f t="shared" si="4"/>
        <v/>
      </c>
      <c r="CF69" s="574" t="str">
        <f t="shared" si="5"/>
        <v/>
      </c>
      <c r="CG69" s="574" t="str">
        <f t="shared" si="5"/>
        <v/>
      </c>
      <c r="CH69" s="574" t="str">
        <f t="shared" si="5"/>
        <v/>
      </c>
      <c r="CI69" s="574" t="str">
        <f t="shared" si="6"/>
        <v/>
      </c>
      <c r="CJ69" s="574" t="str">
        <f t="shared" si="7"/>
        <v/>
      </c>
      <c r="CK69" s="574" t="str">
        <f t="shared" si="8"/>
        <v/>
      </c>
      <c r="CL69" s="574" t="str">
        <f t="shared" si="8"/>
        <v/>
      </c>
      <c r="CM69" s="574" t="str">
        <f t="shared" si="8"/>
        <v/>
      </c>
      <c r="CN69" s="574" t="str">
        <f t="shared" si="9"/>
        <v/>
      </c>
      <c r="CO69" s="574" t="str">
        <f t="shared" si="9"/>
        <v/>
      </c>
      <c r="CP69" s="574" t="str">
        <f t="shared" si="9"/>
        <v/>
      </c>
      <c r="CQ69" s="574" t="str">
        <f t="shared" si="10"/>
        <v/>
      </c>
      <c r="CR69" s="574" t="str">
        <f t="shared" si="10"/>
        <v/>
      </c>
      <c r="CS69" s="574" t="str">
        <f t="shared" si="10"/>
        <v/>
      </c>
      <c r="CT69" s="574" t="str">
        <f t="shared" si="11"/>
        <v/>
      </c>
      <c r="CU69" s="575" t="str">
        <f t="shared" si="12"/>
        <v/>
      </c>
      <c r="CV69" s="576" t="str">
        <f t="shared" si="13"/>
        <v/>
      </c>
      <c r="CW69" s="574" t="str">
        <f t="shared" si="13"/>
        <v/>
      </c>
      <c r="CX69" s="574" t="str">
        <f t="shared" si="13"/>
        <v/>
      </c>
      <c r="CY69" s="574" t="str">
        <f t="shared" si="14"/>
        <v/>
      </c>
      <c r="CZ69" s="574" t="str">
        <f t="shared" si="14"/>
        <v/>
      </c>
      <c r="DA69" s="574" t="str">
        <f t="shared" si="14"/>
        <v/>
      </c>
      <c r="DB69" s="574" t="str">
        <f t="shared" si="15"/>
        <v/>
      </c>
      <c r="DC69" s="574" t="str">
        <f t="shared" si="16"/>
        <v/>
      </c>
      <c r="DD69" s="574" t="str">
        <f t="shared" si="16"/>
        <v/>
      </c>
      <c r="DE69" s="574" t="str">
        <f t="shared" si="17"/>
        <v/>
      </c>
      <c r="DF69" s="574" t="str">
        <f t="shared" si="17"/>
        <v/>
      </c>
      <c r="DG69" s="574" t="str">
        <f t="shared" si="17"/>
        <v/>
      </c>
      <c r="DH69" s="574" t="str">
        <f t="shared" si="18"/>
        <v/>
      </c>
      <c r="DI69" s="574" t="str">
        <f t="shared" si="19"/>
        <v/>
      </c>
      <c r="DJ69" s="574" t="str">
        <f t="shared" si="20"/>
        <v/>
      </c>
      <c r="DK69" s="574" t="str">
        <f t="shared" si="20"/>
        <v/>
      </c>
      <c r="DL69" s="574" t="str">
        <f t="shared" si="20"/>
        <v/>
      </c>
      <c r="DM69" s="574" t="str">
        <f t="shared" si="21"/>
        <v/>
      </c>
      <c r="DN69" s="574" t="str">
        <f t="shared" si="21"/>
        <v/>
      </c>
      <c r="DO69" s="574" t="str">
        <f t="shared" si="21"/>
        <v/>
      </c>
      <c r="DP69" s="574" t="str">
        <f t="shared" si="22"/>
        <v/>
      </c>
      <c r="DQ69" s="574" t="str">
        <f t="shared" si="22"/>
        <v/>
      </c>
      <c r="DR69" s="574" t="str">
        <f t="shared" si="22"/>
        <v/>
      </c>
      <c r="DS69" s="574" t="str">
        <f t="shared" si="23"/>
        <v/>
      </c>
      <c r="DT69" s="577" t="str">
        <f t="shared" si="24"/>
        <v/>
      </c>
      <c r="DU69" s="576" t="str">
        <f t="shared" si="25"/>
        <v/>
      </c>
      <c r="DV69" s="574" t="str">
        <f t="shared" si="25"/>
        <v/>
      </c>
      <c r="DW69" s="574" t="str">
        <f t="shared" si="25"/>
        <v/>
      </c>
      <c r="DX69" s="574" t="str">
        <f t="shared" si="26"/>
        <v/>
      </c>
      <c r="DY69" s="574" t="str">
        <f t="shared" si="26"/>
        <v/>
      </c>
      <c r="DZ69" s="574" t="str">
        <f t="shared" si="26"/>
        <v/>
      </c>
      <c r="EA69" s="574" t="str">
        <f t="shared" si="27"/>
        <v/>
      </c>
      <c r="EB69" s="574" t="str">
        <f t="shared" si="27"/>
        <v/>
      </c>
      <c r="EC69" s="574" t="str">
        <f t="shared" si="27"/>
        <v/>
      </c>
      <c r="ED69" s="574" t="str">
        <f t="shared" si="28"/>
        <v/>
      </c>
      <c r="EE69" s="574" t="str">
        <f t="shared" si="28"/>
        <v/>
      </c>
      <c r="EF69" s="574" t="str">
        <f t="shared" si="28"/>
        <v/>
      </c>
      <c r="EG69" s="574" t="str">
        <f t="shared" si="29"/>
        <v/>
      </c>
      <c r="EH69" s="574" t="str">
        <f t="shared" si="30"/>
        <v/>
      </c>
      <c r="EI69" s="574" t="str">
        <f t="shared" si="31"/>
        <v/>
      </c>
      <c r="EJ69" s="574" t="str">
        <f t="shared" si="31"/>
        <v/>
      </c>
      <c r="EK69" s="574" t="str">
        <f t="shared" si="31"/>
        <v/>
      </c>
      <c r="EL69" s="574" t="str">
        <f t="shared" si="32"/>
        <v/>
      </c>
      <c r="EM69" s="574" t="str">
        <f t="shared" si="32"/>
        <v/>
      </c>
      <c r="EN69" s="574" t="str">
        <f t="shared" si="32"/>
        <v/>
      </c>
      <c r="EO69" s="574" t="str">
        <f t="shared" si="33"/>
        <v/>
      </c>
      <c r="EP69" s="574" t="str">
        <f t="shared" si="33"/>
        <v/>
      </c>
      <c r="EQ69" s="574" t="str">
        <f t="shared" si="33"/>
        <v/>
      </c>
      <c r="ER69" s="574" t="str">
        <f t="shared" si="34"/>
        <v/>
      </c>
      <c r="ES69" s="577" t="str">
        <f t="shared" si="35"/>
        <v/>
      </c>
      <c r="ET69" s="576" t="str">
        <f t="shared" si="36"/>
        <v/>
      </c>
      <c r="EU69" s="574" t="str">
        <f t="shared" si="36"/>
        <v/>
      </c>
      <c r="EV69" s="574" t="str">
        <f t="shared" si="36"/>
        <v/>
      </c>
      <c r="EW69" s="574" t="str">
        <f t="shared" si="37"/>
        <v/>
      </c>
      <c r="EX69" s="574" t="str">
        <f t="shared" si="37"/>
        <v/>
      </c>
      <c r="EY69" s="574" t="str">
        <f t="shared" si="37"/>
        <v/>
      </c>
      <c r="EZ69" s="574" t="str">
        <f t="shared" si="38"/>
        <v/>
      </c>
      <c r="FA69" s="574" t="str">
        <f t="shared" si="38"/>
        <v/>
      </c>
      <c r="FB69" s="574" t="str">
        <f t="shared" si="38"/>
        <v/>
      </c>
      <c r="FC69" s="574" t="str">
        <f t="shared" si="39"/>
        <v/>
      </c>
      <c r="FD69" s="574" t="str">
        <f t="shared" si="39"/>
        <v/>
      </c>
      <c r="FE69" s="574" t="str">
        <f t="shared" si="39"/>
        <v/>
      </c>
      <c r="FF69" s="574" t="str">
        <f t="shared" si="40"/>
        <v/>
      </c>
      <c r="FG69" s="574" t="str">
        <f t="shared" si="41"/>
        <v/>
      </c>
      <c r="FH69" s="574" t="str">
        <f t="shared" si="42"/>
        <v/>
      </c>
      <c r="FI69" s="574" t="str">
        <f t="shared" si="42"/>
        <v/>
      </c>
      <c r="FJ69" s="574" t="str">
        <f t="shared" si="42"/>
        <v/>
      </c>
      <c r="FK69" s="574" t="str">
        <f t="shared" si="43"/>
        <v/>
      </c>
      <c r="FL69" s="574" t="str">
        <f t="shared" si="43"/>
        <v/>
      </c>
      <c r="FM69" s="574" t="str">
        <f t="shared" si="43"/>
        <v/>
      </c>
      <c r="FN69" s="574" t="str">
        <f t="shared" si="44"/>
        <v/>
      </c>
      <c r="FO69" s="574" t="str">
        <f t="shared" si="44"/>
        <v/>
      </c>
      <c r="FP69" s="574" t="str">
        <f t="shared" si="44"/>
        <v/>
      </c>
      <c r="FQ69" s="574" t="str">
        <f t="shared" si="45"/>
        <v/>
      </c>
      <c r="FR69" s="577" t="str">
        <f t="shared" si="46"/>
        <v/>
      </c>
      <c r="FS69" s="573" t="str">
        <f t="shared" si="47"/>
        <v/>
      </c>
      <c r="FT69" s="574" t="str">
        <f t="shared" si="48"/>
        <v/>
      </c>
      <c r="FU69" s="578" t="str">
        <f t="shared" si="49"/>
        <v/>
      </c>
      <c r="FV69" s="577" t="str">
        <f t="shared" si="50"/>
        <v/>
      </c>
      <c r="HA69" s="147">
        <f t="shared" si="51"/>
        <v>0</v>
      </c>
      <c r="HB69" s="142">
        <f t="shared" si="52"/>
        <v>0</v>
      </c>
    </row>
    <row r="70" spans="1:210" s="142" customFormat="1" ht="15.75" customHeight="1" x14ac:dyDescent="0.2">
      <c r="A70" s="531" t="str">
        <f t="shared" si="53"/>
        <v/>
      </c>
      <c r="B70" s="290" t="s">
        <v>479</v>
      </c>
      <c r="C70" s="282" t="s">
        <v>479</v>
      </c>
      <c r="D70" s="282" t="s">
        <v>479</v>
      </c>
      <c r="E70" s="282" t="s">
        <v>479</v>
      </c>
      <c r="F70" s="282"/>
      <c r="G70" s="282"/>
      <c r="H70" s="282"/>
      <c r="I70" s="282"/>
      <c r="J70" s="282"/>
      <c r="K70" s="282"/>
      <c r="L70" s="282"/>
      <c r="M70" s="282"/>
      <c r="N70" s="282"/>
      <c r="O70" s="282"/>
      <c r="P70" s="282"/>
      <c r="Q70" s="282"/>
      <c r="R70" s="282"/>
      <c r="S70" s="283"/>
      <c r="T70" s="291"/>
      <c r="U70" s="292"/>
      <c r="V70" s="292"/>
      <c r="W70" s="292"/>
      <c r="X70" s="292"/>
      <c r="Y70" s="292"/>
      <c r="Z70" s="292"/>
      <c r="AA70" s="292"/>
      <c r="AB70" s="292"/>
      <c r="AC70" s="292"/>
      <c r="AD70" s="292"/>
      <c r="AE70" s="292"/>
      <c r="AF70" s="292"/>
      <c r="AG70" s="292"/>
      <c r="AH70" s="292"/>
      <c r="AI70" s="292"/>
      <c r="AJ70" s="292"/>
      <c r="AK70" s="294"/>
      <c r="AL70" s="291"/>
      <c r="AM70" s="292"/>
      <c r="AN70" s="292"/>
      <c r="AO70" s="292"/>
      <c r="AP70" s="292"/>
      <c r="AQ70" s="292"/>
      <c r="AR70" s="292"/>
      <c r="AS70" s="292"/>
      <c r="AT70" s="292"/>
      <c r="AU70" s="292"/>
      <c r="AV70" s="292"/>
      <c r="AW70" s="292"/>
      <c r="AX70" s="292"/>
      <c r="AY70" s="292"/>
      <c r="AZ70" s="292"/>
      <c r="BA70" s="292"/>
      <c r="BB70" s="292"/>
      <c r="BC70" s="294"/>
      <c r="BD70" s="291"/>
      <c r="BE70" s="292"/>
      <c r="BF70" s="292"/>
      <c r="BG70" s="292"/>
      <c r="BH70" s="292"/>
      <c r="BI70" s="292"/>
      <c r="BJ70" s="292"/>
      <c r="BK70" s="292"/>
      <c r="BL70" s="292"/>
      <c r="BM70" s="292"/>
      <c r="BN70" s="292"/>
      <c r="BO70" s="292"/>
      <c r="BP70" s="292"/>
      <c r="BQ70" s="292"/>
      <c r="BR70" s="292"/>
      <c r="BS70" s="292"/>
      <c r="BT70" s="292"/>
      <c r="BU70" s="294"/>
      <c r="BW70" s="573" t="str">
        <f t="shared" si="2"/>
        <v/>
      </c>
      <c r="BX70" s="574" t="str">
        <f t="shared" si="2"/>
        <v/>
      </c>
      <c r="BY70" s="574" t="str">
        <f t="shared" si="2"/>
        <v/>
      </c>
      <c r="BZ70" s="574" t="str">
        <f t="shared" si="3"/>
        <v/>
      </c>
      <c r="CA70" s="574" t="str">
        <f t="shared" si="3"/>
        <v/>
      </c>
      <c r="CB70" s="574" t="str">
        <f t="shared" si="3"/>
        <v/>
      </c>
      <c r="CC70" s="574" t="str">
        <f t="shared" si="4"/>
        <v/>
      </c>
      <c r="CD70" s="574" t="str">
        <f t="shared" si="4"/>
        <v/>
      </c>
      <c r="CE70" s="574" t="str">
        <f t="shared" si="4"/>
        <v/>
      </c>
      <c r="CF70" s="574" t="str">
        <f t="shared" si="5"/>
        <v/>
      </c>
      <c r="CG70" s="574" t="str">
        <f t="shared" si="5"/>
        <v/>
      </c>
      <c r="CH70" s="574" t="str">
        <f t="shared" si="5"/>
        <v/>
      </c>
      <c r="CI70" s="574" t="str">
        <f t="shared" si="6"/>
        <v/>
      </c>
      <c r="CJ70" s="574" t="str">
        <f t="shared" si="7"/>
        <v/>
      </c>
      <c r="CK70" s="574" t="str">
        <f t="shared" si="8"/>
        <v/>
      </c>
      <c r="CL70" s="574" t="str">
        <f t="shared" si="8"/>
        <v/>
      </c>
      <c r="CM70" s="574" t="str">
        <f t="shared" si="8"/>
        <v/>
      </c>
      <c r="CN70" s="574" t="str">
        <f t="shared" si="9"/>
        <v/>
      </c>
      <c r="CO70" s="574" t="str">
        <f t="shared" si="9"/>
        <v/>
      </c>
      <c r="CP70" s="574" t="str">
        <f t="shared" si="9"/>
        <v/>
      </c>
      <c r="CQ70" s="574" t="str">
        <f t="shared" si="10"/>
        <v/>
      </c>
      <c r="CR70" s="574" t="str">
        <f t="shared" si="10"/>
        <v/>
      </c>
      <c r="CS70" s="574" t="str">
        <f t="shared" si="10"/>
        <v/>
      </c>
      <c r="CT70" s="574" t="str">
        <f t="shared" si="11"/>
        <v/>
      </c>
      <c r="CU70" s="575" t="str">
        <f t="shared" si="12"/>
        <v/>
      </c>
      <c r="CV70" s="576" t="str">
        <f t="shared" si="13"/>
        <v/>
      </c>
      <c r="CW70" s="574" t="str">
        <f t="shared" si="13"/>
        <v/>
      </c>
      <c r="CX70" s="574" t="str">
        <f t="shared" si="13"/>
        <v/>
      </c>
      <c r="CY70" s="574" t="str">
        <f t="shared" si="14"/>
        <v/>
      </c>
      <c r="CZ70" s="574" t="str">
        <f t="shared" si="14"/>
        <v/>
      </c>
      <c r="DA70" s="574" t="str">
        <f t="shared" si="14"/>
        <v/>
      </c>
      <c r="DB70" s="574" t="str">
        <f t="shared" si="15"/>
        <v/>
      </c>
      <c r="DC70" s="574" t="str">
        <f t="shared" si="16"/>
        <v/>
      </c>
      <c r="DD70" s="574" t="str">
        <f t="shared" si="16"/>
        <v/>
      </c>
      <c r="DE70" s="574" t="str">
        <f t="shared" si="17"/>
        <v/>
      </c>
      <c r="DF70" s="574" t="str">
        <f t="shared" si="17"/>
        <v/>
      </c>
      <c r="DG70" s="574" t="str">
        <f t="shared" si="17"/>
        <v/>
      </c>
      <c r="DH70" s="574" t="str">
        <f t="shared" si="18"/>
        <v/>
      </c>
      <c r="DI70" s="574" t="str">
        <f t="shared" si="19"/>
        <v/>
      </c>
      <c r="DJ70" s="574" t="str">
        <f t="shared" si="20"/>
        <v/>
      </c>
      <c r="DK70" s="574" t="str">
        <f t="shared" si="20"/>
        <v/>
      </c>
      <c r="DL70" s="574" t="str">
        <f t="shared" si="20"/>
        <v/>
      </c>
      <c r="DM70" s="574" t="str">
        <f t="shared" si="21"/>
        <v/>
      </c>
      <c r="DN70" s="574" t="str">
        <f t="shared" si="21"/>
        <v/>
      </c>
      <c r="DO70" s="574" t="str">
        <f t="shared" si="21"/>
        <v/>
      </c>
      <c r="DP70" s="574" t="str">
        <f t="shared" si="22"/>
        <v/>
      </c>
      <c r="DQ70" s="574" t="str">
        <f t="shared" si="22"/>
        <v/>
      </c>
      <c r="DR70" s="574" t="str">
        <f t="shared" si="22"/>
        <v/>
      </c>
      <c r="DS70" s="574" t="str">
        <f t="shared" si="23"/>
        <v/>
      </c>
      <c r="DT70" s="577" t="str">
        <f t="shared" si="24"/>
        <v/>
      </c>
      <c r="DU70" s="576" t="str">
        <f t="shared" si="25"/>
        <v/>
      </c>
      <c r="DV70" s="574" t="str">
        <f t="shared" si="25"/>
        <v/>
      </c>
      <c r="DW70" s="574" t="str">
        <f t="shared" si="25"/>
        <v/>
      </c>
      <c r="DX70" s="574" t="str">
        <f t="shared" si="26"/>
        <v/>
      </c>
      <c r="DY70" s="574" t="str">
        <f t="shared" si="26"/>
        <v/>
      </c>
      <c r="DZ70" s="574" t="str">
        <f t="shared" si="26"/>
        <v/>
      </c>
      <c r="EA70" s="574" t="str">
        <f t="shared" si="27"/>
        <v/>
      </c>
      <c r="EB70" s="574" t="str">
        <f t="shared" si="27"/>
        <v/>
      </c>
      <c r="EC70" s="574" t="str">
        <f t="shared" si="27"/>
        <v/>
      </c>
      <c r="ED70" s="574" t="str">
        <f t="shared" si="28"/>
        <v/>
      </c>
      <c r="EE70" s="574" t="str">
        <f t="shared" si="28"/>
        <v/>
      </c>
      <c r="EF70" s="574" t="str">
        <f t="shared" si="28"/>
        <v/>
      </c>
      <c r="EG70" s="574" t="str">
        <f t="shared" si="29"/>
        <v/>
      </c>
      <c r="EH70" s="574" t="str">
        <f t="shared" si="30"/>
        <v/>
      </c>
      <c r="EI70" s="574" t="str">
        <f t="shared" si="31"/>
        <v/>
      </c>
      <c r="EJ70" s="574" t="str">
        <f t="shared" si="31"/>
        <v/>
      </c>
      <c r="EK70" s="574" t="str">
        <f t="shared" si="31"/>
        <v/>
      </c>
      <c r="EL70" s="574" t="str">
        <f t="shared" si="32"/>
        <v/>
      </c>
      <c r="EM70" s="574" t="str">
        <f t="shared" si="32"/>
        <v/>
      </c>
      <c r="EN70" s="574" t="str">
        <f t="shared" si="32"/>
        <v/>
      </c>
      <c r="EO70" s="574" t="str">
        <f t="shared" si="33"/>
        <v/>
      </c>
      <c r="EP70" s="574" t="str">
        <f t="shared" si="33"/>
        <v/>
      </c>
      <c r="EQ70" s="574" t="str">
        <f t="shared" si="33"/>
        <v/>
      </c>
      <c r="ER70" s="574" t="str">
        <f t="shared" si="34"/>
        <v/>
      </c>
      <c r="ES70" s="577" t="str">
        <f t="shared" si="35"/>
        <v/>
      </c>
      <c r="ET70" s="576" t="str">
        <f t="shared" si="36"/>
        <v/>
      </c>
      <c r="EU70" s="574" t="str">
        <f t="shared" si="36"/>
        <v/>
      </c>
      <c r="EV70" s="574" t="str">
        <f t="shared" si="36"/>
        <v/>
      </c>
      <c r="EW70" s="574" t="str">
        <f t="shared" si="37"/>
        <v/>
      </c>
      <c r="EX70" s="574" t="str">
        <f t="shared" si="37"/>
        <v/>
      </c>
      <c r="EY70" s="574" t="str">
        <f t="shared" si="37"/>
        <v/>
      </c>
      <c r="EZ70" s="574" t="str">
        <f t="shared" si="38"/>
        <v/>
      </c>
      <c r="FA70" s="574" t="str">
        <f t="shared" si="38"/>
        <v/>
      </c>
      <c r="FB70" s="574" t="str">
        <f t="shared" si="38"/>
        <v/>
      </c>
      <c r="FC70" s="574" t="str">
        <f t="shared" si="39"/>
        <v/>
      </c>
      <c r="FD70" s="574" t="str">
        <f t="shared" si="39"/>
        <v/>
      </c>
      <c r="FE70" s="574" t="str">
        <f t="shared" si="39"/>
        <v/>
      </c>
      <c r="FF70" s="574" t="str">
        <f t="shared" si="40"/>
        <v/>
      </c>
      <c r="FG70" s="574" t="str">
        <f t="shared" si="41"/>
        <v/>
      </c>
      <c r="FH70" s="574" t="str">
        <f t="shared" si="42"/>
        <v/>
      </c>
      <c r="FI70" s="574" t="str">
        <f t="shared" si="42"/>
        <v/>
      </c>
      <c r="FJ70" s="574" t="str">
        <f t="shared" si="42"/>
        <v/>
      </c>
      <c r="FK70" s="574" t="str">
        <f t="shared" si="43"/>
        <v/>
      </c>
      <c r="FL70" s="574" t="str">
        <f t="shared" si="43"/>
        <v/>
      </c>
      <c r="FM70" s="574" t="str">
        <f t="shared" si="43"/>
        <v/>
      </c>
      <c r="FN70" s="574" t="str">
        <f t="shared" si="44"/>
        <v/>
      </c>
      <c r="FO70" s="574" t="str">
        <f t="shared" si="44"/>
        <v/>
      </c>
      <c r="FP70" s="574" t="str">
        <f t="shared" si="44"/>
        <v/>
      </c>
      <c r="FQ70" s="574" t="str">
        <f t="shared" si="45"/>
        <v/>
      </c>
      <c r="FR70" s="577" t="str">
        <f t="shared" si="46"/>
        <v/>
      </c>
      <c r="FS70" s="573" t="str">
        <f t="shared" si="47"/>
        <v/>
      </c>
      <c r="FT70" s="574" t="str">
        <f t="shared" si="48"/>
        <v/>
      </c>
      <c r="FU70" s="578" t="str">
        <f t="shared" si="49"/>
        <v/>
      </c>
      <c r="FV70" s="577" t="str">
        <f t="shared" si="50"/>
        <v/>
      </c>
      <c r="HA70" s="147">
        <f t="shared" si="51"/>
        <v>0</v>
      </c>
      <c r="HB70" s="142">
        <f t="shared" si="52"/>
        <v>0</v>
      </c>
    </row>
    <row r="71" spans="1:210" s="142" customFormat="1" ht="15.75" customHeight="1" x14ac:dyDescent="0.2">
      <c r="A71" s="531" t="str">
        <f t="shared" si="53"/>
        <v/>
      </c>
      <c r="B71" s="290" t="s">
        <v>479</v>
      </c>
      <c r="C71" s="282" t="s">
        <v>479</v>
      </c>
      <c r="D71" s="282" t="s">
        <v>479</v>
      </c>
      <c r="E71" s="282" t="s">
        <v>479</v>
      </c>
      <c r="F71" s="282"/>
      <c r="G71" s="282"/>
      <c r="H71" s="282"/>
      <c r="I71" s="282"/>
      <c r="J71" s="282"/>
      <c r="K71" s="282"/>
      <c r="L71" s="282"/>
      <c r="M71" s="282"/>
      <c r="N71" s="282"/>
      <c r="O71" s="282"/>
      <c r="P71" s="282"/>
      <c r="Q71" s="282"/>
      <c r="R71" s="282"/>
      <c r="S71" s="283"/>
      <c r="T71" s="291"/>
      <c r="U71" s="292"/>
      <c r="V71" s="292"/>
      <c r="W71" s="292"/>
      <c r="X71" s="292"/>
      <c r="Y71" s="292"/>
      <c r="Z71" s="292"/>
      <c r="AA71" s="293"/>
      <c r="AB71" s="292"/>
      <c r="AC71" s="292"/>
      <c r="AD71" s="292"/>
      <c r="AE71" s="292"/>
      <c r="AF71" s="292"/>
      <c r="AG71" s="292"/>
      <c r="AH71" s="292"/>
      <c r="AI71" s="292"/>
      <c r="AJ71" s="292"/>
      <c r="AK71" s="294"/>
      <c r="AL71" s="291"/>
      <c r="AM71" s="292"/>
      <c r="AN71" s="292"/>
      <c r="AO71" s="292"/>
      <c r="AP71" s="292"/>
      <c r="AQ71" s="292"/>
      <c r="AR71" s="292"/>
      <c r="AS71" s="293"/>
      <c r="AT71" s="292"/>
      <c r="AU71" s="292"/>
      <c r="AV71" s="292"/>
      <c r="AW71" s="292"/>
      <c r="AX71" s="292"/>
      <c r="AY71" s="292"/>
      <c r="AZ71" s="292"/>
      <c r="BA71" s="292"/>
      <c r="BB71" s="292"/>
      <c r="BC71" s="294"/>
      <c r="BD71" s="291"/>
      <c r="BE71" s="292"/>
      <c r="BF71" s="292"/>
      <c r="BG71" s="292"/>
      <c r="BH71" s="292"/>
      <c r="BI71" s="292"/>
      <c r="BJ71" s="292"/>
      <c r="BK71" s="293"/>
      <c r="BL71" s="292"/>
      <c r="BM71" s="292"/>
      <c r="BN71" s="292"/>
      <c r="BO71" s="292"/>
      <c r="BP71" s="292"/>
      <c r="BQ71" s="292"/>
      <c r="BR71" s="292"/>
      <c r="BS71" s="292"/>
      <c r="BT71" s="292"/>
      <c r="BU71" s="294"/>
      <c r="BW71" s="573" t="str">
        <f t="shared" si="2"/>
        <v/>
      </c>
      <c r="BX71" s="574" t="str">
        <f t="shared" si="2"/>
        <v/>
      </c>
      <c r="BY71" s="574" t="str">
        <f t="shared" si="2"/>
        <v/>
      </c>
      <c r="BZ71" s="574" t="str">
        <f t="shared" si="3"/>
        <v/>
      </c>
      <c r="CA71" s="574" t="str">
        <f t="shared" si="3"/>
        <v/>
      </c>
      <c r="CB71" s="574" t="str">
        <f t="shared" si="3"/>
        <v/>
      </c>
      <c r="CC71" s="574" t="str">
        <f t="shared" si="4"/>
        <v/>
      </c>
      <c r="CD71" s="574" t="str">
        <f t="shared" si="4"/>
        <v/>
      </c>
      <c r="CE71" s="574" t="str">
        <f t="shared" si="4"/>
        <v/>
      </c>
      <c r="CF71" s="574" t="str">
        <f t="shared" si="5"/>
        <v/>
      </c>
      <c r="CG71" s="574" t="str">
        <f t="shared" si="5"/>
        <v/>
      </c>
      <c r="CH71" s="574" t="str">
        <f t="shared" si="5"/>
        <v/>
      </c>
      <c r="CI71" s="574" t="str">
        <f t="shared" si="6"/>
        <v/>
      </c>
      <c r="CJ71" s="574" t="str">
        <f t="shared" si="7"/>
        <v/>
      </c>
      <c r="CK71" s="574" t="str">
        <f t="shared" si="8"/>
        <v/>
      </c>
      <c r="CL71" s="574" t="str">
        <f t="shared" si="8"/>
        <v/>
      </c>
      <c r="CM71" s="574" t="str">
        <f t="shared" si="8"/>
        <v/>
      </c>
      <c r="CN71" s="574" t="str">
        <f t="shared" si="9"/>
        <v/>
      </c>
      <c r="CO71" s="574" t="str">
        <f t="shared" si="9"/>
        <v/>
      </c>
      <c r="CP71" s="574" t="str">
        <f t="shared" si="9"/>
        <v/>
      </c>
      <c r="CQ71" s="574" t="str">
        <f t="shared" si="10"/>
        <v/>
      </c>
      <c r="CR71" s="574" t="str">
        <f t="shared" si="10"/>
        <v/>
      </c>
      <c r="CS71" s="574" t="str">
        <f t="shared" si="10"/>
        <v/>
      </c>
      <c r="CT71" s="574" t="str">
        <f t="shared" si="11"/>
        <v/>
      </c>
      <c r="CU71" s="575" t="str">
        <f t="shared" si="12"/>
        <v/>
      </c>
      <c r="CV71" s="576" t="str">
        <f t="shared" si="13"/>
        <v/>
      </c>
      <c r="CW71" s="574" t="str">
        <f t="shared" si="13"/>
        <v/>
      </c>
      <c r="CX71" s="574" t="str">
        <f t="shared" si="13"/>
        <v/>
      </c>
      <c r="CY71" s="574" t="str">
        <f t="shared" si="14"/>
        <v/>
      </c>
      <c r="CZ71" s="574" t="str">
        <f t="shared" si="14"/>
        <v/>
      </c>
      <c r="DA71" s="574" t="str">
        <f t="shared" si="14"/>
        <v/>
      </c>
      <c r="DB71" s="574" t="str">
        <f t="shared" si="15"/>
        <v/>
      </c>
      <c r="DC71" s="574" t="str">
        <f t="shared" si="16"/>
        <v/>
      </c>
      <c r="DD71" s="574" t="str">
        <f t="shared" si="16"/>
        <v/>
      </c>
      <c r="DE71" s="574" t="str">
        <f t="shared" si="17"/>
        <v/>
      </c>
      <c r="DF71" s="574" t="str">
        <f t="shared" si="17"/>
        <v/>
      </c>
      <c r="DG71" s="574" t="str">
        <f t="shared" si="17"/>
        <v/>
      </c>
      <c r="DH71" s="574" t="str">
        <f t="shared" si="18"/>
        <v/>
      </c>
      <c r="DI71" s="574" t="str">
        <f t="shared" si="19"/>
        <v/>
      </c>
      <c r="DJ71" s="574" t="str">
        <f t="shared" si="20"/>
        <v/>
      </c>
      <c r="DK71" s="574" t="str">
        <f t="shared" si="20"/>
        <v/>
      </c>
      <c r="DL71" s="574" t="str">
        <f t="shared" si="20"/>
        <v/>
      </c>
      <c r="DM71" s="574" t="str">
        <f t="shared" si="21"/>
        <v/>
      </c>
      <c r="DN71" s="574" t="str">
        <f t="shared" si="21"/>
        <v/>
      </c>
      <c r="DO71" s="574" t="str">
        <f t="shared" si="21"/>
        <v/>
      </c>
      <c r="DP71" s="574" t="str">
        <f t="shared" si="22"/>
        <v/>
      </c>
      <c r="DQ71" s="574" t="str">
        <f t="shared" si="22"/>
        <v/>
      </c>
      <c r="DR71" s="574" t="str">
        <f t="shared" si="22"/>
        <v/>
      </c>
      <c r="DS71" s="574" t="str">
        <f t="shared" si="23"/>
        <v/>
      </c>
      <c r="DT71" s="577" t="str">
        <f t="shared" si="24"/>
        <v/>
      </c>
      <c r="DU71" s="576" t="str">
        <f t="shared" si="25"/>
        <v/>
      </c>
      <c r="DV71" s="574" t="str">
        <f t="shared" si="25"/>
        <v/>
      </c>
      <c r="DW71" s="574" t="str">
        <f t="shared" si="25"/>
        <v/>
      </c>
      <c r="DX71" s="574" t="str">
        <f t="shared" si="26"/>
        <v/>
      </c>
      <c r="DY71" s="574" t="str">
        <f t="shared" si="26"/>
        <v/>
      </c>
      <c r="DZ71" s="574" t="str">
        <f t="shared" si="26"/>
        <v/>
      </c>
      <c r="EA71" s="574" t="str">
        <f t="shared" si="27"/>
        <v/>
      </c>
      <c r="EB71" s="574" t="str">
        <f t="shared" si="27"/>
        <v/>
      </c>
      <c r="EC71" s="574" t="str">
        <f t="shared" si="27"/>
        <v/>
      </c>
      <c r="ED71" s="574" t="str">
        <f t="shared" si="28"/>
        <v/>
      </c>
      <c r="EE71" s="574" t="str">
        <f t="shared" si="28"/>
        <v/>
      </c>
      <c r="EF71" s="574" t="str">
        <f t="shared" si="28"/>
        <v/>
      </c>
      <c r="EG71" s="574" t="str">
        <f t="shared" si="29"/>
        <v/>
      </c>
      <c r="EH71" s="574" t="str">
        <f t="shared" si="30"/>
        <v/>
      </c>
      <c r="EI71" s="574" t="str">
        <f t="shared" si="31"/>
        <v/>
      </c>
      <c r="EJ71" s="574" t="str">
        <f t="shared" si="31"/>
        <v/>
      </c>
      <c r="EK71" s="574" t="str">
        <f t="shared" si="31"/>
        <v/>
      </c>
      <c r="EL71" s="574" t="str">
        <f t="shared" si="32"/>
        <v/>
      </c>
      <c r="EM71" s="574" t="str">
        <f t="shared" si="32"/>
        <v/>
      </c>
      <c r="EN71" s="574" t="str">
        <f t="shared" si="32"/>
        <v/>
      </c>
      <c r="EO71" s="574" t="str">
        <f t="shared" si="33"/>
        <v/>
      </c>
      <c r="EP71" s="574" t="str">
        <f t="shared" si="33"/>
        <v/>
      </c>
      <c r="EQ71" s="574" t="str">
        <f t="shared" si="33"/>
        <v/>
      </c>
      <c r="ER71" s="574" t="str">
        <f t="shared" si="34"/>
        <v/>
      </c>
      <c r="ES71" s="577" t="str">
        <f t="shared" si="35"/>
        <v/>
      </c>
      <c r="ET71" s="576" t="str">
        <f t="shared" si="36"/>
        <v/>
      </c>
      <c r="EU71" s="574" t="str">
        <f t="shared" si="36"/>
        <v/>
      </c>
      <c r="EV71" s="574" t="str">
        <f t="shared" si="36"/>
        <v/>
      </c>
      <c r="EW71" s="574" t="str">
        <f t="shared" si="37"/>
        <v/>
      </c>
      <c r="EX71" s="574" t="str">
        <f t="shared" si="37"/>
        <v/>
      </c>
      <c r="EY71" s="574" t="str">
        <f t="shared" si="37"/>
        <v/>
      </c>
      <c r="EZ71" s="574" t="str">
        <f t="shared" si="38"/>
        <v/>
      </c>
      <c r="FA71" s="574" t="str">
        <f t="shared" si="38"/>
        <v/>
      </c>
      <c r="FB71" s="574" t="str">
        <f t="shared" si="38"/>
        <v/>
      </c>
      <c r="FC71" s="574" t="str">
        <f t="shared" si="39"/>
        <v/>
      </c>
      <c r="FD71" s="574" t="str">
        <f t="shared" si="39"/>
        <v/>
      </c>
      <c r="FE71" s="574" t="str">
        <f t="shared" si="39"/>
        <v/>
      </c>
      <c r="FF71" s="574" t="str">
        <f t="shared" si="40"/>
        <v/>
      </c>
      <c r="FG71" s="574" t="str">
        <f t="shared" si="41"/>
        <v/>
      </c>
      <c r="FH71" s="574" t="str">
        <f t="shared" si="42"/>
        <v/>
      </c>
      <c r="FI71" s="574" t="str">
        <f t="shared" si="42"/>
        <v/>
      </c>
      <c r="FJ71" s="574" t="str">
        <f t="shared" si="42"/>
        <v/>
      </c>
      <c r="FK71" s="574" t="str">
        <f t="shared" si="43"/>
        <v/>
      </c>
      <c r="FL71" s="574" t="str">
        <f t="shared" si="43"/>
        <v/>
      </c>
      <c r="FM71" s="574" t="str">
        <f t="shared" si="43"/>
        <v/>
      </c>
      <c r="FN71" s="574" t="str">
        <f t="shared" si="44"/>
        <v/>
      </c>
      <c r="FO71" s="574" t="str">
        <f t="shared" si="44"/>
        <v/>
      </c>
      <c r="FP71" s="574" t="str">
        <f t="shared" si="44"/>
        <v/>
      </c>
      <c r="FQ71" s="574" t="str">
        <f t="shared" si="45"/>
        <v/>
      </c>
      <c r="FR71" s="577" t="str">
        <f t="shared" si="46"/>
        <v/>
      </c>
      <c r="FS71" s="573" t="str">
        <f t="shared" si="47"/>
        <v/>
      </c>
      <c r="FT71" s="574" t="str">
        <f t="shared" si="48"/>
        <v/>
      </c>
      <c r="FU71" s="578" t="str">
        <f t="shared" si="49"/>
        <v/>
      </c>
      <c r="FV71" s="577" t="str">
        <f t="shared" si="50"/>
        <v/>
      </c>
      <c r="HA71" s="147">
        <f t="shared" si="51"/>
        <v>0</v>
      </c>
      <c r="HB71" s="142">
        <f t="shared" si="52"/>
        <v>0</v>
      </c>
    </row>
    <row r="72" spans="1:210" s="142" customFormat="1" ht="15.75" customHeight="1" x14ac:dyDescent="0.2">
      <c r="A72" s="531" t="str">
        <f t="shared" si="53"/>
        <v/>
      </c>
      <c r="B72" s="290" t="s">
        <v>479</v>
      </c>
      <c r="C72" s="282" t="s">
        <v>479</v>
      </c>
      <c r="D72" s="282" t="s">
        <v>479</v>
      </c>
      <c r="E72" s="282" t="s">
        <v>479</v>
      </c>
      <c r="F72" s="282"/>
      <c r="G72" s="282"/>
      <c r="H72" s="282"/>
      <c r="I72" s="282"/>
      <c r="J72" s="282"/>
      <c r="K72" s="282"/>
      <c r="L72" s="282"/>
      <c r="M72" s="282"/>
      <c r="N72" s="282"/>
      <c r="O72" s="282"/>
      <c r="P72" s="282"/>
      <c r="Q72" s="282"/>
      <c r="R72" s="282"/>
      <c r="S72" s="283"/>
      <c r="T72" s="291"/>
      <c r="U72" s="292"/>
      <c r="V72" s="292"/>
      <c r="W72" s="292"/>
      <c r="X72" s="292"/>
      <c r="Y72" s="292"/>
      <c r="Z72" s="292"/>
      <c r="AA72" s="292"/>
      <c r="AB72" s="292"/>
      <c r="AC72" s="292"/>
      <c r="AD72" s="292"/>
      <c r="AE72" s="292"/>
      <c r="AF72" s="292"/>
      <c r="AG72" s="292"/>
      <c r="AH72" s="292"/>
      <c r="AI72" s="292"/>
      <c r="AJ72" s="292"/>
      <c r="AK72" s="294"/>
      <c r="AL72" s="291"/>
      <c r="AM72" s="292"/>
      <c r="AN72" s="292"/>
      <c r="AO72" s="292"/>
      <c r="AP72" s="292"/>
      <c r="AQ72" s="292"/>
      <c r="AR72" s="292"/>
      <c r="AS72" s="292"/>
      <c r="AT72" s="292"/>
      <c r="AU72" s="292"/>
      <c r="AV72" s="292"/>
      <c r="AW72" s="292"/>
      <c r="AX72" s="292"/>
      <c r="AY72" s="292"/>
      <c r="AZ72" s="292"/>
      <c r="BA72" s="292"/>
      <c r="BB72" s="292"/>
      <c r="BC72" s="294"/>
      <c r="BD72" s="291"/>
      <c r="BE72" s="292"/>
      <c r="BF72" s="292"/>
      <c r="BG72" s="292"/>
      <c r="BH72" s="292"/>
      <c r="BI72" s="292"/>
      <c r="BJ72" s="292"/>
      <c r="BK72" s="292"/>
      <c r="BL72" s="292"/>
      <c r="BM72" s="292"/>
      <c r="BN72" s="292"/>
      <c r="BO72" s="292"/>
      <c r="BP72" s="292"/>
      <c r="BQ72" s="292"/>
      <c r="BR72" s="292"/>
      <c r="BS72" s="292"/>
      <c r="BT72" s="292"/>
      <c r="BU72" s="294"/>
      <c r="BW72" s="573" t="str">
        <f t="shared" si="2"/>
        <v/>
      </c>
      <c r="BX72" s="574" t="str">
        <f t="shared" si="2"/>
        <v/>
      </c>
      <c r="BY72" s="574" t="str">
        <f t="shared" si="2"/>
        <v/>
      </c>
      <c r="BZ72" s="574" t="str">
        <f t="shared" si="3"/>
        <v/>
      </c>
      <c r="CA72" s="574" t="str">
        <f t="shared" si="3"/>
        <v/>
      </c>
      <c r="CB72" s="574" t="str">
        <f t="shared" si="3"/>
        <v/>
      </c>
      <c r="CC72" s="574" t="str">
        <f t="shared" si="4"/>
        <v/>
      </c>
      <c r="CD72" s="574" t="str">
        <f t="shared" si="4"/>
        <v/>
      </c>
      <c r="CE72" s="574" t="str">
        <f t="shared" si="4"/>
        <v/>
      </c>
      <c r="CF72" s="574" t="str">
        <f t="shared" si="5"/>
        <v/>
      </c>
      <c r="CG72" s="574" t="str">
        <f t="shared" si="5"/>
        <v/>
      </c>
      <c r="CH72" s="574" t="str">
        <f t="shared" si="5"/>
        <v/>
      </c>
      <c r="CI72" s="574" t="str">
        <f t="shared" si="6"/>
        <v/>
      </c>
      <c r="CJ72" s="574" t="str">
        <f t="shared" si="7"/>
        <v/>
      </c>
      <c r="CK72" s="574" t="str">
        <f t="shared" si="8"/>
        <v/>
      </c>
      <c r="CL72" s="574" t="str">
        <f t="shared" si="8"/>
        <v/>
      </c>
      <c r="CM72" s="574" t="str">
        <f t="shared" si="8"/>
        <v/>
      </c>
      <c r="CN72" s="574" t="str">
        <f t="shared" si="9"/>
        <v/>
      </c>
      <c r="CO72" s="574" t="str">
        <f t="shared" si="9"/>
        <v/>
      </c>
      <c r="CP72" s="574" t="str">
        <f t="shared" si="9"/>
        <v/>
      </c>
      <c r="CQ72" s="574" t="str">
        <f t="shared" si="10"/>
        <v/>
      </c>
      <c r="CR72" s="574" t="str">
        <f t="shared" si="10"/>
        <v/>
      </c>
      <c r="CS72" s="574" t="str">
        <f t="shared" si="10"/>
        <v/>
      </c>
      <c r="CT72" s="574" t="str">
        <f t="shared" si="11"/>
        <v/>
      </c>
      <c r="CU72" s="575" t="str">
        <f t="shared" si="12"/>
        <v/>
      </c>
      <c r="CV72" s="576" t="str">
        <f t="shared" si="13"/>
        <v/>
      </c>
      <c r="CW72" s="574" t="str">
        <f t="shared" si="13"/>
        <v/>
      </c>
      <c r="CX72" s="574" t="str">
        <f t="shared" si="13"/>
        <v/>
      </c>
      <c r="CY72" s="574" t="str">
        <f t="shared" si="14"/>
        <v/>
      </c>
      <c r="CZ72" s="574" t="str">
        <f t="shared" si="14"/>
        <v/>
      </c>
      <c r="DA72" s="574" t="str">
        <f t="shared" si="14"/>
        <v/>
      </c>
      <c r="DB72" s="574" t="str">
        <f t="shared" si="15"/>
        <v/>
      </c>
      <c r="DC72" s="574" t="str">
        <f t="shared" si="16"/>
        <v/>
      </c>
      <c r="DD72" s="574" t="str">
        <f t="shared" si="16"/>
        <v/>
      </c>
      <c r="DE72" s="574" t="str">
        <f t="shared" si="17"/>
        <v/>
      </c>
      <c r="DF72" s="574" t="str">
        <f t="shared" si="17"/>
        <v/>
      </c>
      <c r="DG72" s="574" t="str">
        <f t="shared" si="17"/>
        <v/>
      </c>
      <c r="DH72" s="574" t="str">
        <f t="shared" si="18"/>
        <v/>
      </c>
      <c r="DI72" s="574" t="str">
        <f t="shared" si="19"/>
        <v/>
      </c>
      <c r="DJ72" s="574" t="str">
        <f t="shared" si="20"/>
        <v/>
      </c>
      <c r="DK72" s="574" t="str">
        <f t="shared" si="20"/>
        <v/>
      </c>
      <c r="DL72" s="574" t="str">
        <f t="shared" si="20"/>
        <v/>
      </c>
      <c r="DM72" s="574" t="str">
        <f t="shared" si="21"/>
        <v/>
      </c>
      <c r="DN72" s="574" t="str">
        <f t="shared" si="21"/>
        <v/>
      </c>
      <c r="DO72" s="574" t="str">
        <f t="shared" si="21"/>
        <v/>
      </c>
      <c r="DP72" s="574" t="str">
        <f t="shared" si="22"/>
        <v/>
      </c>
      <c r="DQ72" s="574" t="str">
        <f t="shared" si="22"/>
        <v/>
      </c>
      <c r="DR72" s="574" t="str">
        <f t="shared" si="22"/>
        <v/>
      </c>
      <c r="DS72" s="574" t="str">
        <f t="shared" si="23"/>
        <v/>
      </c>
      <c r="DT72" s="577" t="str">
        <f t="shared" si="24"/>
        <v/>
      </c>
      <c r="DU72" s="576" t="str">
        <f t="shared" si="25"/>
        <v/>
      </c>
      <c r="DV72" s="574" t="str">
        <f t="shared" si="25"/>
        <v/>
      </c>
      <c r="DW72" s="574" t="str">
        <f t="shared" si="25"/>
        <v/>
      </c>
      <c r="DX72" s="574" t="str">
        <f t="shared" si="26"/>
        <v/>
      </c>
      <c r="DY72" s="574" t="str">
        <f t="shared" si="26"/>
        <v/>
      </c>
      <c r="DZ72" s="574" t="str">
        <f t="shared" si="26"/>
        <v/>
      </c>
      <c r="EA72" s="574" t="str">
        <f t="shared" si="27"/>
        <v/>
      </c>
      <c r="EB72" s="574" t="str">
        <f t="shared" si="27"/>
        <v/>
      </c>
      <c r="EC72" s="574" t="str">
        <f t="shared" si="27"/>
        <v/>
      </c>
      <c r="ED72" s="574" t="str">
        <f t="shared" si="28"/>
        <v/>
      </c>
      <c r="EE72" s="574" t="str">
        <f t="shared" si="28"/>
        <v/>
      </c>
      <c r="EF72" s="574" t="str">
        <f t="shared" si="28"/>
        <v/>
      </c>
      <c r="EG72" s="574" t="str">
        <f t="shared" si="29"/>
        <v/>
      </c>
      <c r="EH72" s="574" t="str">
        <f t="shared" si="30"/>
        <v/>
      </c>
      <c r="EI72" s="574" t="str">
        <f t="shared" si="31"/>
        <v/>
      </c>
      <c r="EJ72" s="574" t="str">
        <f t="shared" si="31"/>
        <v/>
      </c>
      <c r="EK72" s="574" t="str">
        <f t="shared" si="31"/>
        <v/>
      </c>
      <c r="EL72" s="574" t="str">
        <f t="shared" si="32"/>
        <v/>
      </c>
      <c r="EM72" s="574" t="str">
        <f t="shared" si="32"/>
        <v/>
      </c>
      <c r="EN72" s="574" t="str">
        <f t="shared" si="32"/>
        <v/>
      </c>
      <c r="EO72" s="574" t="str">
        <f t="shared" si="33"/>
        <v/>
      </c>
      <c r="EP72" s="574" t="str">
        <f t="shared" si="33"/>
        <v/>
      </c>
      <c r="EQ72" s="574" t="str">
        <f t="shared" si="33"/>
        <v/>
      </c>
      <c r="ER72" s="574" t="str">
        <f t="shared" si="34"/>
        <v/>
      </c>
      <c r="ES72" s="577" t="str">
        <f t="shared" si="35"/>
        <v/>
      </c>
      <c r="ET72" s="576" t="str">
        <f t="shared" si="36"/>
        <v/>
      </c>
      <c r="EU72" s="574" t="str">
        <f t="shared" si="36"/>
        <v/>
      </c>
      <c r="EV72" s="574" t="str">
        <f t="shared" si="36"/>
        <v/>
      </c>
      <c r="EW72" s="574" t="str">
        <f t="shared" si="37"/>
        <v/>
      </c>
      <c r="EX72" s="574" t="str">
        <f t="shared" si="37"/>
        <v/>
      </c>
      <c r="EY72" s="574" t="str">
        <f t="shared" si="37"/>
        <v/>
      </c>
      <c r="EZ72" s="574" t="str">
        <f t="shared" si="38"/>
        <v/>
      </c>
      <c r="FA72" s="574" t="str">
        <f t="shared" si="38"/>
        <v/>
      </c>
      <c r="FB72" s="574" t="str">
        <f t="shared" si="38"/>
        <v/>
      </c>
      <c r="FC72" s="574" t="str">
        <f t="shared" si="39"/>
        <v/>
      </c>
      <c r="FD72" s="574" t="str">
        <f t="shared" si="39"/>
        <v/>
      </c>
      <c r="FE72" s="574" t="str">
        <f t="shared" si="39"/>
        <v/>
      </c>
      <c r="FF72" s="574" t="str">
        <f t="shared" si="40"/>
        <v/>
      </c>
      <c r="FG72" s="574" t="str">
        <f t="shared" si="41"/>
        <v/>
      </c>
      <c r="FH72" s="574" t="str">
        <f t="shared" si="42"/>
        <v/>
      </c>
      <c r="FI72" s="574" t="str">
        <f t="shared" si="42"/>
        <v/>
      </c>
      <c r="FJ72" s="574" t="str">
        <f t="shared" si="42"/>
        <v/>
      </c>
      <c r="FK72" s="574" t="str">
        <f t="shared" si="43"/>
        <v/>
      </c>
      <c r="FL72" s="574" t="str">
        <f t="shared" si="43"/>
        <v/>
      </c>
      <c r="FM72" s="574" t="str">
        <f t="shared" si="43"/>
        <v/>
      </c>
      <c r="FN72" s="574" t="str">
        <f t="shared" si="44"/>
        <v/>
      </c>
      <c r="FO72" s="574" t="str">
        <f t="shared" si="44"/>
        <v/>
      </c>
      <c r="FP72" s="574" t="str">
        <f t="shared" si="44"/>
        <v/>
      </c>
      <c r="FQ72" s="574" t="str">
        <f t="shared" si="45"/>
        <v/>
      </c>
      <c r="FR72" s="577" t="str">
        <f t="shared" si="46"/>
        <v/>
      </c>
      <c r="FS72" s="573" t="str">
        <f t="shared" si="47"/>
        <v/>
      </c>
      <c r="FT72" s="574" t="str">
        <f t="shared" si="48"/>
        <v/>
      </c>
      <c r="FU72" s="578" t="str">
        <f t="shared" si="49"/>
        <v/>
      </c>
      <c r="FV72" s="577" t="str">
        <f t="shared" si="50"/>
        <v/>
      </c>
      <c r="HA72" s="147">
        <f t="shared" si="51"/>
        <v>0</v>
      </c>
      <c r="HB72" s="142">
        <f t="shared" ref="HB72:HB135" si="54">IF(HA72&lt;=$AJ$4,HA72,0)</f>
        <v>0</v>
      </c>
    </row>
    <row r="73" spans="1:210" s="142" customFormat="1" ht="15.75" customHeight="1" x14ac:dyDescent="0.2">
      <c r="A73" s="531" t="str">
        <f t="shared" ref="A73:A136" si="55">IFERROR(IF($Q$4&gt;$AJ$4,IF(A72&gt;$AJ$4,A72-$AK$2,""),IF(A72&lt;$AJ$4,A72+$AK$2,"")),"")</f>
        <v/>
      </c>
      <c r="B73" s="290" t="s">
        <v>479</v>
      </c>
      <c r="C73" s="282" t="s">
        <v>479</v>
      </c>
      <c r="D73" s="282" t="s">
        <v>479</v>
      </c>
      <c r="E73" s="282" t="s">
        <v>479</v>
      </c>
      <c r="F73" s="282"/>
      <c r="G73" s="282"/>
      <c r="H73" s="282"/>
      <c r="I73" s="282"/>
      <c r="J73" s="282"/>
      <c r="K73" s="282"/>
      <c r="L73" s="282"/>
      <c r="M73" s="282"/>
      <c r="N73" s="282"/>
      <c r="O73" s="282"/>
      <c r="P73" s="282"/>
      <c r="Q73" s="282"/>
      <c r="R73" s="282"/>
      <c r="S73" s="283"/>
      <c r="T73" s="291"/>
      <c r="U73" s="292"/>
      <c r="V73" s="292"/>
      <c r="W73" s="292"/>
      <c r="X73" s="292"/>
      <c r="Y73" s="292"/>
      <c r="Z73" s="292"/>
      <c r="AA73" s="292"/>
      <c r="AB73" s="292"/>
      <c r="AC73" s="292"/>
      <c r="AD73" s="292"/>
      <c r="AE73" s="292"/>
      <c r="AF73" s="292"/>
      <c r="AG73" s="292"/>
      <c r="AH73" s="292"/>
      <c r="AI73" s="292"/>
      <c r="AJ73" s="292"/>
      <c r="AK73" s="294"/>
      <c r="AL73" s="291"/>
      <c r="AM73" s="292"/>
      <c r="AN73" s="292"/>
      <c r="AO73" s="292"/>
      <c r="AP73" s="292"/>
      <c r="AQ73" s="292"/>
      <c r="AR73" s="292"/>
      <c r="AS73" s="292"/>
      <c r="AT73" s="292"/>
      <c r="AU73" s="292"/>
      <c r="AV73" s="292"/>
      <c r="AW73" s="292"/>
      <c r="AX73" s="292"/>
      <c r="AY73" s="292"/>
      <c r="AZ73" s="292"/>
      <c r="BA73" s="292"/>
      <c r="BB73" s="292"/>
      <c r="BC73" s="294"/>
      <c r="BD73" s="291"/>
      <c r="BE73" s="292"/>
      <c r="BF73" s="292"/>
      <c r="BG73" s="292"/>
      <c r="BH73" s="292"/>
      <c r="BI73" s="292"/>
      <c r="BJ73" s="292"/>
      <c r="BK73" s="292"/>
      <c r="BL73" s="292"/>
      <c r="BM73" s="292"/>
      <c r="BN73" s="292"/>
      <c r="BO73" s="292"/>
      <c r="BP73" s="292"/>
      <c r="BQ73" s="292"/>
      <c r="BR73" s="292"/>
      <c r="BS73" s="292"/>
      <c r="BT73" s="292"/>
      <c r="BU73" s="294"/>
      <c r="BW73" s="573" t="str">
        <f t="shared" ref="BW73:BY136" si="56">IF(OR(AND($A73&gt;=$Q$4,$A73&lt;=$AJ$4),AND($A73&lt;=$Q$4,$A73&gt;=$AJ$4)),IF($B73=BW$5,$C73,0),"")</f>
        <v/>
      </c>
      <c r="BX73" s="574" t="str">
        <f t="shared" si="56"/>
        <v/>
      </c>
      <c r="BY73" s="574" t="str">
        <f t="shared" si="56"/>
        <v/>
      </c>
      <c r="BZ73" s="574" t="str">
        <f t="shared" ref="BZ73:CB136" si="57">IF(OR(AND($A73&gt;=$Q$4,$A73&lt;=$AJ$4),AND($A73&lt;=$Q$4,$A73&gt;=$AJ$4)),IF($D73=BZ$5,$E73,0),"")</f>
        <v/>
      </c>
      <c r="CA73" s="574" t="str">
        <f t="shared" si="57"/>
        <v/>
      </c>
      <c r="CB73" s="574" t="str">
        <f t="shared" si="57"/>
        <v/>
      </c>
      <c r="CC73" s="574" t="str">
        <f t="shared" ref="CC73:CE136" si="58">IF(OR(AND($A73&gt;=$Q$4,$A73&lt;=$AJ$4),AND($A73&lt;=$Q$4,$A73&gt;=$AJ$4)),IF($F73=CC$5,$G73,0),"")</f>
        <v/>
      </c>
      <c r="CD73" s="574" t="str">
        <f t="shared" si="58"/>
        <v/>
      </c>
      <c r="CE73" s="574" t="str">
        <f t="shared" si="58"/>
        <v/>
      </c>
      <c r="CF73" s="574" t="str">
        <f t="shared" ref="CF73:CH136" si="59">IF(OR(AND($A73&gt;=$Q$4,$A73&lt;=$AJ$4),AND($A73&lt;=$Q$4,$A73&gt;=$AJ$4)),IF($H73=CF$5,IF($I73=$CF$3,$J73,0),0),"")</f>
        <v/>
      </c>
      <c r="CG73" s="574" t="str">
        <f t="shared" si="59"/>
        <v/>
      </c>
      <c r="CH73" s="574" t="str">
        <f t="shared" si="59"/>
        <v/>
      </c>
      <c r="CI73" s="574" t="str">
        <f t="shared" ref="CI73:CI136" si="60">IF(OR(AND($A73&gt;=$Q$4,$A73&lt;=$AJ$4),AND($A73&lt;=$Q$4,$A73&gt;=$AJ$4)),IF($I73=$CI$3,$J73,0),"")</f>
        <v/>
      </c>
      <c r="CJ73" s="574" t="str">
        <f t="shared" ref="CJ73:CJ136" si="61">IF(OR(AND($A73&gt;=$Q$4,$A73&lt;=$AJ$4),AND($A73&lt;=$Q$4,$A73&gt;=$AJ$4)),IF($I73=$CJ$3,$J73,0),"")</f>
        <v/>
      </c>
      <c r="CK73" s="574" t="str">
        <f t="shared" ref="CK73:CM136" si="62">IF(OR(AND($A73&gt;=$Q$4,$A73&lt;=$AJ$4),AND($A73&lt;=$Q$4,$A73&gt;=$AJ$4)),IF($K73=CK$5,$L73,0),"")</f>
        <v/>
      </c>
      <c r="CL73" s="574" t="str">
        <f t="shared" si="62"/>
        <v/>
      </c>
      <c r="CM73" s="574" t="str">
        <f t="shared" si="62"/>
        <v/>
      </c>
      <c r="CN73" s="574" t="str">
        <f t="shared" ref="CN73:CP136" si="63">IF(OR(AND($A73&gt;=$Q$4,$A73&lt;=$AJ$4),AND($A73&lt;=$Q$4,$A73&gt;=$AJ$4)),IF($M73=CN$5,$N73,0),"")</f>
        <v/>
      </c>
      <c r="CO73" s="574" t="str">
        <f t="shared" si="63"/>
        <v/>
      </c>
      <c r="CP73" s="574" t="str">
        <f t="shared" si="63"/>
        <v/>
      </c>
      <c r="CQ73" s="574" t="str">
        <f t="shared" ref="CQ73:CS136" si="64">IF(OR(AND($A73&gt;=$Q$4,$A73&lt;=$AJ$4),AND($A73&lt;=$Q$4,$A73&gt;=$AJ$4)),IF($O73=CQ$5,$P73,0),"")</f>
        <v/>
      </c>
      <c r="CR73" s="574" t="str">
        <f t="shared" si="64"/>
        <v/>
      </c>
      <c r="CS73" s="574" t="str">
        <f t="shared" si="64"/>
        <v/>
      </c>
      <c r="CT73" s="574" t="str">
        <f t="shared" ref="CT73:CT136" si="65">IF(OR(AND($A73&gt;=$Q$4,$A73&lt;=$AJ$4),AND($A73&lt;=$Q$4,$A73&gt;=$AJ$4)),Q73,"")</f>
        <v/>
      </c>
      <c r="CU73" s="575" t="str">
        <f t="shared" ref="CU73:CU136" si="66">IF(OR(AND($A73&gt;=$Q$4,$A73&lt;=$AJ$4),AND($A73&lt;=$Q$4,$A73&gt;=$AJ$4)),S73,"")</f>
        <v/>
      </c>
      <c r="CV73" s="576" t="str">
        <f t="shared" ref="CV73:CX136" si="67">IF(OR(AND($A73&gt;=$Q$4,$A73&lt;=$AJ$4),AND($A73&lt;=$Q$4,$A73&gt;=$AJ$4)),IF($T73=CV$5,$U73,0),"")</f>
        <v/>
      </c>
      <c r="CW73" s="574" t="str">
        <f t="shared" si="67"/>
        <v/>
      </c>
      <c r="CX73" s="574" t="str">
        <f t="shared" si="67"/>
        <v/>
      </c>
      <c r="CY73" s="574" t="str">
        <f t="shared" ref="CY73:DA136" si="68">IF(OR(AND($A73&gt;=$Q$4,$A73&lt;=$AJ$4),AND($A73&lt;=$Q$4,$A73&gt;=$AJ$4)),IF($V73=CY$5,$W73,0),"")</f>
        <v/>
      </c>
      <c r="CZ73" s="574" t="str">
        <f t="shared" si="68"/>
        <v/>
      </c>
      <c r="DA73" s="574" t="str">
        <f t="shared" si="68"/>
        <v/>
      </c>
      <c r="DB73" s="574" t="str">
        <f t="shared" ref="DB73:DB136" si="69">IF(OR(AND($A73&gt;=$Q$4,$A73&lt;=$AJ$4),AND($A73&lt;=$Q$4,$A73&gt;=$AJ$4)),IF($AP73=DB$5,$AQ73,0),"")</f>
        <v/>
      </c>
      <c r="DC73" s="574" t="str">
        <f t="shared" ref="DC73:DD136" si="70">IF(OR(AND($A73&gt;=$Q$4,$A73&lt;=$AJ$4),AND($A73&lt;=$Q$4,$A73&gt;=$AJ$4)),IF($X73=DC$5,$Y73,0),"")</f>
        <v/>
      </c>
      <c r="DD73" s="574" t="str">
        <f t="shared" si="70"/>
        <v/>
      </c>
      <c r="DE73" s="574" t="str">
        <f t="shared" ref="DE73:DG136" si="71">IF(OR(AND($A73&gt;=$Q$4,$A73&lt;=$AJ$4),AND($A73&lt;=$Q$4,$A73&gt;=$AJ$4)),IF($Z73=DE$5,IF($AA73=$DE$3,$AB73,0),0),"")</f>
        <v/>
      </c>
      <c r="DF73" s="574" t="str">
        <f t="shared" si="71"/>
        <v/>
      </c>
      <c r="DG73" s="574" t="str">
        <f t="shared" si="71"/>
        <v/>
      </c>
      <c r="DH73" s="574" t="str">
        <f t="shared" ref="DH73:DH136" si="72">IF(OR(AND($A73&gt;=$Q$4,$A73&lt;=$AJ$4),AND($A73&lt;=$Q$4,$A73&gt;=$AJ$4)),IF($AA73=$DH$3,$AB73,0),"")</f>
        <v/>
      </c>
      <c r="DI73" s="574" t="str">
        <f t="shared" ref="DI73:DI136" si="73">IF(OR(AND($A73&gt;=$Q$4,$A73&lt;=$AJ$4),AND($A73&lt;=$Q$4,$A73&gt;=$AJ$4)),IF($AA73=$DI$3,$AB73,0),"")</f>
        <v/>
      </c>
      <c r="DJ73" s="574" t="str">
        <f t="shared" ref="DJ73:DL136" si="74">IF(OR(AND($A73&gt;=$Q$4,$A73&lt;=$AJ$4),AND($A73&lt;=$Q$4,$A73&gt;=$AJ$4)),IF($AC73=DJ$5,$AD73,0),"")</f>
        <v/>
      </c>
      <c r="DK73" s="574" t="str">
        <f t="shared" si="74"/>
        <v/>
      </c>
      <c r="DL73" s="574" t="str">
        <f t="shared" si="74"/>
        <v/>
      </c>
      <c r="DM73" s="574" t="str">
        <f t="shared" ref="DM73:DO136" si="75">IF(OR(AND($A73&gt;=$Q$4,$A73&lt;=$AJ$4),AND($A73&lt;=$Q$4,$A73&gt;=$AJ$4)),IF($AE73=DM$5,$AF73,0),"")</f>
        <v/>
      </c>
      <c r="DN73" s="574" t="str">
        <f t="shared" si="75"/>
        <v/>
      </c>
      <c r="DO73" s="574" t="str">
        <f t="shared" si="75"/>
        <v/>
      </c>
      <c r="DP73" s="574" t="str">
        <f t="shared" ref="DP73:DR136" si="76">IF(OR(AND($A73&gt;=$Q$4,$A73&lt;=$AJ$4),AND($A73&lt;=$Q$4,$A73&gt;=$AJ$4)),IF($AG73=DP$5,$AH73,0),"")</f>
        <v/>
      </c>
      <c r="DQ73" s="574" t="str">
        <f t="shared" si="76"/>
        <v/>
      </c>
      <c r="DR73" s="574" t="str">
        <f t="shared" si="76"/>
        <v/>
      </c>
      <c r="DS73" s="574" t="str">
        <f t="shared" ref="DS73:DS136" si="77">IF(OR(AND($A73&gt;=$Q$4,$A73&lt;=$AJ$4),AND($A73&lt;=$Q$4,$A73&gt;=$AJ$4)),AI73,"")</f>
        <v/>
      </c>
      <c r="DT73" s="577" t="str">
        <f t="shared" ref="DT73:DT136" si="78">IF(OR(AND($A73&gt;=$Q$4,$A73&lt;=$AJ$4),AND($A73&lt;=$Q$4,$A73&gt;=$AJ$4)),AK73,"")</f>
        <v/>
      </c>
      <c r="DU73" s="576" t="str">
        <f t="shared" ref="DU73:DW136" si="79">IF(OR(AND($A73&gt;=$Q$4,$A73&lt;=$AJ$4),AND($A73&lt;=$Q$4,$A73&gt;=$AJ$4)),IF($AL73=DU$5,$AM73,0),"")</f>
        <v/>
      </c>
      <c r="DV73" s="574" t="str">
        <f t="shared" si="79"/>
        <v/>
      </c>
      <c r="DW73" s="574" t="str">
        <f t="shared" si="79"/>
        <v/>
      </c>
      <c r="DX73" s="574" t="str">
        <f t="shared" ref="DX73:DZ136" si="80">IF(OR(AND($A73&gt;=$Q$4,$A73&lt;=$AJ$4),AND($A73&lt;=$Q$4,$A73&gt;=$AJ$4)),IF($AN73=DX$5,$AO73,0),"")</f>
        <v/>
      </c>
      <c r="DY73" s="574" t="str">
        <f t="shared" si="80"/>
        <v/>
      </c>
      <c r="DZ73" s="574" t="str">
        <f t="shared" si="80"/>
        <v/>
      </c>
      <c r="EA73" s="574" t="str">
        <f t="shared" ref="EA73:EC136" si="81">IF(OR(AND($A73&gt;=$Q$4,$A73&lt;=$AJ$4),AND($A73&lt;=$Q$4,$A73&gt;=$AJ$4)),IF($AP73=EA$5,$AQ73,0),"")</f>
        <v/>
      </c>
      <c r="EB73" s="574" t="str">
        <f t="shared" si="81"/>
        <v/>
      </c>
      <c r="EC73" s="574" t="str">
        <f t="shared" si="81"/>
        <v/>
      </c>
      <c r="ED73" s="574" t="str">
        <f t="shared" ref="ED73:EF136" si="82">IF(OR(AND($A73&gt;=$Q$4,$A73&lt;=$AJ$4),AND($A73&lt;=$Q$4,$A73&gt;=$AJ$4)),IF($AR73=ED$5,IF($AS73=$ED$3,$AT73,0),0),"")</f>
        <v/>
      </c>
      <c r="EE73" s="574" t="str">
        <f t="shared" si="82"/>
        <v/>
      </c>
      <c r="EF73" s="574" t="str">
        <f t="shared" si="82"/>
        <v/>
      </c>
      <c r="EG73" s="574" t="str">
        <f t="shared" ref="EG73:EG136" si="83">IF(OR(AND($A73&gt;=$Q$4,$A73&lt;=$AJ$4),AND($A73&lt;=$Q$4,$A73&gt;=$AJ$4)),IF($AS73=$EG$3,$AT73,0),"")</f>
        <v/>
      </c>
      <c r="EH73" s="574" t="str">
        <f t="shared" ref="EH73:EH136" si="84">IF(OR(AND($A73&gt;=$Q$4,$A73&lt;=$AJ$4),AND($A73&lt;=$Q$4,$A73&gt;=$AJ$4)),IF($AS73=$EH$3,$AT73,0),"")</f>
        <v/>
      </c>
      <c r="EI73" s="574" t="str">
        <f t="shared" ref="EI73:EK136" si="85">IF(OR(AND($A73&gt;=$Q$4,$A73&lt;=$AJ$4),AND($A73&lt;=$Q$4,$A73&gt;=$AJ$4)),IF($AU73=EI$5,$AV73,0),"")</f>
        <v/>
      </c>
      <c r="EJ73" s="574" t="str">
        <f t="shared" si="85"/>
        <v/>
      </c>
      <c r="EK73" s="574" t="str">
        <f t="shared" si="85"/>
        <v/>
      </c>
      <c r="EL73" s="574" t="str">
        <f t="shared" ref="EL73:EN136" si="86">IF(OR(AND($A73&gt;=$Q$4,$A73&lt;=$AJ$4),AND($A73&lt;=$Q$4,$A73&gt;=$AJ$4)),IF($AW73=EL$5,$AX73,0),"")</f>
        <v/>
      </c>
      <c r="EM73" s="574" t="str">
        <f t="shared" si="86"/>
        <v/>
      </c>
      <c r="EN73" s="574" t="str">
        <f t="shared" si="86"/>
        <v/>
      </c>
      <c r="EO73" s="574" t="str">
        <f t="shared" ref="EO73:EQ136" si="87">IF(OR(AND($A73&gt;=$Q$4,$A73&lt;=$AJ$4),AND($A73&lt;=$Q$4,$A73&gt;=$AJ$4)),IF($AY73=EO$5,$AZ73,0),"")</f>
        <v/>
      </c>
      <c r="EP73" s="574" t="str">
        <f t="shared" si="87"/>
        <v/>
      </c>
      <c r="EQ73" s="574" t="str">
        <f t="shared" si="87"/>
        <v/>
      </c>
      <c r="ER73" s="574" t="str">
        <f t="shared" ref="ER73:ER136" si="88">IF(OR(AND($A73&gt;=$Q$4,$A73&lt;=$AJ$4),AND($A73&lt;=$Q$4,$A73&gt;=$AJ$4)),BA73,"")</f>
        <v/>
      </c>
      <c r="ES73" s="577" t="str">
        <f t="shared" ref="ES73:ES136" si="89">IF(OR(AND($A73&gt;=$Q$4,$A73&lt;=$AJ$4),AND($A73&lt;=$Q$4,$A73&gt;=$AJ$4)),BC73,"")</f>
        <v/>
      </c>
      <c r="ET73" s="576" t="str">
        <f t="shared" ref="ET73:EV136" si="90">IF(OR(AND($A73&gt;=$Q$4,$A73&lt;=$AJ$4),AND($A73&lt;=$Q$4,$A73&gt;=$AJ$4)),IF($BD73=ET$5,$BE73,0),"")</f>
        <v/>
      </c>
      <c r="EU73" s="574" t="str">
        <f t="shared" si="90"/>
        <v/>
      </c>
      <c r="EV73" s="574" t="str">
        <f t="shared" si="90"/>
        <v/>
      </c>
      <c r="EW73" s="574" t="str">
        <f t="shared" ref="EW73:EY136" si="91">IF(OR(AND($A73&gt;=$Q$4,$A73&lt;=$AJ$4),AND($A73&lt;=$Q$4,$A73&gt;=$AJ$4)),IF($BF73=EW$5,$BG73,0),"")</f>
        <v/>
      </c>
      <c r="EX73" s="574" t="str">
        <f t="shared" si="91"/>
        <v/>
      </c>
      <c r="EY73" s="574" t="str">
        <f t="shared" si="91"/>
        <v/>
      </c>
      <c r="EZ73" s="574" t="str">
        <f t="shared" ref="EZ73:FB136" si="92">IF(OR(AND($A73&gt;=$Q$4,$A73&lt;=$AJ$4),AND($A73&lt;=$Q$4,$A73&gt;=$AJ$4)),IF($BH73=EZ$5,$BI73,0),"")</f>
        <v/>
      </c>
      <c r="FA73" s="574" t="str">
        <f t="shared" si="92"/>
        <v/>
      </c>
      <c r="FB73" s="574" t="str">
        <f t="shared" si="92"/>
        <v/>
      </c>
      <c r="FC73" s="574" t="str">
        <f t="shared" ref="FC73:FE136" si="93">IF(OR(AND($A73&gt;=$Q$4,$A73&lt;=$AJ$4),AND($A73&lt;=$Q$4,$A73&gt;=$AJ$4)),IF($BJ73=FC$5,IF($BK73=$FC$3,$BL73,0),0),"")</f>
        <v/>
      </c>
      <c r="FD73" s="574" t="str">
        <f t="shared" si="93"/>
        <v/>
      </c>
      <c r="FE73" s="574" t="str">
        <f t="shared" si="93"/>
        <v/>
      </c>
      <c r="FF73" s="574" t="str">
        <f t="shared" ref="FF73:FF136" si="94">IF(OR(AND($A73&gt;=$Q$4,$A73&lt;=$AJ$4),AND($A73&lt;=$Q$4,$A73&gt;=$AJ$4)),IF($BK73=$FF$3,$BL73,0),"")</f>
        <v/>
      </c>
      <c r="FG73" s="574" t="str">
        <f t="shared" ref="FG73:FG136" si="95">IF(OR(AND($A73&gt;=$Q$4,$A73&lt;=$AJ$4),AND($A73&lt;=$Q$4,$A73&gt;=$AJ$4)),IF($BK73=$FG$3,$BL73,0),"")</f>
        <v/>
      </c>
      <c r="FH73" s="574" t="str">
        <f t="shared" ref="FH73:FJ136" si="96">IF(OR(AND($A73&gt;=$Q$4,$A73&lt;=$AJ$4),AND($A73&lt;=$Q$4,$A73&gt;=$AJ$4)),IF($BM73=FH$5,$BN73,0),"")</f>
        <v/>
      </c>
      <c r="FI73" s="574" t="str">
        <f t="shared" si="96"/>
        <v/>
      </c>
      <c r="FJ73" s="574" t="str">
        <f t="shared" si="96"/>
        <v/>
      </c>
      <c r="FK73" s="574" t="str">
        <f t="shared" ref="FK73:FM136" si="97">IF(OR(AND($A73&gt;=$Q$4,$A73&lt;=$AJ$4),AND($A73&lt;=$Q$4,$A73&gt;=$AJ$4)),IF($BO73=FK$5,$BP73,0),"")</f>
        <v/>
      </c>
      <c r="FL73" s="574" t="str">
        <f t="shared" si="97"/>
        <v/>
      </c>
      <c r="FM73" s="574" t="str">
        <f t="shared" si="97"/>
        <v/>
      </c>
      <c r="FN73" s="574" t="str">
        <f t="shared" ref="FN73:FP136" si="98">IF(OR(AND($A73&gt;=$Q$4,$A73&lt;=$AJ$4),AND($A73&lt;=$Q$4,$A73&gt;=$AJ$4)),IF($BQ73=FN$5,$BR73,0),"")</f>
        <v/>
      </c>
      <c r="FO73" s="574" t="str">
        <f t="shared" si="98"/>
        <v/>
      </c>
      <c r="FP73" s="574" t="str">
        <f t="shared" si="98"/>
        <v/>
      </c>
      <c r="FQ73" s="574" t="str">
        <f t="shared" ref="FQ73:FQ136" si="99">IF(OR(AND($A73&gt;=$Q$4,$A73&lt;=$AJ$4),AND($A73&lt;=$Q$4,$A73&gt;=$AJ$4)),BS73,"")</f>
        <v/>
      </c>
      <c r="FR73" s="577" t="str">
        <f t="shared" ref="FR73:FR136" si="100">IF(OR(AND($A73&gt;=$Q$4,$A73&lt;=$AJ$4),AND($A73&lt;=$Q$4,$A73&gt;=$AJ$4)),BU73,"")</f>
        <v/>
      </c>
      <c r="FS73" s="573" t="str">
        <f t="shared" ref="FS73:FS136" si="101">IF(OR(AND($A73&gt;=$Q$4,$A73&lt;=$AJ$4),AND($A73&lt;=$Q$4,$A73&gt;=$AJ$4)),IF(R73="R",S73,0),"")</f>
        <v/>
      </c>
      <c r="FT73" s="574" t="str">
        <f t="shared" ref="FT73:FT136" si="102">IF(OR(AND($A73&gt;=$Q$4,$A73&lt;=$AJ$4),AND($A73&lt;=$Q$4,$A73&gt;=$AJ$4)),IF(AJ73="R",AK73,0),"")</f>
        <v/>
      </c>
      <c r="FU73" s="578" t="str">
        <f t="shared" ref="FU73:FU136" si="103">IF(OR(AND($A73&gt;=$Q$4,$A73&lt;=$AJ$4),AND($A73&lt;=$Q$4,$A73&gt;=$AJ$4)),IF(BB73="R",BC73,0),"")</f>
        <v/>
      </c>
      <c r="FV73" s="577" t="str">
        <f t="shared" ref="FV73:FV136" si="104">IF(OR(AND($A73&gt;=$Q$4,$A73&lt;=$AJ$4),AND($A73&lt;=$Q$4,$A73&gt;=$AJ$4)),IF(BT73="R",BU73,0),"")</f>
        <v/>
      </c>
      <c r="HA73" s="147">
        <f t="shared" ref="HA73:HA136" si="105">IF(Q69&lt;AJ69,HA72+$AK$2,HA72-$AK$2)</f>
        <v>0</v>
      </c>
      <c r="HB73" s="142">
        <f t="shared" si="54"/>
        <v>0</v>
      </c>
    </row>
    <row r="74" spans="1:210" s="142" customFormat="1" ht="15.75" customHeight="1" x14ac:dyDescent="0.2">
      <c r="A74" s="531" t="str">
        <f t="shared" si="55"/>
        <v/>
      </c>
      <c r="B74" s="290" t="s">
        <v>479</v>
      </c>
      <c r="C74" s="282" t="s">
        <v>479</v>
      </c>
      <c r="D74" s="282" t="s">
        <v>479</v>
      </c>
      <c r="E74" s="282" t="s">
        <v>479</v>
      </c>
      <c r="F74" s="282"/>
      <c r="G74" s="282"/>
      <c r="H74" s="282"/>
      <c r="I74" s="284"/>
      <c r="J74" s="282"/>
      <c r="K74" s="282"/>
      <c r="L74" s="282"/>
      <c r="M74" s="282"/>
      <c r="N74" s="282"/>
      <c r="O74" s="282"/>
      <c r="P74" s="282"/>
      <c r="Q74" s="282"/>
      <c r="R74" s="282"/>
      <c r="S74" s="283"/>
      <c r="T74" s="291"/>
      <c r="U74" s="292"/>
      <c r="V74" s="292"/>
      <c r="W74" s="292"/>
      <c r="X74" s="292"/>
      <c r="Y74" s="292"/>
      <c r="Z74" s="292"/>
      <c r="AA74" s="293"/>
      <c r="AB74" s="292"/>
      <c r="AC74" s="292"/>
      <c r="AD74" s="292"/>
      <c r="AE74" s="292"/>
      <c r="AF74" s="292"/>
      <c r="AG74" s="292"/>
      <c r="AH74" s="292"/>
      <c r="AI74" s="292"/>
      <c r="AJ74" s="292"/>
      <c r="AK74" s="294"/>
      <c r="AL74" s="291"/>
      <c r="AM74" s="292"/>
      <c r="AN74" s="292"/>
      <c r="AO74" s="292"/>
      <c r="AP74" s="292"/>
      <c r="AQ74" s="292"/>
      <c r="AR74" s="292"/>
      <c r="AS74" s="293"/>
      <c r="AT74" s="292"/>
      <c r="AU74" s="292"/>
      <c r="AV74" s="292"/>
      <c r="AW74" s="292"/>
      <c r="AX74" s="292"/>
      <c r="AY74" s="292"/>
      <c r="AZ74" s="292"/>
      <c r="BA74" s="292"/>
      <c r="BB74" s="292"/>
      <c r="BC74" s="294"/>
      <c r="BD74" s="291"/>
      <c r="BE74" s="292"/>
      <c r="BF74" s="292"/>
      <c r="BG74" s="292"/>
      <c r="BH74" s="292"/>
      <c r="BI74" s="292"/>
      <c r="BJ74" s="292"/>
      <c r="BK74" s="293"/>
      <c r="BL74" s="292"/>
      <c r="BM74" s="292"/>
      <c r="BN74" s="292"/>
      <c r="BO74" s="292"/>
      <c r="BP74" s="292"/>
      <c r="BQ74" s="292"/>
      <c r="BR74" s="292"/>
      <c r="BS74" s="292"/>
      <c r="BT74" s="292"/>
      <c r="BU74" s="294"/>
      <c r="BW74" s="573" t="str">
        <f t="shared" si="56"/>
        <v/>
      </c>
      <c r="BX74" s="574" t="str">
        <f t="shared" si="56"/>
        <v/>
      </c>
      <c r="BY74" s="574" t="str">
        <f t="shared" si="56"/>
        <v/>
      </c>
      <c r="BZ74" s="574" t="str">
        <f t="shared" si="57"/>
        <v/>
      </c>
      <c r="CA74" s="574" t="str">
        <f t="shared" si="57"/>
        <v/>
      </c>
      <c r="CB74" s="574" t="str">
        <f t="shared" si="57"/>
        <v/>
      </c>
      <c r="CC74" s="574" t="str">
        <f t="shared" si="58"/>
        <v/>
      </c>
      <c r="CD74" s="574" t="str">
        <f t="shared" si="58"/>
        <v/>
      </c>
      <c r="CE74" s="574" t="str">
        <f t="shared" si="58"/>
        <v/>
      </c>
      <c r="CF74" s="574" t="str">
        <f t="shared" si="59"/>
        <v/>
      </c>
      <c r="CG74" s="574" t="str">
        <f t="shared" si="59"/>
        <v/>
      </c>
      <c r="CH74" s="574" t="str">
        <f t="shared" si="59"/>
        <v/>
      </c>
      <c r="CI74" s="574" t="str">
        <f t="shared" si="60"/>
        <v/>
      </c>
      <c r="CJ74" s="574" t="str">
        <f t="shared" si="61"/>
        <v/>
      </c>
      <c r="CK74" s="574" t="str">
        <f t="shared" si="62"/>
        <v/>
      </c>
      <c r="CL74" s="574" t="str">
        <f t="shared" si="62"/>
        <v/>
      </c>
      <c r="CM74" s="574" t="str">
        <f t="shared" si="62"/>
        <v/>
      </c>
      <c r="CN74" s="574" t="str">
        <f t="shared" si="63"/>
        <v/>
      </c>
      <c r="CO74" s="574" t="str">
        <f t="shared" si="63"/>
        <v/>
      </c>
      <c r="CP74" s="574" t="str">
        <f t="shared" si="63"/>
        <v/>
      </c>
      <c r="CQ74" s="574" t="str">
        <f t="shared" si="64"/>
        <v/>
      </c>
      <c r="CR74" s="574" t="str">
        <f t="shared" si="64"/>
        <v/>
      </c>
      <c r="CS74" s="574" t="str">
        <f t="shared" si="64"/>
        <v/>
      </c>
      <c r="CT74" s="574" t="str">
        <f t="shared" si="65"/>
        <v/>
      </c>
      <c r="CU74" s="575" t="str">
        <f t="shared" si="66"/>
        <v/>
      </c>
      <c r="CV74" s="576" t="str">
        <f t="shared" si="67"/>
        <v/>
      </c>
      <c r="CW74" s="574" t="str">
        <f t="shared" si="67"/>
        <v/>
      </c>
      <c r="CX74" s="574" t="str">
        <f t="shared" si="67"/>
        <v/>
      </c>
      <c r="CY74" s="574" t="str">
        <f t="shared" si="68"/>
        <v/>
      </c>
      <c r="CZ74" s="574" t="str">
        <f t="shared" si="68"/>
        <v/>
      </c>
      <c r="DA74" s="574" t="str">
        <f t="shared" si="68"/>
        <v/>
      </c>
      <c r="DB74" s="574" t="str">
        <f t="shared" si="69"/>
        <v/>
      </c>
      <c r="DC74" s="574" t="str">
        <f t="shared" si="70"/>
        <v/>
      </c>
      <c r="DD74" s="574" t="str">
        <f t="shared" si="70"/>
        <v/>
      </c>
      <c r="DE74" s="574" t="str">
        <f t="shared" si="71"/>
        <v/>
      </c>
      <c r="DF74" s="574" t="str">
        <f t="shared" si="71"/>
        <v/>
      </c>
      <c r="DG74" s="574" t="str">
        <f t="shared" si="71"/>
        <v/>
      </c>
      <c r="DH74" s="574" t="str">
        <f t="shared" si="72"/>
        <v/>
      </c>
      <c r="DI74" s="574" t="str">
        <f t="shared" si="73"/>
        <v/>
      </c>
      <c r="DJ74" s="574" t="str">
        <f t="shared" si="74"/>
        <v/>
      </c>
      <c r="DK74" s="574" t="str">
        <f t="shared" si="74"/>
        <v/>
      </c>
      <c r="DL74" s="574" t="str">
        <f t="shared" si="74"/>
        <v/>
      </c>
      <c r="DM74" s="574" t="str">
        <f t="shared" si="75"/>
        <v/>
      </c>
      <c r="DN74" s="574" t="str">
        <f t="shared" si="75"/>
        <v/>
      </c>
      <c r="DO74" s="574" t="str">
        <f t="shared" si="75"/>
        <v/>
      </c>
      <c r="DP74" s="574" t="str">
        <f t="shared" si="76"/>
        <v/>
      </c>
      <c r="DQ74" s="574" t="str">
        <f t="shared" si="76"/>
        <v/>
      </c>
      <c r="DR74" s="574" t="str">
        <f t="shared" si="76"/>
        <v/>
      </c>
      <c r="DS74" s="574" t="str">
        <f t="shared" si="77"/>
        <v/>
      </c>
      <c r="DT74" s="577" t="str">
        <f t="shared" si="78"/>
        <v/>
      </c>
      <c r="DU74" s="576" t="str">
        <f t="shared" si="79"/>
        <v/>
      </c>
      <c r="DV74" s="574" t="str">
        <f t="shared" si="79"/>
        <v/>
      </c>
      <c r="DW74" s="574" t="str">
        <f t="shared" si="79"/>
        <v/>
      </c>
      <c r="DX74" s="574" t="str">
        <f t="shared" si="80"/>
        <v/>
      </c>
      <c r="DY74" s="574" t="str">
        <f t="shared" si="80"/>
        <v/>
      </c>
      <c r="DZ74" s="574" t="str">
        <f t="shared" si="80"/>
        <v/>
      </c>
      <c r="EA74" s="574" t="str">
        <f t="shared" si="81"/>
        <v/>
      </c>
      <c r="EB74" s="574" t="str">
        <f t="shared" si="81"/>
        <v/>
      </c>
      <c r="EC74" s="574" t="str">
        <f t="shared" si="81"/>
        <v/>
      </c>
      <c r="ED74" s="574" t="str">
        <f t="shared" si="82"/>
        <v/>
      </c>
      <c r="EE74" s="574" t="str">
        <f t="shared" si="82"/>
        <v/>
      </c>
      <c r="EF74" s="574" t="str">
        <f t="shared" si="82"/>
        <v/>
      </c>
      <c r="EG74" s="574" t="str">
        <f t="shared" si="83"/>
        <v/>
      </c>
      <c r="EH74" s="574" t="str">
        <f t="shared" si="84"/>
        <v/>
      </c>
      <c r="EI74" s="574" t="str">
        <f t="shared" si="85"/>
        <v/>
      </c>
      <c r="EJ74" s="574" t="str">
        <f t="shared" si="85"/>
        <v/>
      </c>
      <c r="EK74" s="574" t="str">
        <f t="shared" si="85"/>
        <v/>
      </c>
      <c r="EL74" s="574" t="str">
        <f t="shared" si="86"/>
        <v/>
      </c>
      <c r="EM74" s="574" t="str">
        <f t="shared" si="86"/>
        <v/>
      </c>
      <c r="EN74" s="574" t="str">
        <f t="shared" si="86"/>
        <v/>
      </c>
      <c r="EO74" s="574" t="str">
        <f t="shared" si="87"/>
        <v/>
      </c>
      <c r="EP74" s="574" t="str">
        <f t="shared" si="87"/>
        <v/>
      </c>
      <c r="EQ74" s="574" t="str">
        <f t="shared" si="87"/>
        <v/>
      </c>
      <c r="ER74" s="574" t="str">
        <f t="shared" si="88"/>
        <v/>
      </c>
      <c r="ES74" s="577" t="str">
        <f t="shared" si="89"/>
        <v/>
      </c>
      <c r="ET74" s="576" t="str">
        <f t="shared" si="90"/>
        <v/>
      </c>
      <c r="EU74" s="574" t="str">
        <f t="shared" si="90"/>
        <v/>
      </c>
      <c r="EV74" s="574" t="str">
        <f t="shared" si="90"/>
        <v/>
      </c>
      <c r="EW74" s="574" t="str">
        <f t="shared" si="91"/>
        <v/>
      </c>
      <c r="EX74" s="574" t="str">
        <f t="shared" si="91"/>
        <v/>
      </c>
      <c r="EY74" s="574" t="str">
        <f t="shared" si="91"/>
        <v/>
      </c>
      <c r="EZ74" s="574" t="str">
        <f t="shared" si="92"/>
        <v/>
      </c>
      <c r="FA74" s="574" t="str">
        <f t="shared" si="92"/>
        <v/>
      </c>
      <c r="FB74" s="574" t="str">
        <f t="shared" si="92"/>
        <v/>
      </c>
      <c r="FC74" s="574" t="str">
        <f t="shared" si="93"/>
        <v/>
      </c>
      <c r="FD74" s="574" t="str">
        <f t="shared" si="93"/>
        <v/>
      </c>
      <c r="FE74" s="574" t="str">
        <f t="shared" si="93"/>
        <v/>
      </c>
      <c r="FF74" s="574" t="str">
        <f t="shared" si="94"/>
        <v/>
      </c>
      <c r="FG74" s="574" t="str">
        <f t="shared" si="95"/>
        <v/>
      </c>
      <c r="FH74" s="574" t="str">
        <f t="shared" si="96"/>
        <v/>
      </c>
      <c r="FI74" s="574" t="str">
        <f t="shared" si="96"/>
        <v/>
      </c>
      <c r="FJ74" s="574" t="str">
        <f t="shared" si="96"/>
        <v/>
      </c>
      <c r="FK74" s="574" t="str">
        <f t="shared" si="97"/>
        <v/>
      </c>
      <c r="FL74" s="574" t="str">
        <f t="shared" si="97"/>
        <v/>
      </c>
      <c r="FM74" s="574" t="str">
        <f t="shared" si="97"/>
        <v/>
      </c>
      <c r="FN74" s="574" t="str">
        <f t="shared" si="98"/>
        <v/>
      </c>
      <c r="FO74" s="574" t="str">
        <f t="shared" si="98"/>
        <v/>
      </c>
      <c r="FP74" s="574" t="str">
        <f t="shared" si="98"/>
        <v/>
      </c>
      <c r="FQ74" s="574" t="str">
        <f t="shared" si="99"/>
        <v/>
      </c>
      <c r="FR74" s="577" t="str">
        <f t="shared" si="100"/>
        <v/>
      </c>
      <c r="FS74" s="573" t="str">
        <f t="shared" si="101"/>
        <v/>
      </c>
      <c r="FT74" s="574" t="str">
        <f t="shared" si="102"/>
        <v/>
      </c>
      <c r="FU74" s="578" t="str">
        <f t="shared" si="103"/>
        <v/>
      </c>
      <c r="FV74" s="577" t="str">
        <f t="shared" si="104"/>
        <v/>
      </c>
      <c r="HA74" s="147">
        <f t="shared" si="105"/>
        <v>0</v>
      </c>
      <c r="HB74" s="142">
        <f t="shared" si="54"/>
        <v>0</v>
      </c>
    </row>
    <row r="75" spans="1:210" s="142" customFormat="1" ht="15.75" customHeight="1" x14ac:dyDescent="0.2">
      <c r="A75" s="531" t="str">
        <f t="shared" si="55"/>
        <v/>
      </c>
      <c r="B75" s="290" t="s">
        <v>479</v>
      </c>
      <c r="C75" s="282" t="s">
        <v>479</v>
      </c>
      <c r="D75" s="282" t="s">
        <v>479</v>
      </c>
      <c r="E75" s="282" t="s">
        <v>479</v>
      </c>
      <c r="F75" s="282"/>
      <c r="G75" s="282"/>
      <c r="H75" s="282"/>
      <c r="I75" s="284"/>
      <c r="J75" s="282"/>
      <c r="K75" s="282"/>
      <c r="L75" s="282"/>
      <c r="M75" s="282"/>
      <c r="N75" s="282"/>
      <c r="O75" s="282"/>
      <c r="P75" s="282"/>
      <c r="Q75" s="282"/>
      <c r="R75" s="282"/>
      <c r="S75" s="283"/>
      <c r="T75" s="291"/>
      <c r="U75" s="292"/>
      <c r="V75" s="292"/>
      <c r="W75" s="292"/>
      <c r="X75" s="292"/>
      <c r="Y75" s="292"/>
      <c r="Z75" s="292"/>
      <c r="AA75" s="292"/>
      <c r="AB75" s="292"/>
      <c r="AC75" s="292"/>
      <c r="AD75" s="292"/>
      <c r="AE75" s="292"/>
      <c r="AF75" s="292"/>
      <c r="AG75" s="292"/>
      <c r="AH75" s="292"/>
      <c r="AI75" s="292"/>
      <c r="AJ75" s="292"/>
      <c r="AK75" s="294"/>
      <c r="AL75" s="291"/>
      <c r="AM75" s="292"/>
      <c r="AN75" s="292"/>
      <c r="AO75" s="292"/>
      <c r="AP75" s="292"/>
      <c r="AQ75" s="292"/>
      <c r="AR75" s="292"/>
      <c r="AS75" s="292"/>
      <c r="AT75" s="292"/>
      <c r="AU75" s="292"/>
      <c r="AV75" s="292"/>
      <c r="AW75" s="292"/>
      <c r="AX75" s="292"/>
      <c r="AY75" s="292"/>
      <c r="AZ75" s="292"/>
      <c r="BA75" s="292"/>
      <c r="BB75" s="292"/>
      <c r="BC75" s="294"/>
      <c r="BD75" s="291"/>
      <c r="BE75" s="292"/>
      <c r="BF75" s="292"/>
      <c r="BG75" s="292"/>
      <c r="BH75" s="292"/>
      <c r="BI75" s="292"/>
      <c r="BJ75" s="292"/>
      <c r="BK75" s="292"/>
      <c r="BL75" s="292"/>
      <c r="BM75" s="292"/>
      <c r="BN75" s="292"/>
      <c r="BO75" s="292"/>
      <c r="BP75" s="292"/>
      <c r="BQ75" s="292"/>
      <c r="BR75" s="292"/>
      <c r="BS75" s="292"/>
      <c r="BT75" s="292"/>
      <c r="BU75" s="294"/>
      <c r="BW75" s="573" t="str">
        <f t="shared" si="56"/>
        <v/>
      </c>
      <c r="BX75" s="574" t="str">
        <f t="shared" si="56"/>
        <v/>
      </c>
      <c r="BY75" s="574" t="str">
        <f t="shared" si="56"/>
        <v/>
      </c>
      <c r="BZ75" s="574" t="str">
        <f t="shared" si="57"/>
        <v/>
      </c>
      <c r="CA75" s="574" t="str">
        <f t="shared" si="57"/>
        <v/>
      </c>
      <c r="CB75" s="574" t="str">
        <f t="shared" si="57"/>
        <v/>
      </c>
      <c r="CC75" s="574" t="str">
        <f t="shared" si="58"/>
        <v/>
      </c>
      <c r="CD75" s="574" t="str">
        <f t="shared" si="58"/>
        <v/>
      </c>
      <c r="CE75" s="574" t="str">
        <f t="shared" si="58"/>
        <v/>
      </c>
      <c r="CF75" s="574" t="str">
        <f t="shared" si="59"/>
        <v/>
      </c>
      <c r="CG75" s="574" t="str">
        <f t="shared" si="59"/>
        <v/>
      </c>
      <c r="CH75" s="574" t="str">
        <f t="shared" si="59"/>
        <v/>
      </c>
      <c r="CI75" s="574" t="str">
        <f t="shared" si="60"/>
        <v/>
      </c>
      <c r="CJ75" s="574" t="str">
        <f t="shared" si="61"/>
        <v/>
      </c>
      <c r="CK75" s="574" t="str">
        <f t="shared" si="62"/>
        <v/>
      </c>
      <c r="CL75" s="574" t="str">
        <f t="shared" si="62"/>
        <v/>
      </c>
      <c r="CM75" s="574" t="str">
        <f t="shared" si="62"/>
        <v/>
      </c>
      <c r="CN75" s="574" t="str">
        <f t="shared" si="63"/>
        <v/>
      </c>
      <c r="CO75" s="574" t="str">
        <f t="shared" si="63"/>
        <v/>
      </c>
      <c r="CP75" s="574" t="str">
        <f t="shared" si="63"/>
        <v/>
      </c>
      <c r="CQ75" s="574" t="str">
        <f t="shared" si="64"/>
        <v/>
      </c>
      <c r="CR75" s="574" t="str">
        <f t="shared" si="64"/>
        <v/>
      </c>
      <c r="CS75" s="574" t="str">
        <f t="shared" si="64"/>
        <v/>
      </c>
      <c r="CT75" s="574" t="str">
        <f t="shared" si="65"/>
        <v/>
      </c>
      <c r="CU75" s="575" t="str">
        <f t="shared" si="66"/>
        <v/>
      </c>
      <c r="CV75" s="576" t="str">
        <f t="shared" si="67"/>
        <v/>
      </c>
      <c r="CW75" s="574" t="str">
        <f t="shared" si="67"/>
        <v/>
      </c>
      <c r="CX75" s="574" t="str">
        <f t="shared" si="67"/>
        <v/>
      </c>
      <c r="CY75" s="574" t="str">
        <f t="shared" si="68"/>
        <v/>
      </c>
      <c r="CZ75" s="574" t="str">
        <f t="shared" si="68"/>
        <v/>
      </c>
      <c r="DA75" s="574" t="str">
        <f t="shared" si="68"/>
        <v/>
      </c>
      <c r="DB75" s="574" t="str">
        <f t="shared" si="69"/>
        <v/>
      </c>
      <c r="DC75" s="574" t="str">
        <f t="shared" si="70"/>
        <v/>
      </c>
      <c r="DD75" s="574" t="str">
        <f t="shared" si="70"/>
        <v/>
      </c>
      <c r="DE75" s="574" t="str">
        <f t="shared" si="71"/>
        <v/>
      </c>
      <c r="DF75" s="574" t="str">
        <f t="shared" si="71"/>
        <v/>
      </c>
      <c r="DG75" s="574" t="str">
        <f t="shared" si="71"/>
        <v/>
      </c>
      <c r="DH75" s="574" t="str">
        <f t="shared" si="72"/>
        <v/>
      </c>
      <c r="DI75" s="574" t="str">
        <f t="shared" si="73"/>
        <v/>
      </c>
      <c r="DJ75" s="574" t="str">
        <f t="shared" si="74"/>
        <v/>
      </c>
      <c r="DK75" s="574" t="str">
        <f t="shared" si="74"/>
        <v/>
      </c>
      <c r="DL75" s="574" t="str">
        <f t="shared" si="74"/>
        <v/>
      </c>
      <c r="DM75" s="574" t="str">
        <f t="shared" si="75"/>
        <v/>
      </c>
      <c r="DN75" s="574" t="str">
        <f t="shared" si="75"/>
        <v/>
      </c>
      <c r="DO75" s="574" t="str">
        <f t="shared" si="75"/>
        <v/>
      </c>
      <c r="DP75" s="574" t="str">
        <f t="shared" si="76"/>
        <v/>
      </c>
      <c r="DQ75" s="574" t="str">
        <f t="shared" si="76"/>
        <v/>
      </c>
      <c r="DR75" s="574" t="str">
        <f t="shared" si="76"/>
        <v/>
      </c>
      <c r="DS75" s="574" t="str">
        <f t="shared" si="77"/>
        <v/>
      </c>
      <c r="DT75" s="577" t="str">
        <f t="shared" si="78"/>
        <v/>
      </c>
      <c r="DU75" s="576" t="str">
        <f t="shared" si="79"/>
        <v/>
      </c>
      <c r="DV75" s="574" t="str">
        <f t="shared" si="79"/>
        <v/>
      </c>
      <c r="DW75" s="574" t="str">
        <f t="shared" si="79"/>
        <v/>
      </c>
      <c r="DX75" s="574" t="str">
        <f t="shared" si="80"/>
        <v/>
      </c>
      <c r="DY75" s="574" t="str">
        <f t="shared" si="80"/>
        <v/>
      </c>
      <c r="DZ75" s="574" t="str">
        <f t="shared" si="80"/>
        <v/>
      </c>
      <c r="EA75" s="574" t="str">
        <f t="shared" si="81"/>
        <v/>
      </c>
      <c r="EB75" s="574" t="str">
        <f t="shared" si="81"/>
        <v/>
      </c>
      <c r="EC75" s="574" t="str">
        <f t="shared" si="81"/>
        <v/>
      </c>
      <c r="ED75" s="574" t="str">
        <f t="shared" si="82"/>
        <v/>
      </c>
      <c r="EE75" s="574" t="str">
        <f t="shared" si="82"/>
        <v/>
      </c>
      <c r="EF75" s="574" t="str">
        <f t="shared" si="82"/>
        <v/>
      </c>
      <c r="EG75" s="574" t="str">
        <f t="shared" si="83"/>
        <v/>
      </c>
      <c r="EH75" s="574" t="str">
        <f t="shared" si="84"/>
        <v/>
      </c>
      <c r="EI75" s="574" t="str">
        <f t="shared" si="85"/>
        <v/>
      </c>
      <c r="EJ75" s="574" t="str">
        <f t="shared" si="85"/>
        <v/>
      </c>
      <c r="EK75" s="574" t="str">
        <f t="shared" si="85"/>
        <v/>
      </c>
      <c r="EL75" s="574" t="str">
        <f t="shared" si="86"/>
        <v/>
      </c>
      <c r="EM75" s="574" t="str">
        <f t="shared" si="86"/>
        <v/>
      </c>
      <c r="EN75" s="574" t="str">
        <f t="shared" si="86"/>
        <v/>
      </c>
      <c r="EO75" s="574" t="str">
        <f t="shared" si="87"/>
        <v/>
      </c>
      <c r="EP75" s="574" t="str">
        <f t="shared" si="87"/>
        <v/>
      </c>
      <c r="EQ75" s="574" t="str">
        <f t="shared" si="87"/>
        <v/>
      </c>
      <c r="ER75" s="574" t="str">
        <f t="shared" si="88"/>
        <v/>
      </c>
      <c r="ES75" s="577" t="str">
        <f t="shared" si="89"/>
        <v/>
      </c>
      <c r="ET75" s="576" t="str">
        <f t="shared" si="90"/>
        <v/>
      </c>
      <c r="EU75" s="574" t="str">
        <f t="shared" si="90"/>
        <v/>
      </c>
      <c r="EV75" s="574" t="str">
        <f t="shared" si="90"/>
        <v/>
      </c>
      <c r="EW75" s="574" t="str">
        <f t="shared" si="91"/>
        <v/>
      </c>
      <c r="EX75" s="574" t="str">
        <f t="shared" si="91"/>
        <v/>
      </c>
      <c r="EY75" s="574" t="str">
        <f t="shared" si="91"/>
        <v/>
      </c>
      <c r="EZ75" s="574" t="str">
        <f t="shared" si="92"/>
        <v/>
      </c>
      <c r="FA75" s="574" t="str">
        <f t="shared" si="92"/>
        <v/>
      </c>
      <c r="FB75" s="574" t="str">
        <f t="shared" si="92"/>
        <v/>
      </c>
      <c r="FC75" s="574" t="str">
        <f t="shared" si="93"/>
        <v/>
      </c>
      <c r="FD75" s="574" t="str">
        <f t="shared" si="93"/>
        <v/>
      </c>
      <c r="FE75" s="574" t="str">
        <f t="shared" si="93"/>
        <v/>
      </c>
      <c r="FF75" s="574" t="str">
        <f t="shared" si="94"/>
        <v/>
      </c>
      <c r="FG75" s="574" t="str">
        <f t="shared" si="95"/>
        <v/>
      </c>
      <c r="FH75" s="574" t="str">
        <f t="shared" si="96"/>
        <v/>
      </c>
      <c r="FI75" s="574" t="str">
        <f t="shared" si="96"/>
        <v/>
      </c>
      <c r="FJ75" s="574" t="str">
        <f t="shared" si="96"/>
        <v/>
      </c>
      <c r="FK75" s="574" t="str">
        <f t="shared" si="97"/>
        <v/>
      </c>
      <c r="FL75" s="574" t="str">
        <f t="shared" si="97"/>
        <v/>
      </c>
      <c r="FM75" s="574" t="str">
        <f t="shared" si="97"/>
        <v/>
      </c>
      <c r="FN75" s="574" t="str">
        <f t="shared" si="98"/>
        <v/>
      </c>
      <c r="FO75" s="574" t="str">
        <f t="shared" si="98"/>
        <v/>
      </c>
      <c r="FP75" s="574" t="str">
        <f t="shared" si="98"/>
        <v/>
      </c>
      <c r="FQ75" s="574" t="str">
        <f t="shared" si="99"/>
        <v/>
      </c>
      <c r="FR75" s="577" t="str">
        <f t="shared" si="100"/>
        <v/>
      </c>
      <c r="FS75" s="573" t="str">
        <f t="shared" si="101"/>
        <v/>
      </c>
      <c r="FT75" s="574" t="str">
        <f t="shared" si="102"/>
        <v/>
      </c>
      <c r="FU75" s="578" t="str">
        <f t="shared" si="103"/>
        <v/>
      </c>
      <c r="FV75" s="577" t="str">
        <f t="shared" si="104"/>
        <v/>
      </c>
      <c r="HA75" s="147">
        <f t="shared" si="105"/>
        <v>0</v>
      </c>
      <c r="HB75" s="142">
        <f t="shared" si="54"/>
        <v>0</v>
      </c>
    </row>
    <row r="76" spans="1:210" s="142" customFormat="1" ht="15.75" customHeight="1" x14ac:dyDescent="0.2">
      <c r="A76" s="531" t="str">
        <f t="shared" si="55"/>
        <v/>
      </c>
      <c r="B76" s="290" t="s">
        <v>479</v>
      </c>
      <c r="C76" s="282" t="s">
        <v>479</v>
      </c>
      <c r="D76" s="282" t="s">
        <v>479</v>
      </c>
      <c r="E76" s="282" t="s">
        <v>479</v>
      </c>
      <c r="F76" s="282"/>
      <c r="G76" s="282"/>
      <c r="H76" s="282"/>
      <c r="I76" s="282"/>
      <c r="J76" s="282"/>
      <c r="K76" s="282"/>
      <c r="L76" s="282"/>
      <c r="M76" s="282"/>
      <c r="N76" s="282"/>
      <c r="O76" s="282"/>
      <c r="P76" s="282"/>
      <c r="Q76" s="282"/>
      <c r="R76" s="282"/>
      <c r="S76" s="283"/>
      <c r="T76" s="291"/>
      <c r="U76" s="292"/>
      <c r="V76" s="292"/>
      <c r="W76" s="292"/>
      <c r="X76" s="292"/>
      <c r="Y76" s="292"/>
      <c r="Z76" s="292"/>
      <c r="AA76" s="292"/>
      <c r="AB76" s="292"/>
      <c r="AC76" s="292"/>
      <c r="AD76" s="292"/>
      <c r="AE76" s="292"/>
      <c r="AF76" s="292"/>
      <c r="AG76" s="292"/>
      <c r="AH76" s="292"/>
      <c r="AI76" s="292"/>
      <c r="AJ76" s="292"/>
      <c r="AK76" s="294"/>
      <c r="AL76" s="291"/>
      <c r="AM76" s="292"/>
      <c r="AN76" s="292"/>
      <c r="AO76" s="292"/>
      <c r="AP76" s="292"/>
      <c r="AQ76" s="292"/>
      <c r="AR76" s="292"/>
      <c r="AS76" s="292"/>
      <c r="AT76" s="292"/>
      <c r="AU76" s="292"/>
      <c r="AV76" s="292"/>
      <c r="AW76" s="292"/>
      <c r="AX76" s="292"/>
      <c r="AY76" s="292"/>
      <c r="AZ76" s="292"/>
      <c r="BA76" s="292"/>
      <c r="BB76" s="292"/>
      <c r="BC76" s="294"/>
      <c r="BD76" s="291"/>
      <c r="BE76" s="292"/>
      <c r="BF76" s="292"/>
      <c r="BG76" s="292"/>
      <c r="BH76" s="292"/>
      <c r="BI76" s="292"/>
      <c r="BJ76" s="292"/>
      <c r="BK76" s="292"/>
      <c r="BL76" s="292"/>
      <c r="BM76" s="292"/>
      <c r="BN76" s="292"/>
      <c r="BO76" s="292"/>
      <c r="BP76" s="292"/>
      <c r="BQ76" s="292"/>
      <c r="BR76" s="292"/>
      <c r="BS76" s="292"/>
      <c r="BT76" s="292"/>
      <c r="BU76" s="294"/>
      <c r="BW76" s="573" t="str">
        <f t="shared" si="56"/>
        <v/>
      </c>
      <c r="BX76" s="574" t="str">
        <f t="shared" si="56"/>
        <v/>
      </c>
      <c r="BY76" s="574" t="str">
        <f t="shared" si="56"/>
        <v/>
      </c>
      <c r="BZ76" s="574" t="str">
        <f t="shared" si="57"/>
        <v/>
      </c>
      <c r="CA76" s="574" t="str">
        <f t="shared" si="57"/>
        <v/>
      </c>
      <c r="CB76" s="574" t="str">
        <f t="shared" si="57"/>
        <v/>
      </c>
      <c r="CC76" s="574" t="str">
        <f t="shared" si="58"/>
        <v/>
      </c>
      <c r="CD76" s="574" t="str">
        <f t="shared" si="58"/>
        <v/>
      </c>
      <c r="CE76" s="574" t="str">
        <f t="shared" si="58"/>
        <v/>
      </c>
      <c r="CF76" s="574" t="str">
        <f t="shared" si="59"/>
        <v/>
      </c>
      <c r="CG76" s="574" t="str">
        <f t="shared" si="59"/>
        <v/>
      </c>
      <c r="CH76" s="574" t="str">
        <f t="shared" si="59"/>
        <v/>
      </c>
      <c r="CI76" s="574" t="str">
        <f t="shared" si="60"/>
        <v/>
      </c>
      <c r="CJ76" s="574" t="str">
        <f t="shared" si="61"/>
        <v/>
      </c>
      <c r="CK76" s="574" t="str">
        <f t="shared" si="62"/>
        <v/>
      </c>
      <c r="CL76" s="574" t="str">
        <f t="shared" si="62"/>
        <v/>
      </c>
      <c r="CM76" s="574" t="str">
        <f t="shared" si="62"/>
        <v/>
      </c>
      <c r="CN76" s="574" t="str">
        <f t="shared" si="63"/>
        <v/>
      </c>
      <c r="CO76" s="574" t="str">
        <f t="shared" si="63"/>
        <v/>
      </c>
      <c r="CP76" s="574" t="str">
        <f t="shared" si="63"/>
        <v/>
      </c>
      <c r="CQ76" s="574" t="str">
        <f t="shared" si="64"/>
        <v/>
      </c>
      <c r="CR76" s="574" t="str">
        <f t="shared" si="64"/>
        <v/>
      </c>
      <c r="CS76" s="574" t="str">
        <f t="shared" si="64"/>
        <v/>
      </c>
      <c r="CT76" s="574" t="str">
        <f t="shared" si="65"/>
        <v/>
      </c>
      <c r="CU76" s="575" t="str">
        <f t="shared" si="66"/>
        <v/>
      </c>
      <c r="CV76" s="576" t="str">
        <f t="shared" si="67"/>
        <v/>
      </c>
      <c r="CW76" s="574" t="str">
        <f t="shared" si="67"/>
        <v/>
      </c>
      <c r="CX76" s="574" t="str">
        <f t="shared" si="67"/>
        <v/>
      </c>
      <c r="CY76" s="574" t="str">
        <f t="shared" si="68"/>
        <v/>
      </c>
      <c r="CZ76" s="574" t="str">
        <f t="shared" si="68"/>
        <v/>
      </c>
      <c r="DA76" s="574" t="str">
        <f t="shared" si="68"/>
        <v/>
      </c>
      <c r="DB76" s="574" t="str">
        <f t="shared" si="69"/>
        <v/>
      </c>
      <c r="DC76" s="574" t="str">
        <f t="shared" si="70"/>
        <v/>
      </c>
      <c r="DD76" s="574" t="str">
        <f t="shared" si="70"/>
        <v/>
      </c>
      <c r="DE76" s="574" t="str">
        <f t="shared" si="71"/>
        <v/>
      </c>
      <c r="DF76" s="574" t="str">
        <f t="shared" si="71"/>
        <v/>
      </c>
      <c r="DG76" s="574" t="str">
        <f t="shared" si="71"/>
        <v/>
      </c>
      <c r="DH76" s="574" t="str">
        <f t="shared" si="72"/>
        <v/>
      </c>
      <c r="DI76" s="574" t="str">
        <f t="shared" si="73"/>
        <v/>
      </c>
      <c r="DJ76" s="574" t="str">
        <f t="shared" si="74"/>
        <v/>
      </c>
      <c r="DK76" s="574" t="str">
        <f t="shared" si="74"/>
        <v/>
      </c>
      <c r="DL76" s="574" t="str">
        <f t="shared" si="74"/>
        <v/>
      </c>
      <c r="DM76" s="574" t="str">
        <f t="shared" si="75"/>
        <v/>
      </c>
      <c r="DN76" s="574" t="str">
        <f t="shared" si="75"/>
        <v/>
      </c>
      <c r="DO76" s="574" t="str">
        <f t="shared" si="75"/>
        <v/>
      </c>
      <c r="DP76" s="574" t="str">
        <f t="shared" si="76"/>
        <v/>
      </c>
      <c r="DQ76" s="574" t="str">
        <f t="shared" si="76"/>
        <v/>
      </c>
      <c r="DR76" s="574" t="str">
        <f t="shared" si="76"/>
        <v/>
      </c>
      <c r="DS76" s="574" t="str">
        <f t="shared" si="77"/>
        <v/>
      </c>
      <c r="DT76" s="577" t="str">
        <f t="shared" si="78"/>
        <v/>
      </c>
      <c r="DU76" s="576" t="str">
        <f t="shared" si="79"/>
        <v/>
      </c>
      <c r="DV76" s="574" t="str">
        <f t="shared" si="79"/>
        <v/>
      </c>
      <c r="DW76" s="574" t="str">
        <f t="shared" si="79"/>
        <v/>
      </c>
      <c r="DX76" s="574" t="str">
        <f t="shared" si="80"/>
        <v/>
      </c>
      <c r="DY76" s="574" t="str">
        <f t="shared" si="80"/>
        <v/>
      </c>
      <c r="DZ76" s="574" t="str">
        <f t="shared" si="80"/>
        <v/>
      </c>
      <c r="EA76" s="574" t="str">
        <f t="shared" si="81"/>
        <v/>
      </c>
      <c r="EB76" s="574" t="str">
        <f t="shared" si="81"/>
        <v/>
      </c>
      <c r="EC76" s="574" t="str">
        <f t="shared" si="81"/>
        <v/>
      </c>
      <c r="ED76" s="574" t="str">
        <f t="shared" si="82"/>
        <v/>
      </c>
      <c r="EE76" s="574" t="str">
        <f t="shared" si="82"/>
        <v/>
      </c>
      <c r="EF76" s="574" t="str">
        <f t="shared" si="82"/>
        <v/>
      </c>
      <c r="EG76" s="574" t="str">
        <f t="shared" si="83"/>
        <v/>
      </c>
      <c r="EH76" s="574" t="str">
        <f t="shared" si="84"/>
        <v/>
      </c>
      <c r="EI76" s="574" t="str">
        <f t="shared" si="85"/>
        <v/>
      </c>
      <c r="EJ76" s="574" t="str">
        <f t="shared" si="85"/>
        <v/>
      </c>
      <c r="EK76" s="574" t="str">
        <f t="shared" si="85"/>
        <v/>
      </c>
      <c r="EL76" s="574" t="str">
        <f t="shared" si="86"/>
        <v/>
      </c>
      <c r="EM76" s="574" t="str">
        <f t="shared" si="86"/>
        <v/>
      </c>
      <c r="EN76" s="574" t="str">
        <f t="shared" si="86"/>
        <v/>
      </c>
      <c r="EO76" s="574" t="str">
        <f t="shared" si="87"/>
        <v/>
      </c>
      <c r="EP76" s="574" t="str">
        <f t="shared" si="87"/>
        <v/>
      </c>
      <c r="EQ76" s="574" t="str">
        <f t="shared" si="87"/>
        <v/>
      </c>
      <c r="ER76" s="574" t="str">
        <f t="shared" si="88"/>
        <v/>
      </c>
      <c r="ES76" s="577" t="str">
        <f t="shared" si="89"/>
        <v/>
      </c>
      <c r="ET76" s="576" t="str">
        <f t="shared" si="90"/>
        <v/>
      </c>
      <c r="EU76" s="574" t="str">
        <f t="shared" si="90"/>
        <v/>
      </c>
      <c r="EV76" s="574" t="str">
        <f t="shared" si="90"/>
        <v/>
      </c>
      <c r="EW76" s="574" t="str">
        <f t="shared" si="91"/>
        <v/>
      </c>
      <c r="EX76" s="574" t="str">
        <f t="shared" si="91"/>
        <v/>
      </c>
      <c r="EY76" s="574" t="str">
        <f t="shared" si="91"/>
        <v/>
      </c>
      <c r="EZ76" s="574" t="str">
        <f t="shared" si="92"/>
        <v/>
      </c>
      <c r="FA76" s="574" t="str">
        <f t="shared" si="92"/>
        <v/>
      </c>
      <c r="FB76" s="574" t="str">
        <f t="shared" si="92"/>
        <v/>
      </c>
      <c r="FC76" s="574" t="str">
        <f t="shared" si="93"/>
        <v/>
      </c>
      <c r="FD76" s="574" t="str">
        <f t="shared" si="93"/>
        <v/>
      </c>
      <c r="FE76" s="574" t="str">
        <f t="shared" si="93"/>
        <v/>
      </c>
      <c r="FF76" s="574" t="str">
        <f t="shared" si="94"/>
        <v/>
      </c>
      <c r="FG76" s="574" t="str">
        <f t="shared" si="95"/>
        <v/>
      </c>
      <c r="FH76" s="574" t="str">
        <f t="shared" si="96"/>
        <v/>
      </c>
      <c r="FI76" s="574" t="str">
        <f t="shared" si="96"/>
        <v/>
      </c>
      <c r="FJ76" s="574" t="str">
        <f t="shared" si="96"/>
        <v/>
      </c>
      <c r="FK76" s="574" t="str">
        <f t="shared" si="97"/>
        <v/>
      </c>
      <c r="FL76" s="574" t="str">
        <f t="shared" si="97"/>
        <v/>
      </c>
      <c r="FM76" s="574" t="str">
        <f t="shared" si="97"/>
        <v/>
      </c>
      <c r="FN76" s="574" t="str">
        <f t="shared" si="98"/>
        <v/>
      </c>
      <c r="FO76" s="574" t="str">
        <f t="shared" si="98"/>
        <v/>
      </c>
      <c r="FP76" s="574" t="str">
        <f t="shared" si="98"/>
        <v/>
      </c>
      <c r="FQ76" s="574" t="str">
        <f t="shared" si="99"/>
        <v/>
      </c>
      <c r="FR76" s="577" t="str">
        <f t="shared" si="100"/>
        <v/>
      </c>
      <c r="FS76" s="573" t="str">
        <f t="shared" si="101"/>
        <v/>
      </c>
      <c r="FT76" s="574" t="str">
        <f t="shared" si="102"/>
        <v/>
      </c>
      <c r="FU76" s="578" t="str">
        <f t="shared" si="103"/>
        <v/>
      </c>
      <c r="FV76" s="577" t="str">
        <f t="shared" si="104"/>
        <v/>
      </c>
      <c r="HA76" s="147">
        <f t="shared" si="105"/>
        <v>0</v>
      </c>
      <c r="HB76" s="142">
        <f t="shared" si="54"/>
        <v>0</v>
      </c>
    </row>
    <row r="77" spans="1:210" s="142" customFormat="1" ht="15.75" customHeight="1" x14ac:dyDescent="0.2">
      <c r="A77" s="531" t="str">
        <f t="shared" si="55"/>
        <v/>
      </c>
      <c r="B77" s="290" t="s">
        <v>479</v>
      </c>
      <c r="C77" s="282" t="s">
        <v>479</v>
      </c>
      <c r="D77" s="282" t="s">
        <v>479</v>
      </c>
      <c r="E77" s="282" t="s">
        <v>479</v>
      </c>
      <c r="F77" s="282"/>
      <c r="G77" s="282"/>
      <c r="H77" s="282"/>
      <c r="I77" s="284"/>
      <c r="J77" s="282"/>
      <c r="K77" s="282"/>
      <c r="L77" s="282"/>
      <c r="M77" s="282"/>
      <c r="N77" s="282"/>
      <c r="O77" s="282"/>
      <c r="P77" s="282"/>
      <c r="Q77" s="282"/>
      <c r="R77" s="282"/>
      <c r="S77" s="283"/>
      <c r="T77" s="291"/>
      <c r="U77" s="292"/>
      <c r="V77" s="292"/>
      <c r="W77" s="292"/>
      <c r="X77" s="292"/>
      <c r="Y77" s="292"/>
      <c r="Z77" s="292"/>
      <c r="AA77" s="292"/>
      <c r="AB77" s="292"/>
      <c r="AC77" s="292"/>
      <c r="AD77" s="292"/>
      <c r="AE77" s="292"/>
      <c r="AF77" s="292"/>
      <c r="AG77" s="292"/>
      <c r="AH77" s="292"/>
      <c r="AI77" s="292"/>
      <c r="AJ77" s="292"/>
      <c r="AK77" s="294"/>
      <c r="AL77" s="291"/>
      <c r="AM77" s="292"/>
      <c r="AN77" s="292"/>
      <c r="AO77" s="292"/>
      <c r="AP77" s="292"/>
      <c r="AQ77" s="292"/>
      <c r="AR77" s="292"/>
      <c r="AS77" s="292"/>
      <c r="AT77" s="292"/>
      <c r="AU77" s="292"/>
      <c r="AV77" s="292"/>
      <c r="AW77" s="292"/>
      <c r="AX77" s="292"/>
      <c r="AY77" s="292"/>
      <c r="AZ77" s="292"/>
      <c r="BA77" s="292"/>
      <c r="BB77" s="292"/>
      <c r="BC77" s="294"/>
      <c r="BD77" s="291"/>
      <c r="BE77" s="292"/>
      <c r="BF77" s="292"/>
      <c r="BG77" s="292"/>
      <c r="BH77" s="292"/>
      <c r="BI77" s="292"/>
      <c r="BJ77" s="292"/>
      <c r="BK77" s="292"/>
      <c r="BL77" s="292"/>
      <c r="BM77" s="292"/>
      <c r="BN77" s="292"/>
      <c r="BO77" s="292"/>
      <c r="BP77" s="292"/>
      <c r="BQ77" s="292"/>
      <c r="BR77" s="292"/>
      <c r="BS77" s="292"/>
      <c r="BT77" s="292"/>
      <c r="BU77" s="294"/>
      <c r="BW77" s="573" t="str">
        <f t="shared" si="56"/>
        <v/>
      </c>
      <c r="BX77" s="574" t="str">
        <f t="shared" si="56"/>
        <v/>
      </c>
      <c r="BY77" s="574" t="str">
        <f t="shared" si="56"/>
        <v/>
      </c>
      <c r="BZ77" s="574" t="str">
        <f t="shared" si="57"/>
        <v/>
      </c>
      <c r="CA77" s="574" t="str">
        <f t="shared" si="57"/>
        <v/>
      </c>
      <c r="CB77" s="574" t="str">
        <f t="shared" si="57"/>
        <v/>
      </c>
      <c r="CC77" s="574" t="str">
        <f t="shared" si="58"/>
        <v/>
      </c>
      <c r="CD77" s="574" t="str">
        <f t="shared" si="58"/>
        <v/>
      </c>
      <c r="CE77" s="574" t="str">
        <f t="shared" si="58"/>
        <v/>
      </c>
      <c r="CF77" s="574" t="str">
        <f t="shared" si="59"/>
        <v/>
      </c>
      <c r="CG77" s="574" t="str">
        <f t="shared" si="59"/>
        <v/>
      </c>
      <c r="CH77" s="574" t="str">
        <f t="shared" si="59"/>
        <v/>
      </c>
      <c r="CI77" s="574" t="str">
        <f t="shared" si="60"/>
        <v/>
      </c>
      <c r="CJ77" s="574" t="str">
        <f t="shared" si="61"/>
        <v/>
      </c>
      <c r="CK77" s="574" t="str">
        <f t="shared" si="62"/>
        <v/>
      </c>
      <c r="CL77" s="574" t="str">
        <f t="shared" si="62"/>
        <v/>
      </c>
      <c r="CM77" s="574" t="str">
        <f t="shared" si="62"/>
        <v/>
      </c>
      <c r="CN77" s="574" t="str">
        <f t="shared" si="63"/>
        <v/>
      </c>
      <c r="CO77" s="574" t="str">
        <f t="shared" si="63"/>
        <v/>
      </c>
      <c r="CP77" s="574" t="str">
        <f t="shared" si="63"/>
        <v/>
      </c>
      <c r="CQ77" s="574" t="str">
        <f t="shared" si="64"/>
        <v/>
      </c>
      <c r="CR77" s="574" t="str">
        <f t="shared" si="64"/>
        <v/>
      </c>
      <c r="CS77" s="574" t="str">
        <f t="shared" si="64"/>
        <v/>
      </c>
      <c r="CT77" s="574" t="str">
        <f t="shared" si="65"/>
        <v/>
      </c>
      <c r="CU77" s="575" t="str">
        <f t="shared" si="66"/>
        <v/>
      </c>
      <c r="CV77" s="576" t="str">
        <f t="shared" si="67"/>
        <v/>
      </c>
      <c r="CW77" s="574" t="str">
        <f t="shared" si="67"/>
        <v/>
      </c>
      <c r="CX77" s="574" t="str">
        <f t="shared" si="67"/>
        <v/>
      </c>
      <c r="CY77" s="574" t="str">
        <f t="shared" si="68"/>
        <v/>
      </c>
      <c r="CZ77" s="574" t="str">
        <f t="shared" si="68"/>
        <v/>
      </c>
      <c r="DA77" s="574" t="str">
        <f t="shared" si="68"/>
        <v/>
      </c>
      <c r="DB77" s="574" t="str">
        <f t="shared" si="69"/>
        <v/>
      </c>
      <c r="DC77" s="574" t="str">
        <f t="shared" si="70"/>
        <v/>
      </c>
      <c r="DD77" s="574" t="str">
        <f t="shared" si="70"/>
        <v/>
      </c>
      <c r="DE77" s="574" t="str">
        <f t="shared" si="71"/>
        <v/>
      </c>
      <c r="DF77" s="574" t="str">
        <f t="shared" si="71"/>
        <v/>
      </c>
      <c r="DG77" s="574" t="str">
        <f t="shared" si="71"/>
        <v/>
      </c>
      <c r="DH77" s="574" t="str">
        <f t="shared" si="72"/>
        <v/>
      </c>
      <c r="DI77" s="574" t="str">
        <f t="shared" si="73"/>
        <v/>
      </c>
      <c r="DJ77" s="574" t="str">
        <f t="shared" si="74"/>
        <v/>
      </c>
      <c r="DK77" s="574" t="str">
        <f t="shared" si="74"/>
        <v/>
      </c>
      <c r="DL77" s="574" t="str">
        <f t="shared" si="74"/>
        <v/>
      </c>
      <c r="DM77" s="574" t="str">
        <f t="shared" si="75"/>
        <v/>
      </c>
      <c r="DN77" s="574" t="str">
        <f t="shared" si="75"/>
        <v/>
      </c>
      <c r="DO77" s="574" t="str">
        <f t="shared" si="75"/>
        <v/>
      </c>
      <c r="DP77" s="574" t="str">
        <f t="shared" si="76"/>
        <v/>
      </c>
      <c r="DQ77" s="574" t="str">
        <f t="shared" si="76"/>
        <v/>
      </c>
      <c r="DR77" s="574" t="str">
        <f t="shared" si="76"/>
        <v/>
      </c>
      <c r="DS77" s="574" t="str">
        <f t="shared" si="77"/>
        <v/>
      </c>
      <c r="DT77" s="577" t="str">
        <f t="shared" si="78"/>
        <v/>
      </c>
      <c r="DU77" s="576" t="str">
        <f t="shared" si="79"/>
        <v/>
      </c>
      <c r="DV77" s="574" t="str">
        <f t="shared" si="79"/>
        <v/>
      </c>
      <c r="DW77" s="574" t="str">
        <f t="shared" si="79"/>
        <v/>
      </c>
      <c r="DX77" s="574" t="str">
        <f t="shared" si="80"/>
        <v/>
      </c>
      <c r="DY77" s="574" t="str">
        <f t="shared" si="80"/>
        <v/>
      </c>
      <c r="DZ77" s="574" t="str">
        <f t="shared" si="80"/>
        <v/>
      </c>
      <c r="EA77" s="574" t="str">
        <f t="shared" si="81"/>
        <v/>
      </c>
      <c r="EB77" s="574" t="str">
        <f t="shared" si="81"/>
        <v/>
      </c>
      <c r="EC77" s="574" t="str">
        <f t="shared" si="81"/>
        <v/>
      </c>
      <c r="ED77" s="574" t="str">
        <f t="shared" si="82"/>
        <v/>
      </c>
      <c r="EE77" s="574" t="str">
        <f t="shared" si="82"/>
        <v/>
      </c>
      <c r="EF77" s="574" t="str">
        <f t="shared" si="82"/>
        <v/>
      </c>
      <c r="EG77" s="574" t="str">
        <f t="shared" si="83"/>
        <v/>
      </c>
      <c r="EH77" s="574" t="str">
        <f t="shared" si="84"/>
        <v/>
      </c>
      <c r="EI77" s="574" t="str">
        <f t="shared" si="85"/>
        <v/>
      </c>
      <c r="EJ77" s="574" t="str">
        <f t="shared" si="85"/>
        <v/>
      </c>
      <c r="EK77" s="574" t="str">
        <f t="shared" si="85"/>
        <v/>
      </c>
      <c r="EL77" s="574" t="str">
        <f t="shared" si="86"/>
        <v/>
      </c>
      <c r="EM77" s="574" t="str">
        <f t="shared" si="86"/>
        <v/>
      </c>
      <c r="EN77" s="574" t="str">
        <f t="shared" si="86"/>
        <v/>
      </c>
      <c r="EO77" s="574" t="str">
        <f t="shared" si="87"/>
        <v/>
      </c>
      <c r="EP77" s="574" t="str">
        <f t="shared" si="87"/>
        <v/>
      </c>
      <c r="EQ77" s="574" t="str">
        <f t="shared" si="87"/>
        <v/>
      </c>
      <c r="ER77" s="574" t="str">
        <f t="shared" si="88"/>
        <v/>
      </c>
      <c r="ES77" s="577" t="str">
        <f t="shared" si="89"/>
        <v/>
      </c>
      <c r="ET77" s="576" t="str">
        <f t="shared" si="90"/>
        <v/>
      </c>
      <c r="EU77" s="574" t="str">
        <f t="shared" si="90"/>
        <v/>
      </c>
      <c r="EV77" s="574" t="str">
        <f t="shared" si="90"/>
        <v/>
      </c>
      <c r="EW77" s="574" t="str">
        <f t="shared" si="91"/>
        <v/>
      </c>
      <c r="EX77" s="574" t="str">
        <f t="shared" si="91"/>
        <v/>
      </c>
      <c r="EY77" s="574" t="str">
        <f t="shared" si="91"/>
        <v/>
      </c>
      <c r="EZ77" s="574" t="str">
        <f t="shared" si="92"/>
        <v/>
      </c>
      <c r="FA77" s="574" t="str">
        <f t="shared" si="92"/>
        <v/>
      </c>
      <c r="FB77" s="574" t="str">
        <f t="shared" si="92"/>
        <v/>
      </c>
      <c r="FC77" s="574" t="str">
        <f t="shared" si="93"/>
        <v/>
      </c>
      <c r="FD77" s="574" t="str">
        <f t="shared" si="93"/>
        <v/>
      </c>
      <c r="FE77" s="574" t="str">
        <f t="shared" si="93"/>
        <v/>
      </c>
      <c r="FF77" s="574" t="str">
        <f t="shared" si="94"/>
        <v/>
      </c>
      <c r="FG77" s="574" t="str">
        <f t="shared" si="95"/>
        <v/>
      </c>
      <c r="FH77" s="574" t="str">
        <f t="shared" si="96"/>
        <v/>
      </c>
      <c r="FI77" s="574" t="str">
        <f t="shared" si="96"/>
        <v/>
      </c>
      <c r="FJ77" s="574" t="str">
        <f t="shared" si="96"/>
        <v/>
      </c>
      <c r="FK77" s="574" t="str">
        <f t="shared" si="97"/>
        <v/>
      </c>
      <c r="FL77" s="574" t="str">
        <f t="shared" si="97"/>
        <v/>
      </c>
      <c r="FM77" s="574" t="str">
        <f t="shared" si="97"/>
        <v/>
      </c>
      <c r="FN77" s="574" t="str">
        <f t="shared" si="98"/>
        <v/>
      </c>
      <c r="FO77" s="574" t="str">
        <f t="shared" si="98"/>
        <v/>
      </c>
      <c r="FP77" s="574" t="str">
        <f t="shared" si="98"/>
        <v/>
      </c>
      <c r="FQ77" s="574" t="str">
        <f t="shared" si="99"/>
        <v/>
      </c>
      <c r="FR77" s="577" t="str">
        <f t="shared" si="100"/>
        <v/>
      </c>
      <c r="FS77" s="573" t="str">
        <f t="shared" si="101"/>
        <v/>
      </c>
      <c r="FT77" s="574" t="str">
        <f t="shared" si="102"/>
        <v/>
      </c>
      <c r="FU77" s="578" t="str">
        <f t="shared" si="103"/>
        <v/>
      </c>
      <c r="FV77" s="577" t="str">
        <f t="shared" si="104"/>
        <v/>
      </c>
      <c r="HA77" s="147">
        <f t="shared" si="105"/>
        <v>0</v>
      </c>
      <c r="HB77" s="142">
        <f t="shared" si="54"/>
        <v>0</v>
      </c>
    </row>
    <row r="78" spans="1:210" s="142" customFormat="1" ht="15.75" customHeight="1" x14ac:dyDescent="0.2">
      <c r="A78" s="531" t="str">
        <f t="shared" si="55"/>
        <v/>
      </c>
      <c r="B78" s="290" t="s">
        <v>479</v>
      </c>
      <c r="C78" s="282" t="s">
        <v>479</v>
      </c>
      <c r="D78" s="282" t="s">
        <v>479</v>
      </c>
      <c r="E78" s="282" t="s">
        <v>479</v>
      </c>
      <c r="F78" s="282"/>
      <c r="G78" s="282"/>
      <c r="H78" s="282"/>
      <c r="I78" s="284"/>
      <c r="J78" s="282"/>
      <c r="K78" s="282"/>
      <c r="L78" s="282"/>
      <c r="M78" s="282"/>
      <c r="N78" s="282"/>
      <c r="O78" s="282"/>
      <c r="P78" s="282"/>
      <c r="Q78" s="282"/>
      <c r="R78" s="282"/>
      <c r="S78" s="283"/>
      <c r="T78" s="291"/>
      <c r="U78" s="292"/>
      <c r="V78" s="292"/>
      <c r="W78" s="292"/>
      <c r="X78" s="292"/>
      <c r="Y78" s="292"/>
      <c r="Z78" s="292"/>
      <c r="AA78" s="292"/>
      <c r="AB78" s="292"/>
      <c r="AC78" s="292"/>
      <c r="AD78" s="292"/>
      <c r="AE78" s="292"/>
      <c r="AF78" s="292"/>
      <c r="AG78" s="292"/>
      <c r="AH78" s="292"/>
      <c r="AI78" s="292"/>
      <c r="AJ78" s="292"/>
      <c r="AK78" s="294"/>
      <c r="AL78" s="291"/>
      <c r="AM78" s="292"/>
      <c r="AN78" s="292"/>
      <c r="AO78" s="292"/>
      <c r="AP78" s="292"/>
      <c r="AQ78" s="292"/>
      <c r="AR78" s="292"/>
      <c r="AS78" s="292"/>
      <c r="AT78" s="292"/>
      <c r="AU78" s="292"/>
      <c r="AV78" s="292"/>
      <c r="AW78" s="292"/>
      <c r="AX78" s="292"/>
      <c r="AY78" s="292"/>
      <c r="AZ78" s="292"/>
      <c r="BA78" s="292"/>
      <c r="BB78" s="292"/>
      <c r="BC78" s="294"/>
      <c r="BD78" s="291"/>
      <c r="BE78" s="292"/>
      <c r="BF78" s="292"/>
      <c r="BG78" s="292"/>
      <c r="BH78" s="292"/>
      <c r="BI78" s="292"/>
      <c r="BJ78" s="292"/>
      <c r="BK78" s="292"/>
      <c r="BL78" s="292"/>
      <c r="BM78" s="292"/>
      <c r="BN78" s="292"/>
      <c r="BO78" s="292"/>
      <c r="BP78" s="292"/>
      <c r="BQ78" s="292"/>
      <c r="BR78" s="292"/>
      <c r="BS78" s="292"/>
      <c r="BT78" s="292"/>
      <c r="BU78" s="294"/>
      <c r="BW78" s="573" t="str">
        <f t="shared" si="56"/>
        <v/>
      </c>
      <c r="BX78" s="574" t="str">
        <f t="shared" si="56"/>
        <v/>
      </c>
      <c r="BY78" s="574" t="str">
        <f t="shared" si="56"/>
        <v/>
      </c>
      <c r="BZ78" s="574" t="str">
        <f t="shared" si="57"/>
        <v/>
      </c>
      <c r="CA78" s="574" t="str">
        <f t="shared" si="57"/>
        <v/>
      </c>
      <c r="CB78" s="574" t="str">
        <f t="shared" si="57"/>
        <v/>
      </c>
      <c r="CC78" s="574" t="str">
        <f t="shared" si="58"/>
        <v/>
      </c>
      <c r="CD78" s="574" t="str">
        <f t="shared" si="58"/>
        <v/>
      </c>
      <c r="CE78" s="574" t="str">
        <f t="shared" si="58"/>
        <v/>
      </c>
      <c r="CF78" s="574" t="str">
        <f t="shared" si="59"/>
        <v/>
      </c>
      <c r="CG78" s="574" t="str">
        <f t="shared" si="59"/>
        <v/>
      </c>
      <c r="CH78" s="574" t="str">
        <f t="shared" si="59"/>
        <v/>
      </c>
      <c r="CI78" s="574" t="str">
        <f t="shared" si="60"/>
        <v/>
      </c>
      <c r="CJ78" s="574" t="str">
        <f t="shared" si="61"/>
        <v/>
      </c>
      <c r="CK78" s="574" t="str">
        <f t="shared" si="62"/>
        <v/>
      </c>
      <c r="CL78" s="574" t="str">
        <f t="shared" si="62"/>
        <v/>
      </c>
      <c r="CM78" s="574" t="str">
        <f t="shared" si="62"/>
        <v/>
      </c>
      <c r="CN78" s="574" t="str">
        <f t="shared" si="63"/>
        <v/>
      </c>
      <c r="CO78" s="574" t="str">
        <f t="shared" si="63"/>
        <v/>
      </c>
      <c r="CP78" s="574" t="str">
        <f t="shared" si="63"/>
        <v/>
      </c>
      <c r="CQ78" s="574" t="str">
        <f t="shared" si="64"/>
        <v/>
      </c>
      <c r="CR78" s="574" t="str">
        <f t="shared" si="64"/>
        <v/>
      </c>
      <c r="CS78" s="574" t="str">
        <f t="shared" si="64"/>
        <v/>
      </c>
      <c r="CT78" s="574" t="str">
        <f t="shared" si="65"/>
        <v/>
      </c>
      <c r="CU78" s="575" t="str">
        <f t="shared" si="66"/>
        <v/>
      </c>
      <c r="CV78" s="576" t="str">
        <f t="shared" si="67"/>
        <v/>
      </c>
      <c r="CW78" s="574" t="str">
        <f t="shared" si="67"/>
        <v/>
      </c>
      <c r="CX78" s="574" t="str">
        <f t="shared" si="67"/>
        <v/>
      </c>
      <c r="CY78" s="574" t="str">
        <f t="shared" si="68"/>
        <v/>
      </c>
      <c r="CZ78" s="574" t="str">
        <f t="shared" si="68"/>
        <v/>
      </c>
      <c r="DA78" s="574" t="str">
        <f t="shared" si="68"/>
        <v/>
      </c>
      <c r="DB78" s="574" t="str">
        <f t="shared" si="69"/>
        <v/>
      </c>
      <c r="DC78" s="574" t="str">
        <f t="shared" si="70"/>
        <v/>
      </c>
      <c r="DD78" s="574" t="str">
        <f t="shared" si="70"/>
        <v/>
      </c>
      <c r="DE78" s="574" t="str">
        <f t="shared" si="71"/>
        <v/>
      </c>
      <c r="DF78" s="574" t="str">
        <f t="shared" si="71"/>
        <v/>
      </c>
      <c r="DG78" s="574" t="str">
        <f t="shared" si="71"/>
        <v/>
      </c>
      <c r="DH78" s="574" t="str">
        <f t="shared" si="72"/>
        <v/>
      </c>
      <c r="DI78" s="574" t="str">
        <f t="shared" si="73"/>
        <v/>
      </c>
      <c r="DJ78" s="574" t="str">
        <f t="shared" si="74"/>
        <v/>
      </c>
      <c r="DK78" s="574" t="str">
        <f t="shared" si="74"/>
        <v/>
      </c>
      <c r="DL78" s="574" t="str">
        <f t="shared" si="74"/>
        <v/>
      </c>
      <c r="DM78" s="574" t="str">
        <f t="shared" si="75"/>
        <v/>
      </c>
      <c r="DN78" s="574" t="str">
        <f t="shared" si="75"/>
        <v/>
      </c>
      <c r="DO78" s="574" t="str">
        <f t="shared" si="75"/>
        <v/>
      </c>
      <c r="DP78" s="574" t="str">
        <f t="shared" si="76"/>
        <v/>
      </c>
      <c r="DQ78" s="574" t="str">
        <f t="shared" si="76"/>
        <v/>
      </c>
      <c r="DR78" s="574" t="str">
        <f t="shared" si="76"/>
        <v/>
      </c>
      <c r="DS78" s="574" t="str">
        <f t="shared" si="77"/>
        <v/>
      </c>
      <c r="DT78" s="577" t="str">
        <f t="shared" si="78"/>
        <v/>
      </c>
      <c r="DU78" s="576" t="str">
        <f t="shared" si="79"/>
        <v/>
      </c>
      <c r="DV78" s="574" t="str">
        <f t="shared" si="79"/>
        <v/>
      </c>
      <c r="DW78" s="574" t="str">
        <f t="shared" si="79"/>
        <v/>
      </c>
      <c r="DX78" s="574" t="str">
        <f t="shared" si="80"/>
        <v/>
      </c>
      <c r="DY78" s="574" t="str">
        <f t="shared" si="80"/>
        <v/>
      </c>
      <c r="DZ78" s="574" t="str">
        <f t="shared" si="80"/>
        <v/>
      </c>
      <c r="EA78" s="574" t="str">
        <f t="shared" si="81"/>
        <v/>
      </c>
      <c r="EB78" s="574" t="str">
        <f t="shared" si="81"/>
        <v/>
      </c>
      <c r="EC78" s="574" t="str">
        <f t="shared" si="81"/>
        <v/>
      </c>
      <c r="ED78" s="574" t="str">
        <f t="shared" si="82"/>
        <v/>
      </c>
      <c r="EE78" s="574" t="str">
        <f t="shared" si="82"/>
        <v/>
      </c>
      <c r="EF78" s="574" t="str">
        <f t="shared" si="82"/>
        <v/>
      </c>
      <c r="EG78" s="574" t="str">
        <f t="shared" si="83"/>
        <v/>
      </c>
      <c r="EH78" s="574" t="str">
        <f t="shared" si="84"/>
        <v/>
      </c>
      <c r="EI78" s="574" t="str">
        <f t="shared" si="85"/>
        <v/>
      </c>
      <c r="EJ78" s="574" t="str">
        <f t="shared" si="85"/>
        <v/>
      </c>
      <c r="EK78" s="574" t="str">
        <f t="shared" si="85"/>
        <v/>
      </c>
      <c r="EL78" s="574" t="str">
        <f t="shared" si="86"/>
        <v/>
      </c>
      <c r="EM78" s="574" t="str">
        <f t="shared" si="86"/>
        <v/>
      </c>
      <c r="EN78" s="574" t="str">
        <f t="shared" si="86"/>
        <v/>
      </c>
      <c r="EO78" s="574" t="str">
        <f t="shared" si="87"/>
        <v/>
      </c>
      <c r="EP78" s="574" t="str">
        <f t="shared" si="87"/>
        <v/>
      </c>
      <c r="EQ78" s="574" t="str">
        <f t="shared" si="87"/>
        <v/>
      </c>
      <c r="ER78" s="574" t="str">
        <f t="shared" si="88"/>
        <v/>
      </c>
      <c r="ES78" s="577" t="str">
        <f t="shared" si="89"/>
        <v/>
      </c>
      <c r="ET78" s="576" t="str">
        <f t="shared" si="90"/>
        <v/>
      </c>
      <c r="EU78" s="574" t="str">
        <f t="shared" si="90"/>
        <v/>
      </c>
      <c r="EV78" s="574" t="str">
        <f t="shared" si="90"/>
        <v/>
      </c>
      <c r="EW78" s="574" t="str">
        <f t="shared" si="91"/>
        <v/>
      </c>
      <c r="EX78" s="574" t="str">
        <f t="shared" si="91"/>
        <v/>
      </c>
      <c r="EY78" s="574" t="str">
        <f t="shared" si="91"/>
        <v/>
      </c>
      <c r="EZ78" s="574" t="str">
        <f t="shared" si="92"/>
        <v/>
      </c>
      <c r="FA78" s="574" t="str">
        <f t="shared" si="92"/>
        <v/>
      </c>
      <c r="FB78" s="574" t="str">
        <f t="shared" si="92"/>
        <v/>
      </c>
      <c r="FC78" s="574" t="str">
        <f t="shared" si="93"/>
        <v/>
      </c>
      <c r="FD78" s="574" t="str">
        <f t="shared" si="93"/>
        <v/>
      </c>
      <c r="FE78" s="574" t="str">
        <f t="shared" si="93"/>
        <v/>
      </c>
      <c r="FF78" s="574" t="str">
        <f t="shared" si="94"/>
        <v/>
      </c>
      <c r="FG78" s="574" t="str">
        <f t="shared" si="95"/>
        <v/>
      </c>
      <c r="FH78" s="574" t="str">
        <f t="shared" si="96"/>
        <v/>
      </c>
      <c r="FI78" s="574" t="str">
        <f t="shared" si="96"/>
        <v/>
      </c>
      <c r="FJ78" s="574" t="str">
        <f t="shared" si="96"/>
        <v/>
      </c>
      <c r="FK78" s="574" t="str">
        <f t="shared" si="97"/>
        <v/>
      </c>
      <c r="FL78" s="574" t="str">
        <f t="shared" si="97"/>
        <v/>
      </c>
      <c r="FM78" s="574" t="str">
        <f t="shared" si="97"/>
        <v/>
      </c>
      <c r="FN78" s="574" t="str">
        <f t="shared" si="98"/>
        <v/>
      </c>
      <c r="FO78" s="574" t="str">
        <f t="shared" si="98"/>
        <v/>
      </c>
      <c r="FP78" s="574" t="str">
        <f t="shared" si="98"/>
        <v/>
      </c>
      <c r="FQ78" s="574" t="str">
        <f t="shared" si="99"/>
        <v/>
      </c>
      <c r="FR78" s="577" t="str">
        <f t="shared" si="100"/>
        <v/>
      </c>
      <c r="FS78" s="573" t="str">
        <f t="shared" si="101"/>
        <v/>
      </c>
      <c r="FT78" s="574" t="str">
        <f t="shared" si="102"/>
        <v/>
      </c>
      <c r="FU78" s="578" t="str">
        <f t="shared" si="103"/>
        <v/>
      </c>
      <c r="FV78" s="577" t="str">
        <f t="shared" si="104"/>
        <v/>
      </c>
      <c r="HA78" s="147">
        <f t="shared" si="105"/>
        <v>0</v>
      </c>
      <c r="HB78" s="142">
        <f t="shared" si="54"/>
        <v>0</v>
      </c>
    </row>
    <row r="79" spans="1:210" s="142" customFormat="1" ht="15.75" customHeight="1" x14ac:dyDescent="0.2">
      <c r="A79" s="531" t="str">
        <f t="shared" si="55"/>
        <v/>
      </c>
      <c r="B79" s="290" t="s">
        <v>479</v>
      </c>
      <c r="C79" s="282" t="s">
        <v>479</v>
      </c>
      <c r="D79" s="282" t="s">
        <v>479</v>
      </c>
      <c r="E79" s="282" t="s">
        <v>479</v>
      </c>
      <c r="F79" s="282"/>
      <c r="G79" s="282"/>
      <c r="H79" s="282"/>
      <c r="I79" s="284"/>
      <c r="J79" s="282"/>
      <c r="K79" s="282"/>
      <c r="L79" s="282"/>
      <c r="M79" s="282"/>
      <c r="N79" s="282"/>
      <c r="O79" s="282"/>
      <c r="P79" s="282"/>
      <c r="Q79" s="282"/>
      <c r="R79" s="282"/>
      <c r="S79" s="283"/>
      <c r="T79" s="291"/>
      <c r="U79" s="292"/>
      <c r="V79" s="292"/>
      <c r="W79" s="292"/>
      <c r="X79" s="292"/>
      <c r="Y79" s="292"/>
      <c r="Z79" s="292"/>
      <c r="AA79" s="293"/>
      <c r="AB79" s="292"/>
      <c r="AC79" s="292"/>
      <c r="AD79" s="292"/>
      <c r="AE79" s="292"/>
      <c r="AF79" s="292"/>
      <c r="AG79" s="292"/>
      <c r="AH79" s="292"/>
      <c r="AI79" s="292"/>
      <c r="AJ79" s="292"/>
      <c r="AK79" s="294"/>
      <c r="AL79" s="291"/>
      <c r="AM79" s="292"/>
      <c r="AN79" s="292"/>
      <c r="AO79" s="292"/>
      <c r="AP79" s="292"/>
      <c r="AQ79" s="292"/>
      <c r="AR79" s="292"/>
      <c r="AS79" s="293"/>
      <c r="AT79" s="292"/>
      <c r="AU79" s="292"/>
      <c r="AV79" s="292"/>
      <c r="AW79" s="292"/>
      <c r="AX79" s="292"/>
      <c r="AY79" s="292"/>
      <c r="AZ79" s="292"/>
      <c r="BA79" s="292"/>
      <c r="BB79" s="292"/>
      <c r="BC79" s="294"/>
      <c r="BD79" s="291"/>
      <c r="BE79" s="292"/>
      <c r="BF79" s="292"/>
      <c r="BG79" s="292"/>
      <c r="BH79" s="292"/>
      <c r="BI79" s="292"/>
      <c r="BJ79" s="292"/>
      <c r="BK79" s="293"/>
      <c r="BL79" s="292"/>
      <c r="BM79" s="292"/>
      <c r="BN79" s="292"/>
      <c r="BO79" s="292"/>
      <c r="BP79" s="292"/>
      <c r="BQ79" s="292"/>
      <c r="BR79" s="292"/>
      <c r="BS79" s="292"/>
      <c r="BT79" s="292"/>
      <c r="BU79" s="294"/>
      <c r="BW79" s="573" t="str">
        <f t="shared" si="56"/>
        <v/>
      </c>
      <c r="BX79" s="574" t="str">
        <f t="shared" si="56"/>
        <v/>
      </c>
      <c r="BY79" s="574" t="str">
        <f t="shared" si="56"/>
        <v/>
      </c>
      <c r="BZ79" s="574" t="str">
        <f t="shared" si="57"/>
        <v/>
      </c>
      <c r="CA79" s="574" t="str">
        <f t="shared" si="57"/>
        <v/>
      </c>
      <c r="CB79" s="574" t="str">
        <f t="shared" si="57"/>
        <v/>
      </c>
      <c r="CC79" s="574" t="str">
        <f t="shared" si="58"/>
        <v/>
      </c>
      <c r="CD79" s="574" t="str">
        <f t="shared" si="58"/>
        <v/>
      </c>
      <c r="CE79" s="574" t="str">
        <f t="shared" si="58"/>
        <v/>
      </c>
      <c r="CF79" s="574" t="str">
        <f t="shared" si="59"/>
        <v/>
      </c>
      <c r="CG79" s="574" t="str">
        <f t="shared" si="59"/>
        <v/>
      </c>
      <c r="CH79" s="574" t="str">
        <f t="shared" si="59"/>
        <v/>
      </c>
      <c r="CI79" s="574" t="str">
        <f t="shared" si="60"/>
        <v/>
      </c>
      <c r="CJ79" s="574" t="str">
        <f t="shared" si="61"/>
        <v/>
      </c>
      <c r="CK79" s="574" t="str">
        <f t="shared" si="62"/>
        <v/>
      </c>
      <c r="CL79" s="574" t="str">
        <f t="shared" si="62"/>
        <v/>
      </c>
      <c r="CM79" s="574" t="str">
        <f t="shared" si="62"/>
        <v/>
      </c>
      <c r="CN79" s="574" t="str">
        <f t="shared" si="63"/>
        <v/>
      </c>
      <c r="CO79" s="574" t="str">
        <f t="shared" si="63"/>
        <v/>
      </c>
      <c r="CP79" s="574" t="str">
        <f t="shared" si="63"/>
        <v/>
      </c>
      <c r="CQ79" s="574" t="str">
        <f t="shared" si="64"/>
        <v/>
      </c>
      <c r="CR79" s="574" t="str">
        <f t="shared" si="64"/>
        <v/>
      </c>
      <c r="CS79" s="574" t="str">
        <f t="shared" si="64"/>
        <v/>
      </c>
      <c r="CT79" s="574" t="str">
        <f t="shared" si="65"/>
        <v/>
      </c>
      <c r="CU79" s="575" t="str">
        <f t="shared" si="66"/>
        <v/>
      </c>
      <c r="CV79" s="576" t="str">
        <f t="shared" si="67"/>
        <v/>
      </c>
      <c r="CW79" s="574" t="str">
        <f t="shared" si="67"/>
        <v/>
      </c>
      <c r="CX79" s="574" t="str">
        <f t="shared" si="67"/>
        <v/>
      </c>
      <c r="CY79" s="574" t="str">
        <f t="shared" si="68"/>
        <v/>
      </c>
      <c r="CZ79" s="574" t="str">
        <f t="shared" si="68"/>
        <v/>
      </c>
      <c r="DA79" s="574" t="str">
        <f t="shared" si="68"/>
        <v/>
      </c>
      <c r="DB79" s="574" t="str">
        <f t="shared" si="69"/>
        <v/>
      </c>
      <c r="DC79" s="574" t="str">
        <f t="shared" si="70"/>
        <v/>
      </c>
      <c r="DD79" s="574" t="str">
        <f t="shared" si="70"/>
        <v/>
      </c>
      <c r="DE79" s="574" t="str">
        <f t="shared" si="71"/>
        <v/>
      </c>
      <c r="DF79" s="574" t="str">
        <f t="shared" si="71"/>
        <v/>
      </c>
      <c r="DG79" s="574" t="str">
        <f t="shared" si="71"/>
        <v/>
      </c>
      <c r="DH79" s="574" t="str">
        <f t="shared" si="72"/>
        <v/>
      </c>
      <c r="DI79" s="574" t="str">
        <f t="shared" si="73"/>
        <v/>
      </c>
      <c r="DJ79" s="574" t="str">
        <f t="shared" si="74"/>
        <v/>
      </c>
      <c r="DK79" s="574" t="str">
        <f t="shared" si="74"/>
        <v/>
      </c>
      <c r="DL79" s="574" t="str">
        <f t="shared" si="74"/>
        <v/>
      </c>
      <c r="DM79" s="574" t="str">
        <f t="shared" si="75"/>
        <v/>
      </c>
      <c r="DN79" s="574" t="str">
        <f t="shared" si="75"/>
        <v/>
      </c>
      <c r="DO79" s="574" t="str">
        <f t="shared" si="75"/>
        <v/>
      </c>
      <c r="DP79" s="574" t="str">
        <f t="shared" si="76"/>
        <v/>
      </c>
      <c r="DQ79" s="574" t="str">
        <f t="shared" si="76"/>
        <v/>
      </c>
      <c r="DR79" s="574" t="str">
        <f t="shared" si="76"/>
        <v/>
      </c>
      <c r="DS79" s="574" t="str">
        <f t="shared" si="77"/>
        <v/>
      </c>
      <c r="DT79" s="577" t="str">
        <f t="shared" si="78"/>
        <v/>
      </c>
      <c r="DU79" s="576" t="str">
        <f t="shared" si="79"/>
        <v/>
      </c>
      <c r="DV79" s="574" t="str">
        <f t="shared" si="79"/>
        <v/>
      </c>
      <c r="DW79" s="574" t="str">
        <f t="shared" si="79"/>
        <v/>
      </c>
      <c r="DX79" s="574" t="str">
        <f t="shared" si="80"/>
        <v/>
      </c>
      <c r="DY79" s="574" t="str">
        <f t="shared" si="80"/>
        <v/>
      </c>
      <c r="DZ79" s="574" t="str">
        <f t="shared" si="80"/>
        <v/>
      </c>
      <c r="EA79" s="574" t="str">
        <f t="shared" si="81"/>
        <v/>
      </c>
      <c r="EB79" s="574" t="str">
        <f t="shared" si="81"/>
        <v/>
      </c>
      <c r="EC79" s="574" t="str">
        <f t="shared" si="81"/>
        <v/>
      </c>
      <c r="ED79" s="574" t="str">
        <f t="shared" si="82"/>
        <v/>
      </c>
      <c r="EE79" s="574" t="str">
        <f t="shared" si="82"/>
        <v/>
      </c>
      <c r="EF79" s="574" t="str">
        <f t="shared" si="82"/>
        <v/>
      </c>
      <c r="EG79" s="574" t="str">
        <f t="shared" si="83"/>
        <v/>
      </c>
      <c r="EH79" s="574" t="str">
        <f t="shared" si="84"/>
        <v/>
      </c>
      <c r="EI79" s="574" t="str">
        <f t="shared" si="85"/>
        <v/>
      </c>
      <c r="EJ79" s="574" t="str">
        <f t="shared" si="85"/>
        <v/>
      </c>
      <c r="EK79" s="574" t="str">
        <f t="shared" si="85"/>
        <v/>
      </c>
      <c r="EL79" s="574" t="str">
        <f t="shared" si="86"/>
        <v/>
      </c>
      <c r="EM79" s="574" t="str">
        <f t="shared" si="86"/>
        <v/>
      </c>
      <c r="EN79" s="574" t="str">
        <f t="shared" si="86"/>
        <v/>
      </c>
      <c r="EO79" s="574" t="str">
        <f t="shared" si="87"/>
        <v/>
      </c>
      <c r="EP79" s="574" t="str">
        <f t="shared" si="87"/>
        <v/>
      </c>
      <c r="EQ79" s="574" t="str">
        <f t="shared" si="87"/>
        <v/>
      </c>
      <c r="ER79" s="574" t="str">
        <f t="shared" si="88"/>
        <v/>
      </c>
      <c r="ES79" s="577" t="str">
        <f t="shared" si="89"/>
        <v/>
      </c>
      <c r="ET79" s="576" t="str">
        <f t="shared" si="90"/>
        <v/>
      </c>
      <c r="EU79" s="574" t="str">
        <f t="shared" si="90"/>
        <v/>
      </c>
      <c r="EV79" s="574" t="str">
        <f t="shared" si="90"/>
        <v/>
      </c>
      <c r="EW79" s="574" t="str">
        <f t="shared" si="91"/>
        <v/>
      </c>
      <c r="EX79" s="574" t="str">
        <f t="shared" si="91"/>
        <v/>
      </c>
      <c r="EY79" s="574" t="str">
        <f t="shared" si="91"/>
        <v/>
      </c>
      <c r="EZ79" s="574" t="str">
        <f t="shared" si="92"/>
        <v/>
      </c>
      <c r="FA79" s="574" t="str">
        <f t="shared" si="92"/>
        <v/>
      </c>
      <c r="FB79" s="574" t="str">
        <f t="shared" si="92"/>
        <v/>
      </c>
      <c r="FC79" s="574" t="str">
        <f t="shared" si="93"/>
        <v/>
      </c>
      <c r="FD79" s="574" t="str">
        <f t="shared" si="93"/>
        <v/>
      </c>
      <c r="FE79" s="574" t="str">
        <f t="shared" si="93"/>
        <v/>
      </c>
      <c r="FF79" s="574" t="str">
        <f t="shared" si="94"/>
        <v/>
      </c>
      <c r="FG79" s="574" t="str">
        <f t="shared" si="95"/>
        <v/>
      </c>
      <c r="FH79" s="574" t="str">
        <f t="shared" si="96"/>
        <v/>
      </c>
      <c r="FI79" s="574" t="str">
        <f t="shared" si="96"/>
        <v/>
      </c>
      <c r="FJ79" s="574" t="str">
        <f t="shared" si="96"/>
        <v/>
      </c>
      <c r="FK79" s="574" t="str">
        <f t="shared" si="97"/>
        <v/>
      </c>
      <c r="FL79" s="574" t="str">
        <f t="shared" si="97"/>
        <v/>
      </c>
      <c r="FM79" s="574" t="str">
        <f t="shared" si="97"/>
        <v/>
      </c>
      <c r="FN79" s="574" t="str">
        <f t="shared" si="98"/>
        <v/>
      </c>
      <c r="FO79" s="574" t="str">
        <f t="shared" si="98"/>
        <v/>
      </c>
      <c r="FP79" s="574" t="str">
        <f t="shared" si="98"/>
        <v/>
      </c>
      <c r="FQ79" s="574" t="str">
        <f t="shared" si="99"/>
        <v/>
      </c>
      <c r="FR79" s="577" t="str">
        <f t="shared" si="100"/>
        <v/>
      </c>
      <c r="FS79" s="573" t="str">
        <f t="shared" si="101"/>
        <v/>
      </c>
      <c r="FT79" s="574" t="str">
        <f t="shared" si="102"/>
        <v/>
      </c>
      <c r="FU79" s="578" t="str">
        <f t="shared" si="103"/>
        <v/>
      </c>
      <c r="FV79" s="577" t="str">
        <f t="shared" si="104"/>
        <v/>
      </c>
      <c r="HA79" s="147">
        <f t="shared" si="105"/>
        <v>0</v>
      </c>
      <c r="HB79" s="142">
        <f t="shared" si="54"/>
        <v>0</v>
      </c>
    </row>
    <row r="80" spans="1:210" s="142" customFormat="1" ht="15.75" customHeight="1" x14ac:dyDescent="0.2">
      <c r="A80" s="531" t="str">
        <f t="shared" si="55"/>
        <v/>
      </c>
      <c r="B80" s="290" t="s">
        <v>479</v>
      </c>
      <c r="C80" s="282" t="s">
        <v>479</v>
      </c>
      <c r="D80" s="282" t="s">
        <v>479</v>
      </c>
      <c r="E80" s="282" t="s">
        <v>479</v>
      </c>
      <c r="F80" s="282"/>
      <c r="G80" s="282"/>
      <c r="H80" s="282"/>
      <c r="I80" s="284"/>
      <c r="J80" s="282"/>
      <c r="K80" s="282"/>
      <c r="L80" s="282"/>
      <c r="M80" s="282"/>
      <c r="N80" s="282"/>
      <c r="O80" s="282"/>
      <c r="P80" s="282"/>
      <c r="Q80" s="282"/>
      <c r="R80" s="282"/>
      <c r="S80" s="283"/>
      <c r="T80" s="291"/>
      <c r="U80" s="292"/>
      <c r="V80" s="292"/>
      <c r="W80" s="292"/>
      <c r="X80" s="292"/>
      <c r="Y80" s="292"/>
      <c r="Z80" s="292"/>
      <c r="AA80" s="293"/>
      <c r="AB80" s="292"/>
      <c r="AC80" s="292"/>
      <c r="AD80" s="292"/>
      <c r="AE80" s="292"/>
      <c r="AF80" s="292"/>
      <c r="AG80" s="292"/>
      <c r="AH80" s="292"/>
      <c r="AI80" s="292"/>
      <c r="AJ80" s="292"/>
      <c r="AK80" s="294"/>
      <c r="AL80" s="291"/>
      <c r="AM80" s="292"/>
      <c r="AN80" s="292"/>
      <c r="AO80" s="292"/>
      <c r="AP80" s="292"/>
      <c r="AQ80" s="292"/>
      <c r="AR80" s="292"/>
      <c r="AS80" s="293"/>
      <c r="AT80" s="292"/>
      <c r="AU80" s="292"/>
      <c r="AV80" s="292"/>
      <c r="AW80" s="292"/>
      <c r="AX80" s="292"/>
      <c r="AY80" s="292"/>
      <c r="AZ80" s="292"/>
      <c r="BA80" s="292"/>
      <c r="BB80" s="292"/>
      <c r="BC80" s="294"/>
      <c r="BD80" s="291"/>
      <c r="BE80" s="292"/>
      <c r="BF80" s="292"/>
      <c r="BG80" s="292"/>
      <c r="BH80" s="292"/>
      <c r="BI80" s="292"/>
      <c r="BJ80" s="292"/>
      <c r="BK80" s="293"/>
      <c r="BL80" s="292"/>
      <c r="BM80" s="292"/>
      <c r="BN80" s="292"/>
      <c r="BO80" s="292"/>
      <c r="BP80" s="292"/>
      <c r="BQ80" s="292"/>
      <c r="BR80" s="292"/>
      <c r="BS80" s="292"/>
      <c r="BT80" s="292"/>
      <c r="BU80" s="294"/>
      <c r="BW80" s="573" t="str">
        <f t="shared" si="56"/>
        <v/>
      </c>
      <c r="BX80" s="574" t="str">
        <f t="shared" si="56"/>
        <v/>
      </c>
      <c r="BY80" s="574" t="str">
        <f t="shared" si="56"/>
        <v/>
      </c>
      <c r="BZ80" s="574" t="str">
        <f t="shared" si="57"/>
        <v/>
      </c>
      <c r="CA80" s="574" t="str">
        <f t="shared" si="57"/>
        <v/>
      </c>
      <c r="CB80" s="574" t="str">
        <f t="shared" si="57"/>
        <v/>
      </c>
      <c r="CC80" s="574" t="str">
        <f t="shared" si="58"/>
        <v/>
      </c>
      <c r="CD80" s="574" t="str">
        <f t="shared" si="58"/>
        <v/>
      </c>
      <c r="CE80" s="574" t="str">
        <f t="shared" si="58"/>
        <v/>
      </c>
      <c r="CF80" s="574" t="str">
        <f t="shared" si="59"/>
        <v/>
      </c>
      <c r="CG80" s="574" t="str">
        <f t="shared" si="59"/>
        <v/>
      </c>
      <c r="CH80" s="574" t="str">
        <f t="shared" si="59"/>
        <v/>
      </c>
      <c r="CI80" s="574" t="str">
        <f t="shared" si="60"/>
        <v/>
      </c>
      <c r="CJ80" s="574" t="str">
        <f t="shared" si="61"/>
        <v/>
      </c>
      <c r="CK80" s="574" t="str">
        <f t="shared" si="62"/>
        <v/>
      </c>
      <c r="CL80" s="574" t="str">
        <f t="shared" si="62"/>
        <v/>
      </c>
      <c r="CM80" s="574" t="str">
        <f t="shared" si="62"/>
        <v/>
      </c>
      <c r="CN80" s="574" t="str">
        <f t="shared" si="63"/>
        <v/>
      </c>
      <c r="CO80" s="574" t="str">
        <f t="shared" si="63"/>
        <v/>
      </c>
      <c r="CP80" s="574" t="str">
        <f t="shared" si="63"/>
        <v/>
      </c>
      <c r="CQ80" s="574" t="str">
        <f t="shared" si="64"/>
        <v/>
      </c>
      <c r="CR80" s="574" t="str">
        <f t="shared" si="64"/>
        <v/>
      </c>
      <c r="CS80" s="574" t="str">
        <f t="shared" si="64"/>
        <v/>
      </c>
      <c r="CT80" s="574" t="str">
        <f t="shared" si="65"/>
        <v/>
      </c>
      <c r="CU80" s="575" t="str">
        <f t="shared" si="66"/>
        <v/>
      </c>
      <c r="CV80" s="576" t="str">
        <f t="shared" si="67"/>
        <v/>
      </c>
      <c r="CW80" s="574" t="str">
        <f t="shared" si="67"/>
        <v/>
      </c>
      <c r="CX80" s="574" t="str">
        <f t="shared" si="67"/>
        <v/>
      </c>
      <c r="CY80" s="574" t="str">
        <f t="shared" si="68"/>
        <v/>
      </c>
      <c r="CZ80" s="574" t="str">
        <f t="shared" si="68"/>
        <v/>
      </c>
      <c r="DA80" s="574" t="str">
        <f t="shared" si="68"/>
        <v/>
      </c>
      <c r="DB80" s="574" t="str">
        <f t="shared" si="69"/>
        <v/>
      </c>
      <c r="DC80" s="574" t="str">
        <f t="shared" si="70"/>
        <v/>
      </c>
      <c r="DD80" s="574" t="str">
        <f t="shared" si="70"/>
        <v/>
      </c>
      <c r="DE80" s="574" t="str">
        <f t="shared" si="71"/>
        <v/>
      </c>
      <c r="DF80" s="574" t="str">
        <f t="shared" si="71"/>
        <v/>
      </c>
      <c r="DG80" s="574" t="str">
        <f t="shared" si="71"/>
        <v/>
      </c>
      <c r="DH80" s="574" t="str">
        <f t="shared" si="72"/>
        <v/>
      </c>
      <c r="DI80" s="574" t="str">
        <f t="shared" si="73"/>
        <v/>
      </c>
      <c r="DJ80" s="574" t="str">
        <f t="shared" si="74"/>
        <v/>
      </c>
      <c r="DK80" s="574" t="str">
        <f t="shared" si="74"/>
        <v/>
      </c>
      <c r="DL80" s="574" t="str">
        <f t="shared" si="74"/>
        <v/>
      </c>
      <c r="DM80" s="574" t="str">
        <f t="shared" si="75"/>
        <v/>
      </c>
      <c r="DN80" s="574" t="str">
        <f t="shared" si="75"/>
        <v/>
      </c>
      <c r="DO80" s="574" t="str">
        <f t="shared" si="75"/>
        <v/>
      </c>
      <c r="DP80" s="574" t="str">
        <f t="shared" si="76"/>
        <v/>
      </c>
      <c r="DQ80" s="574" t="str">
        <f t="shared" si="76"/>
        <v/>
      </c>
      <c r="DR80" s="574" t="str">
        <f t="shared" si="76"/>
        <v/>
      </c>
      <c r="DS80" s="574" t="str">
        <f t="shared" si="77"/>
        <v/>
      </c>
      <c r="DT80" s="577" t="str">
        <f t="shared" si="78"/>
        <v/>
      </c>
      <c r="DU80" s="576" t="str">
        <f t="shared" si="79"/>
        <v/>
      </c>
      <c r="DV80" s="574" t="str">
        <f t="shared" si="79"/>
        <v/>
      </c>
      <c r="DW80" s="574" t="str">
        <f t="shared" si="79"/>
        <v/>
      </c>
      <c r="DX80" s="574" t="str">
        <f t="shared" si="80"/>
        <v/>
      </c>
      <c r="DY80" s="574" t="str">
        <f t="shared" si="80"/>
        <v/>
      </c>
      <c r="DZ80" s="574" t="str">
        <f t="shared" si="80"/>
        <v/>
      </c>
      <c r="EA80" s="574" t="str">
        <f t="shared" si="81"/>
        <v/>
      </c>
      <c r="EB80" s="574" t="str">
        <f t="shared" si="81"/>
        <v/>
      </c>
      <c r="EC80" s="574" t="str">
        <f t="shared" si="81"/>
        <v/>
      </c>
      <c r="ED80" s="574" t="str">
        <f t="shared" si="82"/>
        <v/>
      </c>
      <c r="EE80" s="574" t="str">
        <f t="shared" si="82"/>
        <v/>
      </c>
      <c r="EF80" s="574" t="str">
        <f t="shared" si="82"/>
        <v/>
      </c>
      <c r="EG80" s="574" t="str">
        <f t="shared" si="83"/>
        <v/>
      </c>
      <c r="EH80" s="574" t="str">
        <f t="shared" si="84"/>
        <v/>
      </c>
      <c r="EI80" s="574" t="str">
        <f t="shared" si="85"/>
        <v/>
      </c>
      <c r="EJ80" s="574" t="str">
        <f t="shared" si="85"/>
        <v/>
      </c>
      <c r="EK80" s="574" t="str">
        <f t="shared" si="85"/>
        <v/>
      </c>
      <c r="EL80" s="574" t="str">
        <f t="shared" si="86"/>
        <v/>
      </c>
      <c r="EM80" s="574" t="str">
        <f t="shared" si="86"/>
        <v/>
      </c>
      <c r="EN80" s="574" t="str">
        <f t="shared" si="86"/>
        <v/>
      </c>
      <c r="EO80" s="574" t="str">
        <f t="shared" si="87"/>
        <v/>
      </c>
      <c r="EP80" s="574" t="str">
        <f t="shared" si="87"/>
        <v/>
      </c>
      <c r="EQ80" s="574" t="str">
        <f t="shared" si="87"/>
        <v/>
      </c>
      <c r="ER80" s="574" t="str">
        <f t="shared" si="88"/>
        <v/>
      </c>
      <c r="ES80" s="577" t="str">
        <f t="shared" si="89"/>
        <v/>
      </c>
      <c r="ET80" s="576" t="str">
        <f t="shared" si="90"/>
        <v/>
      </c>
      <c r="EU80" s="574" t="str">
        <f t="shared" si="90"/>
        <v/>
      </c>
      <c r="EV80" s="574" t="str">
        <f t="shared" si="90"/>
        <v/>
      </c>
      <c r="EW80" s="574" t="str">
        <f t="shared" si="91"/>
        <v/>
      </c>
      <c r="EX80" s="574" t="str">
        <f t="shared" si="91"/>
        <v/>
      </c>
      <c r="EY80" s="574" t="str">
        <f t="shared" si="91"/>
        <v/>
      </c>
      <c r="EZ80" s="574" t="str">
        <f t="shared" si="92"/>
        <v/>
      </c>
      <c r="FA80" s="574" t="str">
        <f t="shared" si="92"/>
        <v/>
      </c>
      <c r="FB80" s="574" t="str">
        <f t="shared" si="92"/>
        <v/>
      </c>
      <c r="FC80" s="574" t="str">
        <f t="shared" si="93"/>
        <v/>
      </c>
      <c r="FD80" s="574" t="str">
        <f t="shared" si="93"/>
        <v/>
      </c>
      <c r="FE80" s="574" t="str">
        <f t="shared" si="93"/>
        <v/>
      </c>
      <c r="FF80" s="574" t="str">
        <f t="shared" si="94"/>
        <v/>
      </c>
      <c r="FG80" s="574" t="str">
        <f t="shared" si="95"/>
        <v/>
      </c>
      <c r="FH80" s="574" t="str">
        <f t="shared" si="96"/>
        <v/>
      </c>
      <c r="FI80" s="574" t="str">
        <f t="shared" si="96"/>
        <v/>
      </c>
      <c r="FJ80" s="574" t="str">
        <f t="shared" si="96"/>
        <v/>
      </c>
      <c r="FK80" s="574" t="str">
        <f t="shared" si="97"/>
        <v/>
      </c>
      <c r="FL80" s="574" t="str">
        <f t="shared" si="97"/>
        <v/>
      </c>
      <c r="FM80" s="574" t="str">
        <f t="shared" si="97"/>
        <v/>
      </c>
      <c r="FN80" s="574" t="str">
        <f t="shared" si="98"/>
        <v/>
      </c>
      <c r="FO80" s="574" t="str">
        <f t="shared" si="98"/>
        <v/>
      </c>
      <c r="FP80" s="574" t="str">
        <f t="shared" si="98"/>
        <v/>
      </c>
      <c r="FQ80" s="574" t="str">
        <f t="shared" si="99"/>
        <v/>
      </c>
      <c r="FR80" s="577" t="str">
        <f t="shared" si="100"/>
        <v/>
      </c>
      <c r="FS80" s="573" t="str">
        <f t="shared" si="101"/>
        <v/>
      </c>
      <c r="FT80" s="574" t="str">
        <f t="shared" si="102"/>
        <v/>
      </c>
      <c r="FU80" s="578" t="str">
        <f t="shared" si="103"/>
        <v/>
      </c>
      <c r="FV80" s="577" t="str">
        <f t="shared" si="104"/>
        <v/>
      </c>
      <c r="HA80" s="147">
        <f t="shared" si="105"/>
        <v>0</v>
      </c>
      <c r="HB80" s="142">
        <f t="shared" si="54"/>
        <v>0</v>
      </c>
    </row>
    <row r="81" spans="1:210" s="142" customFormat="1" ht="15.75" customHeight="1" x14ac:dyDescent="0.2">
      <c r="A81" s="531" t="str">
        <f t="shared" si="55"/>
        <v/>
      </c>
      <c r="B81" s="290" t="s">
        <v>479</v>
      </c>
      <c r="C81" s="282" t="s">
        <v>479</v>
      </c>
      <c r="D81" s="282" t="s">
        <v>479</v>
      </c>
      <c r="E81" s="282" t="s">
        <v>479</v>
      </c>
      <c r="F81" s="282"/>
      <c r="G81" s="282"/>
      <c r="H81" s="282"/>
      <c r="I81" s="284"/>
      <c r="J81" s="282"/>
      <c r="K81" s="282"/>
      <c r="L81" s="282"/>
      <c r="M81" s="282"/>
      <c r="N81" s="282"/>
      <c r="O81" s="282"/>
      <c r="P81" s="282"/>
      <c r="Q81" s="282"/>
      <c r="R81" s="282"/>
      <c r="S81" s="283"/>
      <c r="T81" s="291"/>
      <c r="U81" s="292"/>
      <c r="V81" s="292"/>
      <c r="W81" s="292"/>
      <c r="X81" s="292"/>
      <c r="Y81" s="292"/>
      <c r="Z81" s="292"/>
      <c r="AA81" s="293"/>
      <c r="AB81" s="292"/>
      <c r="AC81" s="292"/>
      <c r="AD81" s="292"/>
      <c r="AE81" s="292"/>
      <c r="AF81" s="292"/>
      <c r="AG81" s="292"/>
      <c r="AH81" s="292"/>
      <c r="AI81" s="292"/>
      <c r="AJ81" s="292"/>
      <c r="AK81" s="294"/>
      <c r="AL81" s="291"/>
      <c r="AM81" s="292"/>
      <c r="AN81" s="292"/>
      <c r="AO81" s="292"/>
      <c r="AP81" s="292"/>
      <c r="AQ81" s="292"/>
      <c r="AR81" s="292"/>
      <c r="AS81" s="293"/>
      <c r="AT81" s="292"/>
      <c r="AU81" s="292"/>
      <c r="AV81" s="292"/>
      <c r="AW81" s="292"/>
      <c r="AX81" s="292"/>
      <c r="AY81" s="292"/>
      <c r="AZ81" s="292"/>
      <c r="BA81" s="292"/>
      <c r="BB81" s="292"/>
      <c r="BC81" s="294"/>
      <c r="BD81" s="291"/>
      <c r="BE81" s="292"/>
      <c r="BF81" s="292"/>
      <c r="BG81" s="292"/>
      <c r="BH81" s="292"/>
      <c r="BI81" s="292"/>
      <c r="BJ81" s="292"/>
      <c r="BK81" s="293"/>
      <c r="BL81" s="292"/>
      <c r="BM81" s="292"/>
      <c r="BN81" s="292"/>
      <c r="BO81" s="292"/>
      <c r="BP81" s="292"/>
      <c r="BQ81" s="292"/>
      <c r="BR81" s="292"/>
      <c r="BS81" s="292"/>
      <c r="BT81" s="292"/>
      <c r="BU81" s="294"/>
      <c r="BW81" s="573" t="str">
        <f t="shared" si="56"/>
        <v/>
      </c>
      <c r="BX81" s="574" t="str">
        <f t="shared" si="56"/>
        <v/>
      </c>
      <c r="BY81" s="574" t="str">
        <f t="shared" si="56"/>
        <v/>
      </c>
      <c r="BZ81" s="574" t="str">
        <f t="shared" si="57"/>
        <v/>
      </c>
      <c r="CA81" s="574" t="str">
        <f t="shared" si="57"/>
        <v/>
      </c>
      <c r="CB81" s="574" t="str">
        <f t="shared" si="57"/>
        <v/>
      </c>
      <c r="CC81" s="574" t="str">
        <f t="shared" si="58"/>
        <v/>
      </c>
      <c r="CD81" s="574" t="str">
        <f t="shared" si="58"/>
        <v/>
      </c>
      <c r="CE81" s="574" t="str">
        <f t="shared" si="58"/>
        <v/>
      </c>
      <c r="CF81" s="574" t="str">
        <f t="shared" si="59"/>
        <v/>
      </c>
      <c r="CG81" s="574" t="str">
        <f t="shared" si="59"/>
        <v/>
      </c>
      <c r="CH81" s="574" t="str">
        <f t="shared" si="59"/>
        <v/>
      </c>
      <c r="CI81" s="574" t="str">
        <f t="shared" si="60"/>
        <v/>
      </c>
      <c r="CJ81" s="574" t="str">
        <f t="shared" si="61"/>
        <v/>
      </c>
      <c r="CK81" s="574" t="str">
        <f t="shared" si="62"/>
        <v/>
      </c>
      <c r="CL81" s="574" t="str">
        <f t="shared" si="62"/>
        <v/>
      </c>
      <c r="CM81" s="574" t="str">
        <f t="shared" si="62"/>
        <v/>
      </c>
      <c r="CN81" s="574" t="str">
        <f t="shared" si="63"/>
        <v/>
      </c>
      <c r="CO81" s="574" t="str">
        <f t="shared" si="63"/>
        <v/>
      </c>
      <c r="CP81" s="574" t="str">
        <f t="shared" si="63"/>
        <v/>
      </c>
      <c r="CQ81" s="574" t="str">
        <f t="shared" si="64"/>
        <v/>
      </c>
      <c r="CR81" s="574" t="str">
        <f t="shared" si="64"/>
        <v/>
      </c>
      <c r="CS81" s="574" t="str">
        <f t="shared" si="64"/>
        <v/>
      </c>
      <c r="CT81" s="574" t="str">
        <f t="shared" si="65"/>
        <v/>
      </c>
      <c r="CU81" s="575" t="str">
        <f t="shared" si="66"/>
        <v/>
      </c>
      <c r="CV81" s="576" t="str">
        <f t="shared" si="67"/>
        <v/>
      </c>
      <c r="CW81" s="574" t="str">
        <f t="shared" si="67"/>
        <v/>
      </c>
      <c r="CX81" s="574" t="str">
        <f t="shared" si="67"/>
        <v/>
      </c>
      <c r="CY81" s="574" t="str">
        <f t="shared" si="68"/>
        <v/>
      </c>
      <c r="CZ81" s="574" t="str">
        <f t="shared" si="68"/>
        <v/>
      </c>
      <c r="DA81" s="574" t="str">
        <f t="shared" si="68"/>
        <v/>
      </c>
      <c r="DB81" s="574" t="str">
        <f t="shared" si="69"/>
        <v/>
      </c>
      <c r="DC81" s="574" t="str">
        <f t="shared" si="70"/>
        <v/>
      </c>
      <c r="DD81" s="574" t="str">
        <f t="shared" si="70"/>
        <v/>
      </c>
      <c r="DE81" s="574" t="str">
        <f t="shared" si="71"/>
        <v/>
      </c>
      <c r="DF81" s="574" t="str">
        <f t="shared" si="71"/>
        <v/>
      </c>
      <c r="DG81" s="574" t="str">
        <f t="shared" si="71"/>
        <v/>
      </c>
      <c r="DH81" s="574" t="str">
        <f t="shared" si="72"/>
        <v/>
      </c>
      <c r="DI81" s="574" t="str">
        <f t="shared" si="73"/>
        <v/>
      </c>
      <c r="DJ81" s="574" t="str">
        <f t="shared" si="74"/>
        <v/>
      </c>
      <c r="DK81" s="574" t="str">
        <f t="shared" si="74"/>
        <v/>
      </c>
      <c r="DL81" s="574" t="str">
        <f t="shared" si="74"/>
        <v/>
      </c>
      <c r="DM81" s="574" t="str">
        <f t="shared" si="75"/>
        <v/>
      </c>
      <c r="DN81" s="574" t="str">
        <f t="shared" si="75"/>
        <v/>
      </c>
      <c r="DO81" s="574" t="str">
        <f t="shared" si="75"/>
        <v/>
      </c>
      <c r="DP81" s="574" t="str">
        <f t="shared" si="76"/>
        <v/>
      </c>
      <c r="DQ81" s="574" t="str">
        <f t="shared" si="76"/>
        <v/>
      </c>
      <c r="DR81" s="574" t="str">
        <f t="shared" si="76"/>
        <v/>
      </c>
      <c r="DS81" s="574" t="str">
        <f t="shared" si="77"/>
        <v/>
      </c>
      <c r="DT81" s="577" t="str">
        <f t="shared" si="78"/>
        <v/>
      </c>
      <c r="DU81" s="576" t="str">
        <f t="shared" si="79"/>
        <v/>
      </c>
      <c r="DV81" s="574" t="str">
        <f t="shared" si="79"/>
        <v/>
      </c>
      <c r="DW81" s="574" t="str">
        <f t="shared" si="79"/>
        <v/>
      </c>
      <c r="DX81" s="574" t="str">
        <f t="shared" si="80"/>
        <v/>
      </c>
      <c r="DY81" s="574" t="str">
        <f t="shared" si="80"/>
        <v/>
      </c>
      <c r="DZ81" s="574" t="str">
        <f t="shared" si="80"/>
        <v/>
      </c>
      <c r="EA81" s="574" t="str">
        <f t="shared" si="81"/>
        <v/>
      </c>
      <c r="EB81" s="574" t="str">
        <f t="shared" si="81"/>
        <v/>
      </c>
      <c r="EC81" s="574" t="str">
        <f t="shared" si="81"/>
        <v/>
      </c>
      <c r="ED81" s="574" t="str">
        <f t="shared" si="82"/>
        <v/>
      </c>
      <c r="EE81" s="574" t="str">
        <f t="shared" si="82"/>
        <v/>
      </c>
      <c r="EF81" s="574" t="str">
        <f t="shared" si="82"/>
        <v/>
      </c>
      <c r="EG81" s="574" t="str">
        <f t="shared" si="83"/>
        <v/>
      </c>
      <c r="EH81" s="574" t="str">
        <f t="shared" si="84"/>
        <v/>
      </c>
      <c r="EI81" s="574" t="str">
        <f t="shared" si="85"/>
        <v/>
      </c>
      <c r="EJ81" s="574" t="str">
        <f t="shared" si="85"/>
        <v/>
      </c>
      <c r="EK81" s="574" t="str">
        <f t="shared" si="85"/>
        <v/>
      </c>
      <c r="EL81" s="574" t="str">
        <f t="shared" si="86"/>
        <v/>
      </c>
      <c r="EM81" s="574" t="str">
        <f t="shared" si="86"/>
        <v/>
      </c>
      <c r="EN81" s="574" t="str">
        <f t="shared" si="86"/>
        <v/>
      </c>
      <c r="EO81" s="574" t="str">
        <f t="shared" si="87"/>
        <v/>
      </c>
      <c r="EP81" s="574" t="str">
        <f t="shared" si="87"/>
        <v/>
      </c>
      <c r="EQ81" s="574" t="str">
        <f t="shared" si="87"/>
        <v/>
      </c>
      <c r="ER81" s="574" t="str">
        <f t="shared" si="88"/>
        <v/>
      </c>
      <c r="ES81" s="577" t="str">
        <f t="shared" si="89"/>
        <v/>
      </c>
      <c r="ET81" s="576" t="str">
        <f t="shared" si="90"/>
        <v/>
      </c>
      <c r="EU81" s="574" t="str">
        <f t="shared" si="90"/>
        <v/>
      </c>
      <c r="EV81" s="574" t="str">
        <f t="shared" si="90"/>
        <v/>
      </c>
      <c r="EW81" s="574" t="str">
        <f t="shared" si="91"/>
        <v/>
      </c>
      <c r="EX81" s="574" t="str">
        <f t="shared" si="91"/>
        <v/>
      </c>
      <c r="EY81" s="574" t="str">
        <f t="shared" si="91"/>
        <v/>
      </c>
      <c r="EZ81" s="574" t="str">
        <f t="shared" si="92"/>
        <v/>
      </c>
      <c r="FA81" s="574" t="str">
        <f t="shared" si="92"/>
        <v/>
      </c>
      <c r="FB81" s="574" t="str">
        <f t="shared" si="92"/>
        <v/>
      </c>
      <c r="FC81" s="574" t="str">
        <f t="shared" si="93"/>
        <v/>
      </c>
      <c r="FD81" s="574" t="str">
        <f t="shared" si="93"/>
        <v/>
      </c>
      <c r="FE81" s="574" t="str">
        <f t="shared" si="93"/>
        <v/>
      </c>
      <c r="FF81" s="574" t="str">
        <f t="shared" si="94"/>
        <v/>
      </c>
      <c r="FG81" s="574" t="str">
        <f t="shared" si="95"/>
        <v/>
      </c>
      <c r="FH81" s="574" t="str">
        <f t="shared" si="96"/>
        <v/>
      </c>
      <c r="FI81" s="574" t="str">
        <f t="shared" si="96"/>
        <v/>
      </c>
      <c r="FJ81" s="574" t="str">
        <f t="shared" si="96"/>
        <v/>
      </c>
      <c r="FK81" s="574" t="str">
        <f t="shared" si="97"/>
        <v/>
      </c>
      <c r="FL81" s="574" t="str">
        <f t="shared" si="97"/>
        <v/>
      </c>
      <c r="FM81" s="574" t="str">
        <f t="shared" si="97"/>
        <v/>
      </c>
      <c r="FN81" s="574" t="str">
        <f t="shared" si="98"/>
        <v/>
      </c>
      <c r="FO81" s="574" t="str">
        <f t="shared" si="98"/>
        <v/>
      </c>
      <c r="FP81" s="574" t="str">
        <f t="shared" si="98"/>
        <v/>
      </c>
      <c r="FQ81" s="574" t="str">
        <f t="shared" si="99"/>
        <v/>
      </c>
      <c r="FR81" s="577" t="str">
        <f t="shared" si="100"/>
        <v/>
      </c>
      <c r="FS81" s="573" t="str">
        <f t="shared" si="101"/>
        <v/>
      </c>
      <c r="FT81" s="574" t="str">
        <f t="shared" si="102"/>
        <v/>
      </c>
      <c r="FU81" s="578" t="str">
        <f t="shared" si="103"/>
        <v/>
      </c>
      <c r="FV81" s="577" t="str">
        <f t="shared" si="104"/>
        <v/>
      </c>
      <c r="HA81" s="147">
        <f t="shared" si="105"/>
        <v>0</v>
      </c>
      <c r="HB81" s="142">
        <f t="shared" si="54"/>
        <v>0</v>
      </c>
    </row>
    <row r="82" spans="1:210" s="142" customFormat="1" ht="15.75" customHeight="1" x14ac:dyDescent="0.2">
      <c r="A82" s="531" t="str">
        <f t="shared" si="55"/>
        <v/>
      </c>
      <c r="B82" s="290" t="s">
        <v>479</v>
      </c>
      <c r="C82" s="282" t="s">
        <v>479</v>
      </c>
      <c r="D82" s="282" t="s">
        <v>479</v>
      </c>
      <c r="E82" s="282" t="s">
        <v>479</v>
      </c>
      <c r="F82" s="282"/>
      <c r="G82" s="282"/>
      <c r="H82" s="282"/>
      <c r="I82" s="284"/>
      <c r="J82" s="282"/>
      <c r="K82" s="282"/>
      <c r="L82" s="282"/>
      <c r="M82" s="282"/>
      <c r="N82" s="282"/>
      <c r="O82" s="282"/>
      <c r="P82" s="282"/>
      <c r="Q82" s="282"/>
      <c r="R82" s="282"/>
      <c r="S82" s="283"/>
      <c r="T82" s="291"/>
      <c r="U82" s="292"/>
      <c r="V82" s="292"/>
      <c r="W82" s="292"/>
      <c r="X82" s="292"/>
      <c r="Y82" s="292"/>
      <c r="Z82" s="292"/>
      <c r="AA82" s="293"/>
      <c r="AB82" s="292"/>
      <c r="AC82" s="292"/>
      <c r="AD82" s="292"/>
      <c r="AE82" s="292"/>
      <c r="AF82" s="292"/>
      <c r="AG82" s="292"/>
      <c r="AH82" s="292"/>
      <c r="AI82" s="292"/>
      <c r="AJ82" s="292"/>
      <c r="AK82" s="294"/>
      <c r="AL82" s="291"/>
      <c r="AM82" s="292"/>
      <c r="AN82" s="292"/>
      <c r="AO82" s="292"/>
      <c r="AP82" s="292"/>
      <c r="AQ82" s="292"/>
      <c r="AR82" s="292"/>
      <c r="AS82" s="293"/>
      <c r="AT82" s="292"/>
      <c r="AU82" s="292"/>
      <c r="AV82" s="292"/>
      <c r="AW82" s="292"/>
      <c r="AX82" s="292"/>
      <c r="AY82" s="292"/>
      <c r="AZ82" s="292"/>
      <c r="BA82" s="292"/>
      <c r="BB82" s="292"/>
      <c r="BC82" s="294"/>
      <c r="BD82" s="291"/>
      <c r="BE82" s="292"/>
      <c r="BF82" s="292"/>
      <c r="BG82" s="292"/>
      <c r="BH82" s="292"/>
      <c r="BI82" s="292"/>
      <c r="BJ82" s="292"/>
      <c r="BK82" s="293"/>
      <c r="BL82" s="292"/>
      <c r="BM82" s="292"/>
      <c r="BN82" s="292"/>
      <c r="BO82" s="292"/>
      <c r="BP82" s="292"/>
      <c r="BQ82" s="292"/>
      <c r="BR82" s="292"/>
      <c r="BS82" s="292"/>
      <c r="BT82" s="292"/>
      <c r="BU82" s="294"/>
      <c r="BW82" s="573" t="str">
        <f t="shared" si="56"/>
        <v/>
      </c>
      <c r="BX82" s="574" t="str">
        <f t="shared" si="56"/>
        <v/>
      </c>
      <c r="BY82" s="574" t="str">
        <f t="shared" si="56"/>
        <v/>
      </c>
      <c r="BZ82" s="574" t="str">
        <f t="shared" si="57"/>
        <v/>
      </c>
      <c r="CA82" s="574" t="str">
        <f t="shared" si="57"/>
        <v/>
      </c>
      <c r="CB82" s="574" t="str">
        <f t="shared" si="57"/>
        <v/>
      </c>
      <c r="CC82" s="574" t="str">
        <f t="shared" si="58"/>
        <v/>
      </c>
      <c r="CD82" s="574" t="str">
        <f t="shared" si="58"/>
        <v/>
      </c>
      <c r="CE82" s="574" t="str">
        <f t="shared" si="58"/>
        <v/>
      </c>
      <c r="CF82" s="574" t="str">
        <f t="shared" si="59"/>
        <v/>
      </c>
      <c r="CG82" s="574" t="str">
        <f t="shared" si="59"/>
        <v/>
      </c>
      <c r="CH82" s="574" t="str">
        <f t="shared" si="59"/>
        <v/>
      </c>
      <c r="CI82" s="574" t="str">
        <f t="shared" si="60"/>
        <v/>
      </c>
      <c r="CJ82" s="574" t="str">
        <f t="shared" si="61"/>
        <v/>
      </c>
      <c r="CK82" s="574" t="str">
        <f t="shared" si="62"/>
        <v/>
      </c>
      <c r="CL82" s="574" t="str">
        <f t="shared" si="62"/>
        <v/>
      </c>
      <c r="CM82" s="574" t="str">
        <f t="shared" si="62"/>
        <v/>
      </c>
      <c r="CN82" s="574" t="str">
        <f t="shared" si="63"/>
        <v/>
      </c>
      <c r="CO82" s="574" t="str">
        <f t="shared" si="63"/>
        <v/>
      </c>
      <c r="CP82" s="574" t="str">
        <f t="shared" si="63"/>
        <v/>
      </c>
      <c r="CQ82" s="574" t="str">
        <f t="shared" si="64"/>
        <v/>
      </c>
      <c r="CR82" s="574" t="str">
        <f t="shared" si="64"/>
        <v/>
      </c>
      <c r="CS82" s="574" t="str">
        <f t="shared" si="64"/>
        <v/>
      </c>
      <c r="CT82" s="574" t="str">
        <f t="shared" si="65"/>
        <v/>
      </c>
      <c r="CU82" s="575" t="str">
        <f t="shared" si="66"/>
        <v/>
      </c>
      <c r="CV82" s="576" t="str">
        <f t="shared" si="67"/>
        <v/>
      </c>
      <c r="CW82" s="574" t="str">
        <f t="shared" si="67"/>
        <v/>
      </c>
      <c r="CX82" s="574" t="str">
        <f t="shared" si="67"/>
        <v/>
      </c>
      <c r="CY82" s="574" t="str">
        <f t="shared" si="68"/>
        <v/>
      </c>
      <c r="CZ82" s="574" t="str">
        <f t="shared" si="68"/>
        <v/>
      </c>
      <c r="DA82" s="574" t="str">
        <f t="shared" si="68"/>
        <v/>
      </c>
      <c r="DB82" s="574" t="str">
        <f t="shared" si="69"/>
        <v/>
      </c>
      <c r="DC82" s="574" t="str">
        <f t="shared" si="70"/>
        <v/>
      </c>
      <c r="DD82" s="574" t="str">
        <f t="shared" si="70"/>
        <v/>
      </c>
      <c r="DE82" s="574" t="str">
        <f t="shared" si="71"/>
        <v/>
      </c>
      <c r="DF82" s="574" t="str">
        <f t="shared" si="71"/>
        <v/>
      </c>
      <c r="DG82" s="574" t="str">
        <f t="shared" si="71"/>
        <v/>
      </c>
      <c r="DH82" s="574" t="str">
        <f t="shared" si="72"/>
        <v/>
      </c>
      <c r="DI82" s="574" t="str">
        <f t="shared" si="73"/>
        <v/>
      </c>
      <c r="DJ82" s="574" t="str">
        <f t="shared" si="74"/>
        <v/>
      </c>
      <c r="DK82" s="574" t="str">
        <f t="shared" si="74"/>
        <v/>
      </c>
      <c r="DL82" s="574" t="str">
        <f t="shared" si="74"/>
        <v/>
      </c>
      <c r="DM82" s="574" t="str">
        <f t="shared" si="75"/>
        <v/>
      </c>
      <c r="DN82" s="574" t="str">
        <f t="shared" si="75"/>
        <v/>
      </c>
      <c r="DO82" s="574" t="str">
        <f t="shared" si="75"/>
        <v/>
      </c>
      <c r="DP82" s="574" t="str">
        <f t="shared" si="76"/>
        <v/>
      </c>
      <c r="DQ82" s="574" t="str">
        <f t="shared" si="76"/>
        <v/>
      </c>
      <c r="DR82" s="574" t="str">
        <f t="shared" si="76"/>
        <v/>
      </c>
      <c r="DS82" s="574" t="str">
        <f t="shared" si="77"/>
        <v/>
      </c>
      <c r="DT82" s="577" t="str">
        <f t="shared" si="78"/>
        <v/>
      </c>
      <c r="DU82" s="576" t="str">
        <f t="shared" si="79"/>
        <v/>
      </c>
      <c r="DV82" s="574" t="str">
        <f t="shared" si="79"/>
        <v/>
      </c>
      <c r="DW82" s="574" t="str">
        <f t="shared" si="79"/>
        <v/>
      </c>
      <c r="DX82" s="574" t="str">
        <f t="shared" si="80"/>
        <v/>
      </c>
      <c r="DY82" s="574" t="str">
        <f t="shared" si="80"/>
        <v/>
      </c>
      <c r="DZ82" s="574" t="str">
        <f t="shared" si="80"/>
        <v/>
      </c>
      <c r="EA82" s="574" t="str">
        <f t="shared" si="81"/>
        <v/>
      </c>
      <c r="EB82" s="574" t="str">
        <f t="shared" si="81"/>
        <v/>
      </c>
      <c r="EC82" s="574" t="str">
        <f t="shared" si="81"/>
        <v/>
      </c>
      <c r="ED82" s="574" t="str">
        <f t="shared" si="82"/>
        <v/>
      </c>
      <c r="EE82" s="574" t="str">
        <f t="shared" si="82"/>
        <v/>
      </c>
      <c r="EF82" s="574" t="str">
        <f t="shared" si="82"/>
        <v/>
      </c>
      <c r="EG82" s="574" t="str">
        <f t="shared" si="83"/>
        <v/>
      </c>
      <c r="EH82" s="574" t="str">
        <f t="shared" si="84"/>
        <v/>
      </c>
      <c r="EI82" s="574" t="str">
        <f t="shared" si="85"/>
        <v/>
      </c>
      <c r="EJ82" s="574" t="str">
        <f t="shared" si="85"/>
        <v/>
      </c>
      <c r="EK82" s="574" t="str">
        <f t="shared" si="85"/>
        <v/>
      </c>
      <c r="EL82" s="574" t="str">
        <f t="shared" si="86"/>
        <v/>
      </c>
      <c r="EM82" s="574" t="str">
        <f t="shared" si="86"/>
        <v/>
      </c>
      <c r="EN82" s="574" t="str">
        <f t="shared" si="86"/>
        <v/>
      </c>
      <c r="EO82" s="574" t="str">
        <f t="shared" si="87"/>
        <v/>
      </c>
      <c r="EP82" s="574" t="str">
        <f t="shared" si="87"/>
        <v/>
      </c>
      <c r="EQ82" s="574" t="str">
        <f t="shared" si="87"/>
        <v/>
      </c>
      <c r="ER82" s="574" t="str">
        <f t="shared" si="88"/>
        <v/>
      </c>
      <c r="ES82" s="577" t="str">
        <f t="shared" si="89"/>
        <v/>
      </c>
      <c r="ET82" s="576" t="str">
        <f t="shared" si="90"/>
        <v/>
      </c>
      <c r="EU82" s="574" t="str">
        <f t="shared" si="90"/>
        <v/>
      </c>
      <c r="EV82" s="574" t="str">
        <f t="shared" si="90"/>
        <v/>
      </c>
      <c r="EW82" s="574" t="str">
        <f t="shared" si="91"/>
        <v/>
      </c>
      <c r="EX82" s="574" t="str">
        <f t="shared" si="91"/>
        <v/>
      </c>
      <c r="EY82" s="574" t="str">
        <f t="shared" si="91"/>
        <v/>
      </c>
      <c r="EZ82" s="574" t="str">
        <f t="shared" si="92"/>
        <v/>
      </c>
      <c r="FA82" s="574" t="str">
        <f t="shared" si="92"/>
        <v/>
      </c>
      <c r="FB82" s="574" t="str">
        <f t="shared" si="92"/>
        <v/>
      </c>
      <c r="FC82" s="574" t="str">
        <f t="shared" si="93"/>
        <v/>
      </c>
      <c r="FD82" s="574" t="str">
        <f t="shared" si="93"/>
        <v/>
      </c>
      <c r="FE82" s="574" t="str">
        <f t="shared" si="93"/>
        <v/>
      </c>
      <c r="FF82" s="574" t="str">
        <f t="shared" si="94"/>
        <v/>
      </c>
      <c r="FG82" s="574" t="str">
        <f t="shared" si="95"/>
        <v/>
      </c>
      <c r="FH82" s="574" t="str">
        <f t="shared" si="96"/>
        <v/>
      </c>
      <c r="FI82" s="574" t="str">
        <f t="shared" si="96"/>
        <v/>
      </c>
      <c r="FJ82" s="574" t="str">
        <f t="shared" si="96"/>
        <v/>
      </c>
      <c r="FK82" s="574" t="str">
        <f t="shared" si="97"/>
        <v/>
      </c>
      <c r="FL82" s="574" t="str">
        <f t="shared" si="97"/>
        <v/>
      </c>
      <c r="FM82" s="574" t="str">
        <f t="shared" si="97"/>
        <v/>
      </c>
      <c r="FN82" s="574" t="str">
        <f t="shared" si="98"/>
        <v/>
      </c>
      <c r="FO82" s="574" t="str">
        <f t="shared" si="98"/>
        <v/>
      </c>
      <c r="FP82" s="574" t="str">
        <f t="shared" si="98"/>
        <v/>
      </c>
      <c r="FQ82" s="574" t="str">
        <f t="shared" si="99"/>
        <v/>
      </c>
      <c r="FR82" s="577" t="str">
        <f t="shared" si="100"/>
        <v/>
      </c>
      <c r="FS82" s="573" t="str">
        <f t="shared" si="101"/>
        <v/>
      </c>
      <c r="FT82" s="574" t="str">
        <f t="shared" si="102"/>
        <v/>
      </c>
      <c r="FU82" s="578" t="str">
        <f t="shared" si="103"/>
        <v/>
      </c>
      <c r="FV82" s="577" t="str">
        <f t="shared" si="104"/>
        <v/>
      </c>
      <c r="HA82" s="147">
        <f t="shared" si="105"/>
        <v>0</v>
      </c>
      <c r="HB82" s="142">
        <f t="shared" si="54"/>
        <v>0</v>
      </c>
    </row>
    <row r="83" spans="1:210" s="142" customFormat="1" ht="15.75" customHeight="1" x14ac:dyDescent="0.2">
      <c r="A83" s="531" t="str">
        <f t="shared" si="55"/>
        <v/>
      </c>
      <c r="B83" s="290" t="s">
        <v>479</v>
      </c>
      <c r="C83" s="282" t="s">
        <v>479</v>
      </c>
      <c r="D83" s="282" t="s">
        <v>479</v>
      </c>
      <c r="E83" s="282" t="s">
        <v>479</v>
      </c>
      <c r="F83" s="282"/>
      <c r="G83" s="282"/>
      <c r="H83" s="282"/>
      <c r="I83" s="284"/>
      <c r="J83" s="282"/>
      <c r="K83" s="282"/>
      <c r="L83" s="282"/>
      <c r="M83" s="282"/>
      <c r="N83" s="282"/>
      <c r="O83" s="282"/>
      <c r="P83" s="282"/>
      <c r="Q83" s="282"/>
      <c r="R83" s="282"/>
      <c r="S83" s="283"/>
      <c r="T83" s="291"/>
      <c r="U83" s="292"/>
      <c r="V83" s="292"/>
      <c r="W83" s="292"/>
      <c r="X83" s="292"/>
      <c r="Y83" s="292"/>
      <c r="Z83" s="292"/>
      <c r="AA83" s="293"/>
      <c r="AB83" s="292"/>
      <c r="AC83" s="292"/>
      <c r="AD83" s="292"/>
      <c r="AE83" s="292"/>
      <c r="AF83" s="292"/>
      <c r="AG83" s="292"/>
      <c r="AH83" s="292"/>
      <c r="AI83" s="292"/>
      <c r="AJ83" s="292"/>
      <c r="AK83" s="294"/>
      <c r="AL83" s="291"/>
      <c r="AM83" s="292"/>
      <c r="AN83" s="292"/>
      <c r="AO83" s="292"/>
      <c r="AP83" s="292"/>
      <c r="AQ83" s="292"/>
      <c r="AR83" s="292"/>
      <c r="AS83" s="293"/>
      <c r="AT83" s="292"/>
      <c r="AU83" s="292"/>
      <c r="AV83" s="292"/>
      <c r="AW83" s="292"/>
      <c r="AX83" s="292"/>
      <c r="AY83" s="292"/>
      <c r="AZ83" s="292"/>
      <c r="BA83" s="292"/>
      <c r="BB83" s="292"/>
      <c r="BC83" s="294"/>
      <c r="BD83" s="291"/>
      <c r="BE83" s="292"/>
      <c r="BF83" s="292"/>
      <c r="BG83" s="292"/>
      <c r="BH83" s="292"/>
      <c r="BI83" s="292"/>
      <c r="BJ83" s="292"/>
      <c r="BK83" s="293"/>
      <c r="BL83" s="292"/>
      <c r="BM83" s="292"/>
      <c r="BN83" s="292"/>
      <c r="BO83" s="292"/>
      <c r="BP83" s="292"/>
      <c r="BQ83" s="292"/>
      <c r="BR83" s="292"/>
      <c r="BS83" s="292"/>
      <c r="BT83" s="292"/>
      <c r="BU83" s="294"/>
      <c r="BW83" s="573" t="str">
        <f t="shared" si="56"/>
        <v/>
      </c>
      <c r="BX83" s="574" t="str">
        <f t="shared" si="56"/>
        <v/>
      </c>
      <c r="BY83" s="574" t="str">
        <f t="shared" si="56"/>
        <v/>
      </c>
      <c r="BZ83" s="574" t="str">
        <f t="shared" si="57"/>
        <v/>
      </c>
      <c r="CA83" s="574" t="str">
        <f t="shared" si="57"/>
        <v/>
      </c>
      <c r="CB83" s="574" t="str">
        <f t="shared" si="57"/>
        <v/>
      </c>
      <c r="CC83" s="574" t="str">
        <f t="shared" si="58"/>
        <v/>
      </c>
      <c r="CD83" s="574" t="str">
        <f t="shared" si="58"/>
        <v/>
      </c>
      <c r="CE83" s="574" t="str">
        <f t="shared" si="58"/>
        <v/>
      </c>
      <c r="CF83" s="574" t="str">
        <f t="shared" si="59"/>
        <v/>
      </c>
      <c r="CG83" s="574" t="str">
        <f t="shared" si="59"/>
        <v/>
      </c>
      <c r="CH83" s="574" t="str">
        <f t="shared" si="59"/>
        <v/>
      </c>
      <c r="CI83" s="574" t="str">
        <f t="shared" si="60"/>
        <v/>
      </c>
      <c r="CJ83" s="574" t="str">
        <f t="shared" si="61"/>
        <v/>
      </c>
      <c r="CK83" s="574" t="str">
        <f t="shared" si="62"/>
        <v/>
      </c>
      <c r="CL83" s="574" t="str">
        <f t="shared" si="62"/>
        <v/>
      </c>
      <c r="CM83" s="574" t="str">
        <f t="shared" si="62"/>
        <v/>
      </c>
      <c r="CN83" s="574" t="str">
        <f t="shared" si="63"/>
        <v/>
      </c>
      <c r="CO83" s="574" t="str">
        <f t="shared" si="63"/>
        <v/>
      </c>
      <c r="CP83" s="574" t="str">
        <f t="shared" si="63"/>
        <v/>
      </c>
      <c r="CQ83" s="574" t="str">
        <f t="shared" si="64"/>
        <v/>
      </c>
      <c r="CR83" s="574" t="str">
        <f t="shared" si="64"/>
        <v/>
      </c>
      <c r="CS83" s="574" t="str">
        <f t="shared" si="64"/>
        <v/>
      </c>
      <c r="CT83" s="574" t="str">
        <f t="shared" si="65"/>
        <v/>
      </c>
      <c r="CU83" s="575" t="str">
        <f t="shared" si="66"/>
        <v/>
      </c>
      <c r="CV83" s="576" t="str">
        <f t="shared" si="67"/>
        <v/>
      </c>
      <c r="CW83" s="574" t="str">
        <f t="shared" si="67"/>
        <v/>
      </c>
      <c r="CX83" s="574" t="str">
        <f t="shared" si="67"/>
        <v/>
      </c>
      <c r="CY83" s="574" t="str">
        <f t="shared" si="68"/>
        <v/>
      </c>
      <c r="CZ83" s="574" t="str">
        <f t="shared" si="68"/>
        <v/>
      </c>
      <c r="DA83" s="574" t="str">
        <f t="shared" si="68"/>
        <v/>
      </c>
      <c r="DB83" s="574" t="str">
        <f t="shared" si="69"/>
        <v/>
      </c>
      <c r="DC83" s="574" t="str">
        <f t="shared" si="70"/>
        <v/>
      </c>
      <c r="DD83" s="574" t="str">
        <f t="shared" si="70"/>
        <v/>
      </c>
      <c r="DE83" s="574" t="str">
        <f t="shared" si="71"/>
        <v/>
      </c>
      <c r="DF83" s="574" t="str">
        <f t="shared" si="71"/>
        <v/>
      </c>
      <c r="DG83" s="574" t="str">
        <f t="shared" si="71"/>
        <v/>
      </c>
      <c r="DH83" s="574" t="str">
        <f t="shared" si="72"/>
        <v/>
      </c>
      <c r="DI83" s="574" t="str">
        <f t="shared" si="73"/>
        <v/>
      </c>
      <c r="DJ83" s="574" t="str">
        <f t="shared" si="74"/>
        <v/>
      </c>
      <c r="DK83" s="574" t="str">
        <f t="shared" si="74"/>
        <v/>
      </c>
      <c r="DL83" s="574" t="str">
        <f t="shared" si="74"/>
        <v/>
      </c>
      <c r="DM83" s="574" t="str">
        <f t="shared" si="75"/>
        <v/>
      </c>
      <c r="DN83" s="574" t="str">
        <f t="shared" si="75"/>
        <v/>
      </c>
      <c r="DO83" s="574" t="str">
        <f t="shared" si="75"/>
        <v/>
      </c>
      <c r="DP83" s="574" t="str">
        <f t="shared" si="76"/>
        <v/>
      </c>
      <c r="DQ83" s="574" t="str">
        <f t="shared" si="76"/>
        <v/>
      </c>
      <c r="DR83" s="574" t="str">
        <f t="shared" si="76"/>
        <v/>
      </c>
      <c r="DS83" s="574" t="str">
        <f t="shared" si="77"/>
        <v/>
      </c>
      <c r="DT83" s="577" t="str">
        <f t="shared" si="78"/>
        <v/>
      </c>
      <c r="DU83" s="576" t="str">
        <f t="shared" si="79"/>
        <v/>
      </c>
      <c r="DV83" s="574" t="str">
        <f t="shared" si="79"/>
        <v/>
      </c>
      <c r="DW83" s="574" t="str">
        <f t="shared" si="79"/>
        <v/>
      </c>
      <c r="DX83" s="574" t="str">
        <f t="shared" si="80"/>
        <v/>
      </c>
      <c r="DY83" s="574" t="str">
        <f t="shared" si="80"/>
        <v/>
      </c>
      <c r="DZ83" s="574" t="str">
        <f t="shared" si="80"/>
        <v/>
      </c>
      <c r="EA83" s="574" t="str">
        <f t="shared" si="81"/>
        <v/>
      </c>
      <c r="EB83" s="574" t="str">
        <f t="shared" si="81"/>
        <v/>
      </c>
      <c r="EC83" s="574" t="str">
        <f t="shared" si="81"/>
        <v/>
      </c>
      <c r="ED83" s="574" t="str">
        <f t="shared" si="82"/>
        <v/>
      </c>
      <c r="EE83" s="574" t="str">
        <f t="shared" si="82"/>
        <v/>
      </c>
      <c r="EF83" s="574" t="str">
        <f t="shared" si="82"/>
        <v/>
      </c>
      <c r="EG83" s="574" t="str">
        <f t="shared" si="83"/>
        <v/>
      </c>
      <c r="EH83" s="574" t="str">
        <f t="shared" si="84"/>
        <v/>
      </c>
      <c r="EI83" s="574" t="str">
        <f t="shared" si="85"/>
        <v/>
      </c>
      <c r="EJ83" s="574" t="str">
        <f t="shared" si="85"/>
        <v/>
      </c>
      <c r="EK83" s="574" t="str">
        <f t="shared" si="85"/>
        <v/>
      </c>
      <c r="EL83" s="574" t="str">
        <f t="shared" si="86"/>
        <v/>
      </c>
      <c r="EM83" s="574" t="str">
        <f t="shared" si="86"/>
        <v/>
      </c>
      <c r="EN83" s="574" t="str">
        <f t="shared" si="86"/>
        <v/>
      </c>
      <c r="EO83" s="574" t="str">
        <f t="shared" si="87"/>
        <v/>
      </c>
      <c r="EP83" s="574" t="str">
        <f t="shared" si="87"/>
        <v/>
      </c>
      <c r="EQ83" s="574" t="str">
        <f t="shared" si="87"/>
        <v/>
      </c>
      <c r="ER83" s="574" t="str">
        <f t="shared" si="88"/>
        <v/>
      </c>
      <c r="ES83" s="577" t="str">
        <f t="shared" si="89"/>
        <v/>
      </c>
      <c r="ET83" s="576" t="str">
        <f t="shared" si="90"/>
        <v/>
      </c>
      <c r="EU83" s="574" t="str">
        <f t="shared" si="90"/>
        <v/>
      </c>
      <c r="EV83" s="574" t="str">
        <f t="shared" si="90"/>
        <v/>
      </c>
      <c r="EW83" s="574" t="str">
        <f t="shared" si="91"/>
        <v/>
      </c>
      <c r="EX83" s="574" t="str">
        <f t="shared" si="91"/>
        <v/>
      </c>
      <c r="EY83" s="574" t="str">
        <f t="shared" si="91"/>
        <v/>
      </c>
      <c r="EZ83" s="574" t="str">
        <f t="shared" si="92"/>
        <v/>
      </c>
      <c r="FA83" s="574" t="str">
        <f t="shared" si="92"/>
        <v/>
      </c>
      <c r="FB83" s="574" t="str">
        <f t="shared" si="92"/>
        <v/>
      </c>
      <c r="FC83" s="574" t="str">
        <f t="shared" si="93"/>
        <v/>
      </c>
      <c r="FD83" s="574" t="str">
        <f t="shared" si="93"/>
        <v/>
      </c>
      <c r="FE83" s="574" t="str">
        <f t="shared" si="93"/>
        <v/>
      </c>
      <c r="FF83" s="574" t="str">
        <f t="shared" si="94"/>
        <v/>
      </c>
      <c r="FG83" s="574" t="str">
        <f t="shared" si="95"/>
        <v/>
      </c>
      <c r="FH83" s="574" t="str">
        <f t="shared" si="96"/>
        <v/>
      </c>
      <c r="FI83" s="574" t="str">
        <f t="shared" si="96"/>
        <v/>
      </c>
      <c r="FJ83" s="574" t="str">
        <f t="shared" si="96"/>
        <v/>
      </c>
      <c r="FK83" s="574" t="str">
        <f t="shared" si="97"/>
        <v/>
      </c>
      <c r="FL83" s="574" t="str">
        <f t="shared" si="97"/>
        <v/>
      </c>
      <c r="FM83" s="574" t="str">
        <f t="shared" si="97"/>
        <v/>
      </c>
      <c r="FN83" s="574" t="str">
        <f t="shared" si="98"/>
        <v/>
      </c>
      <c r="FO83" s="574" t="str">
        <f t="shared" si="98"/>
        <v/>
      </c>
      <c r="FP83" s="574" t="str">
        <f t="shared" si="98"/>
        <v/>
      </c>
      <c r="FQ83" s="574" t="str">
        <f t="shared" si="99"/>
        <v/>
      </c>
      <c r="FR83" s="577" t="str">
        <f t="shared" si="100"/>
        <v/>
      </c>
      <c r="FS83" s="573" t="str">
        <f t="shared" si="101"/>
        <v/>
      </c>
      <c r="FT83" s="574" t="str">
        <f t="shared" si="102"/>
        <v/>
      </c>
      <c r="FU83" s="578" t="str">
        <f t="shared" si="103"/>
        <v/>
      </c>
      <c r="FV83" s="577" t="str">
        <f t="shared" si="104"/>
        <v/>
      </c>
      <c r="HA83" s="147">
        <f t="shared" si="105"/>
        <v>0</v>
      </c>
      <c r="HB83" s="142">
        <f t="shared" si="54"/>
        <v>0</v>
      </c>
    </row>
    <row r="84" spans="1:210" s="142" customFormat="1" ht="15.75" customHeight="1" x14ac:dyDescent="0.2">
      <c r="A84" s="531" t="str">
        <f t="shared" si="55"/>
        <v/>
      </c>
      <c r="B84" s="290" t="s">
        <v>479</v>
      </c>
      <c r="C84" s="282" t="s">
        <v>479</v>
      </c>
      <c r="D84" s="282" t="s">
        <v>479</v>
      </c>
      <c r="E84" s="282" t="s">
        <v>479</v>
      </c>
      <c r="F84" s="282"/>
      <c r="G84" s="282"/>
      <c r="H84" s="282"/>
      <c r="I84" s="284"/>
      <c r="J84" s="282"/>
      <c r="K84" s="282"/>
      <c r="L84" s="282"/>
      <c r="M84" s="282"/>
      <c r="N84" s="282"/>
      <c r="O84" s="282"/>
      <c r="P84" s="282"/>
      <c r="Q84" s="282"/>
      <c r="R84" s="282"/>
      <c r="S84" s="283"/>
      <c r="T84" s="291"/>
      <c r="U84" s="292"/>
      <c r="V84" s="292"/>
      <c r="W84" s="292"/>
      <c r="X84" s="292"/>
      <c r="Y84" s="292"/>
      <c r="Z84" s="292"/>
      <c r="AA84" s="293"/>
      <c r="AB84" s="292"/>
      <c r="AC84" s="292"/>
      <c r="AD84" s="292"/>
      <c r="AE84" s="292"/>
      <c r="AF84" s="292"/>
      <c r="AG84" s="292"/>
      <c r="AH84" s="292"/>
      <c r="AI84" s="292"/>
      <c r="AJ84" s="292"/>
      <c r="AK84" s="294"/>
      <c r="AL84" s="291"/>
      <c r="AM84" s="292"/>
      <c r="AN84" s="292"/>
      <c r="AO84" s="292"/>
      <c r="AP84" s="292"/>
      <c r="AQ84" s="292"/>
      <c r="AR84" s="292"/>
      <c r="AS84" s="293"/>
      <c r="AT84" s="292"/>
      <c r="AU84" s="292"/>
      <c r="AV84" s="292"/>
      <c r="AW84" s="292"/>
      <c r="AX84" s="292"/>
      <c r="AY84" s="292"/>
      <c r="AZ84" s="292"/>
      <c r="BA84" s="292"/>
      <c r="BB84" s="292"/>
      <c r="BC84" s="294"/>
      <c r="BD84" s="291"/>
      <c r="BE84" s="292"/>
      <c r="BF84" s="292"/>
      <c r="BG84" s="292"/>
      <c r="BH84" s="292"/>
      <c r="BI84" s="292"/>
      <c r="BJ84" s="292"/>
      <c r="BK84" s="293"/>
      <c r="BL84" s="292"/>
      <c r="BM84" s="292"/>
      <c r="BN84" s="292"/>
      <c r="BO84" s="292"/>
      <c r="BP84" s="292"/>
      <c r="BQ84" s="292"/>
      <c r="BR84" s="292"/>
      <c r="BS84" s="292"/>
      <c r="BT84" s="292"/>
      <c r="BU84" s="294"/>
      <c r="BW84" s="573" t="str">
        <f t="shared" si="56"/>
        <v/>
      </c>
      <c r="BX84" s="574" t="str">
        <f t="shared" si="56"/>
        <v/>
      </c>
      <c r="BY84" s="574" t="str">
        <f t="shared" si="56"/>
        <v/>
      </c>
      <c r="BZ84" s="574" t="str">
        <f t="shared" si="57"/>
        <v/>
      </c>
      <c r="CA84" s="574" t="str">
        <f t="shared" si="57"/>
        <v/>
      </c>
      <c r="CB84" s="574" t="str">
        <f t="shared" si="57"/>
        <v/>
      </c>
      <c r="CC84" s="574" t="str">
        <f t="shared" si="58"/>
        <v/>
      </c>
      <c r="CD84" s="574" t="str">
        <f t="shared" si="58"/>
        <v/>
      </c>
      <c r="CE84" s="574" t="str">
        <f t="shared" si="58"/>
        <v/>
      </c>
      <c r="CF84" s="574" t="str">
        <f t="shared" si="59"/>
        <v/>
      </c>
      <c r="CG84" s="574" t="str">
        <f t="shared" si="59"/>
        <v/>
      </c>
      <c r="CH84" s="574" t="str">
        <f t="shared" si="59"/>
        <v/>
      </c>
      <c r="CI84" s="574" t="str">
        <f t="shared" si="60"/>
        <v/>
      </c>
      <c r="CJ84" s="574" t="str">
        <f t="shared" si="61"/>
        <v/>
      </c>
      <c r="CK84" s="574" t="str">
        <f t="shared" si="62"/>
        <v/>
      </c>
      <c r="CL84" s="574" t="str">
        <f t="shared" si="62"/>
        <v/>
      </c>
      <c r="CM84" s="574" t="str">
        <f t="shared" si="62"/>
        <v/>
      </c>
      <c r="CN84" s="574" t="str">
        <f t="shared" si="63"/>
        <v/>
      </c>
      <c r="CO84" s="574" t="str">
        <f t="shared" si="63"/>
        <v/>
      </c>
      <c r="CP84" s="574" t="str">
        <f t="shared" si="63"/>
        <v/>
      </c>
      <c r="CQ84" s="574" t="str">
        <f t="shared" si="64"/>
        <v/>
      </c>
      <c r="CR84" s="574" t="str">
        <f t="shared" si="64"/>
        <v/>
      </c>
      <c r="CS84" s="574" t="str">
        <f t="shared" si="64"/>
        <v/>
      </c>
      <c r="CT84" s="574" t="str">
        <f t="shared" si="65"/>
        <v/>
      </c>
      <c r="CU84" s="575" t="str">
        <f t="shared" si="66"/>
        <v/>
      </c>
      <c r="CV84" s="576" t="str">
        <f t="shared" si="67"/>
        <v/>
      </c>
      <c r="CW84" s="574" t="str">
        <f t="shared" si="67"/>
        <v/>
      </c>
      <c r="CX84" s="574" t="str">
        <f t="shared" si="67"/>
        <v/>
      </c>
      <c r="CY84" s="574" t="str">
        <f t="shared" si="68"/>
        <v/>
      </c>
      <c r="CZ84" s="574" t="str">
        <f t="shared" si="68"/>
        <v/>
      </c>
      <c r="DA84" s="574" t="str">
        <f t="shared" si="68"/>
        <v/>
      </c>
      <c r="DB84" s="574" t="str">
        <f t="shared" si="69"/>
        <v/>
      </c>
      <c r="DC84" s="574" t="str">
        <f t="shared" si="70"/>
        <v/>
      </c>
      <c r="DD84" s="574" t="str">
        <f t="shared" si="70"/>
        <v/>
      </c>
      <c r="DE84" s="574" t="str">
        <f t="shared" si="71"/>
        <v/>
      </c>
      <c r="DF84" s="574" t="str">
        <f t="shared" si="71"/>
        <v/>
      </c>
      <c r="DG84" s="574" t="str">
        <f t="shared" si="71"/>
        <v/>
      </c>
      <c r="DH84" s="574" t="str">
        <f t="shared" si="72"/>
        <v/>
      </c>
      <c r="DI84" s="574" t="str">
        <f t="shared" si="73"/>
        <v/>
      </c>
      <c r="DJ84" s="574" t="str">
        <f t="shared" si="74"/>
        <v/>
      </c>
      <c r="DK84" s="574" t="str">
        <f t="shared" si="74"/>
        <v/>
      </c>
      <c r="DL84" s="574" t="str">
        <f t="shared" si="74"/>
        <v/>
      </c>
      <c r="DM84" s="574" t="str">
        <f t="shared" si="75"/>
        <v/>
      </c>
      <c r="DN84" s="574" t="str">
        <f t="shared" si="75"/>
        <v/>
      </c>
      <c r="DO84" s="574" t="str">
        <f t="shared" si="75"/>
        <v/>
      </c>
      <c r="DP84" s="574" t="str">
        <f t="shared" si="76"/>
        <v/>
      </c>
      <c r="DQ84" s="574" t="str">
        <f t="shared" si="76"/>
        <v/>
      </c>
      <c r="DR84" s="574" t="str">
        <f t="shared" si="76"/>
        <v/>
      </c>
      <c r="DS84" s="574" t="str">
        <f t="shared" si="77"/>
        <v/>
      </c>
      <c r="DT84" s="577" t="str">
        <f t="shared" si="78"/>
        <v/>
      </c>
      <c r="DU84" s="576" t="str">
        <f t="shared" si="79"/>
        <v/>
      </c>
      <c r="DV84" s="574" t="str">
        <f t="shared" si="79"/>
        <v/>
      </c>
      <c r="DW84" s="574" t="str">
        <f t="shared" si="79"/>
        <v/>
      </c>
      <c r="DX84" s="574" t="str">
        <f t="shared" si="80"/>
        <v/>
      </c>
      <c r="DY84" s="574" t="str">
        <f t="shared" si="80"/>
        <v/>
      </c>
      <c r="DZ84" s="574" t="str">
        <f t="shared" si="80"/>
        <v/>
      </c>
      <c r="EA84" s="574" t="str">
        <f t="shared" si="81"/>
        <v/>
      </c>
      <c r="EB84" s="574" t="str">
        <f t="shared" si="81"/>
        <v/>
      </c>
      <c r="EC84" s="574" t="str">
        <f t="shared" si="81"/>
        <v/>
      </c>
      <c r="ED84" s="574" t="str">
        <f t="shared" si="82"/>
        <v/>
      </c>
      <c r="EE84" s="574" t="str">
        <f t="shared" si="82"/>
        <v/>
      </c>
      <c r="EF84" s="574" t="str">
        <f t="shared" si="82"/>
        <v/>
      </c>
      <c r="EG84" s="574" t="str">
        <f t="shared" si="83"/>
        <v/>
      </c>
      <c r="EH84" s="574" t="str">
        <f t="shared" si="84"/>
        <v/>
      </c>
      <c r="EI84" s="574" t="str">
        <f t="shared" si="85"/>
        <v/>
      </c>
      <c r="EJ84" s="574" t="str">
        <f t="shared" si="85"/>
        <v/>
      </c>
      <c r="EK84" s="574" t="str">
        <f t="shared" si="85"/>
        <v/>
      </c>
      <c r="EL84" s="574" t="str">
        <f t="shared" si="86"/>
        <v/>
      </c>
      <c r="EM84" s="574" t="str">
        <f t="shared" si="86"/>
        <v/>
      </c>
      <c r="EN84" s="574" t="str">
        <f t="shared" si="86"/>
        <v/>
      </c>
      <c r="EO84" s="574" t="str">
        <f t="shared" si="87"/>
        <v/>
      </c>
      <c r="EP84" s="574" t="str">
        <f t="shared" si="87"/>
        <v/>
      </c>
      <c r="EQ84" s="574" t="str">
        <f t="shared" si="87"/>
        <v/>
      </c>
      <c r="ER84" s="574" t="str">
        <f t="shared" si="88"/>
        <v/>
      </c>
      <c r="ES84" s="577" t="str">
        <f t="shared" si="89"/>
        <v/>
      </c>
      <c r="ET84" s="576" t="str">
        <f t="shared" si="90"/>
        <v/>
      </c>
      <c r="EU84" s="574" t="str">
        <f t="shared" si="90"/>
        <v/>
      </c>
      <c r="EV84" s="574" t="str">
        <f t="shared" si="90"/>
        <v/>
      </c>
      <c r="EW84" s="574" t="str">
        <f t="shared" si="91"/>
        <v/>
      </c>
      <c r="EX84" s="574" t="str">
        <f t="shared" si="91"/>
        <v/>
      </c>
      <c r="EY84" s="574" t="str">
        <f t="shared" si="91"/>
        <v/>
      </c>
      <c r="EZ84" s="574" t="str">
        <f t="shared" si="92"/>
        <v/>
      </c>
      <c r="FA84" s="574" t="str">
        <f t="shared" si="92"/>
        <v/>
      </c>
      <c r="FB84" s="574" t="str">
        <f t="shared" si="92"/>
        <v/>
      </c>
      <c r="FC84" s="574" t="str">
        <f t="shared" si="93"/>
        <v/>
      </c>
      <c r="FD84" s="574" t="str">
        <f t="shared" si="93"/>
        <v/>
      </c>
      <c r="FE84" s="574" t="str">
        <f t="shared" si="93"/>
        <v/>
      </c>
      <c r="FF84" s="574" t="str">
        <f t="shared" si="94"/>
        <v/>
      </c>
      <c r="FG84" s="574" t="str">
        <f t="shared" si="95"/>
        <v/>
      </c>
      <c r="FH84" s="574" t="str">
        <f t="shared" si="96"/>
        <v/>
      </c>
      <c r="FI84" s="574" t="str">
        <f t="shared" si="96"/>
        <v/>
      </c>
      <c r="FJ84" s="574" t="str">
        <f t="shared" si="96"/>
        <v/>
      </c>
      <c r="FK84" s="574" t="str">
        <f t="shared" si="97"/>
        <v/>
      </c>
      <c r="FL84" s="574" t="str">
        <f t="shared" si="97"/>
        <v/>
      </c>
      <c r="FM84" s="574" t="str">
        <f t="shared" si="97"/>
        <v/>
      </c>
      <c r="FN84" s="574" t="str">
        <f t="shared" si="98"/>
        <v/>
      </c>
      <c r="FO84" s="574" t="str">
        <f t="shared" si="98"/>
        <v/>
      </c>
      <c r="FP84" s="574" t="str">
        <f t="shared" si="98"/>
        <v/>
      </c>
      <c r="FQ84" s="574" t="str">
        <f t="shared" si="99"/>
        <v/>
      </c>
      <c r="FR84" s="577" t="str">
        <f t="shared" si="100"/>
        <v/>
      </c>
      <c r="FS84" s="573" t="str">
        <f t="shared" si="101"/>
        <v/>
      </c>
      <c r="FT84" s="574" t="str">
        <f t="shared" si="102"/>
        <v/>
      </c>
      <c r="FU84" s="578" t="str">
        <f t="shared" si="103"/>
        <v/>
      </c>
      <c r="FV84" s="577" t="str">
        <f t="shared" si="104"/>
        <v/>
      </c>
      <c r="HA84" s="147">
        <f t="shared" si="105"/>
        <v>0</v>
      </c>
      <c r="HB84" s="142">
        <f t="shared" si="54"/>
        <v>0</v>
      </c>
    </row>
    <row r="85" spans="1:210" s="142" customFormat="1" ht="15.75" customHeight="1" x14ac:dyDescent="0.2">
      <c r="A85" s="531" t="str">
        <f t="shared" si="55"/>
        <v/>
      </c>
      <c r="B85" s="290" t="s">
        <v>479</v>
      </c>
      <c r="C85" s="282" t="s">
        <v>479</v>
      </c>
      <c r="D85" s="282" t="s">
        <v>479</v>
      </c>
      <c r="E85" s="282" t="s">
        <v>479</v>
      </c>
      <c r="F85" s="282"/>
      <c r="G85" s="282"/>
      <c r="H85" s="282"/>
      <c r="I85" s="284"/>
      <c r="J85" s="282"/>
      <c r="K85" s="282"/>
      <c r="L85" s="282"/>
      <c r="M85" s="282"/>
      <c r="N85" s="282"/>
      <c r="O85" s="282"/>
      <c r="P85" s="282"/>
      <c r="Q85" s="282"/>
      <c r="R85" s="282"/>
      <c r="S85" s="283"/>
      <c r="T85" s="291"/>
      <c r="U85" s="292"/>
      <c r="V85" s="292"/>
      <c r="W85" s="292"/>
      <c r="X85" s="292"/>
      <c r="Y85" s="292"/>
      <c r="Z85" s="292"/>
      <c r="AA85" s="293"/>
      <c r="AB85" s="292"/>
      <c r="AC85" s="292"/>
      <c r="AD85" s="292"/>
      <c r="AE85" s="292"/>
      <c r="AF85" s="292"/>
      <c r="AG85" s="292"/>
      <c r="AH85" s="292"/>
      <c r="AI85" s="292"/>
      <c r="AJ85" s="292"/>
      <c r="AK85" s="294"/>
      <c r="AL85" s="291"/>
      <c r="AM85" s="292"/>
      <c r="AN85" s="292"/>
      <c r="AO85" s="292"/>
      <c r="AP85" s="292"/>
      <c r="AQ85" s="292"/>
      <c r="AR85" s="292"/>
      <c r="AS85" s="293"/>
      <c r="AT85" s="292"/>
      <c r="AU85" s="292"/>
      <c r="AV85" s="292"/>
      <c r="AW85" s="292"/>
      <c r="AX85" s="292"/>
      <c r="AY85" s="292"/>
      <c r="AZ85" s="292"/>
      <c r="BA85" s="292"/>
      <c r="BB85" s="292"/>
      <c r="BC85" s="294"/>
      <c r="BD85" s="291"/>
      <c r="BE85" s="292"/>
      <c r="BF85" s="292"/>
      <c r="BG85" s="292"/>
      <c r="BH85" s="292"/>
      <c r="BI85" s="292"/>
      <c r="BJ85" s="292"/>
      <c r="BK85" s="293"/>
      <c r="BL85" s="292"/>
      <c r="BM85" s="292"/>
      <c r="BN85" s="292"/>
      <c r="BO85" s="292"/>
      <c r="BP85" s="292"/>
      <c r="BQ85" s="292"/>
      <c r="BR85" s="292"/>
      <c r="BS85" s="292"/>
      <c r="BT85" s="292"/>
      <c r="BU85" s="294"/>
      <c r="BW85" s="573" t="str">
        <f t="shared" si="56"/>
        <v/>
      </c>
      <c r="BX85" s="574" t="str">
        <f t="shared" si="56"/>
        <v/>
      </c>
      <c r="BY85" s="574" t="str">
        <f t="shared" si="56"/>
        <v/>
      </c>
      <c r="BZ85" s="574" t="str">
        <f t="shared" si="57"/>
        <v/>
      </c>
      <c r="CA85" s="574" t="str">
        <f t="shared" si="57"/>
        <v/>
      </c>
      <c r="CB85" s="574" t="str">
        <f t="shared" si="57"/>
        <v/>
      </c>
      <c r="CC85" s="574" t="str">
        <f t="shared" si="58"/>
        <v/>
      </c>
      <c r="CD85" s="574" t="str">
        <f t="shared" si="58"/>
        <v/>
      </c>
      <c r="CE85" s="574" t="str">
        <f t="shared" si="58"/>
        <v/>
      </c>
      <c r="CF85" s="574" t="str">
        <f t="shared" si="59"/>
        <v/>
      </c>
      <c r="CG85" s="574" t="str">
        <f t="shared" si="59"/>
        <v/>
      </c>
      <c r="CH85" s="574" t="str">
        <f t="shared" si="59"/>
        <v/>
      </c>
      <c r="CI85" s="574" t="str">
        <f t="shared" si="60"/>
        <v/>
      </c>
      <c r="CJ85" s="574" t="str">
        <f t="shared" si="61"/>
        <v/>
      </c>
      <c r="CK85" s="574" t="str">
        <f t="shared" si="62"/>
        <v/>
      </c>
      <c r="CL85" s="574" t="str">
        <f t="shared" si="62"/>
        <v/>
      </c>
      <c r="CM85" s="574" t="str">
        <f t="shared" si="62"/>
        <v/>
      </c>
      <c r="CN85" s="574" t="str">
        <f t="shared" si="63"/>
        <v/>
      </c>
      <c r="CO85" s="574" t="str">
        <f t="shared" si="63"/>
        <v/>
      </c>
      <c r="CP85" s="574" t="str">
        <f t="shared" si="63"/>
        <v/>
      </c>
      <c r="CQ85" s="574" t="str">
        <f t="shared" si="64"/>
        <v/>
      </c>
      <c r="CR85" s="574" t="str">
        <f t="shared" si="64"/>
        <v/>
      </c>
      <c r="CS85" s="574" t="str">
        <f t="shared" si="64"/>
        <v/>
      </c>
      <c r="CT85" s="574" t="str">
        <f t="shared" si="65"/>
        <v/>
      </c>
      <c r="CU85" s="575" t="str">
        <f t="shared" si="66"/>
        <v/>
      </c>
      <c r="CV85" s="576" t="str">
        <f t="shared" si="67"/>
        <v/>
      </c>
      <c r="CW85" s="574" t="str">
        <f t="shared" si="67"/>
        <v/>
      </c>
      <c r="CX85" s="574" t="str">
        <f t="shared" si="67"/>
        <v/>
      </c>
      <c r="CY85" s="574" t="str">
        <f t="shared" si="68"/>
        <v/>
      </c>
      <c r="CZ85" s="574" t="str">
        <f t="shared" si="68"/>
        <v/>
      </c>
      <c r="DA85" s="574" t="str">
        <f t="shared" si="68"/>
        <v/>
      </c>
      <c r="DB85" s="574" t="str">
        <f t="shared" si="69"/>
        <v/>
      </c>
      <c r="DC85" s="574" t="str">
        <f t="shared" si="70"/>
        <v/>
      </c>
      <c r="DD85" s="574" t="str">
        <f t="shared" si="70"/>
        <v/>
      </c>
      <c r="DE85" s="574" t="str">
        <f t="shared" si="71"/>
        <v/>
      </c>
      <c r="DF85" s="574" t="str">
        <f t="shared" si="71"/>
        <v/>
      </c>
      <c r="DG85" s="574" t="str">
        <f t="shared" si="71"/>
        <v/>
      </c>
      <c r="DH85" s="574" t="str">
        <f t="shared" si="72"/>
        <v/>
      </c>
      <c r="DI85" s="574" t="str">
        <f t="shared" si="73"/>
        <v/>
      </c>
      <c r="DJ85" s="574" t="str">
        <f t="shared" si="74"/>
        <v/>
      </c>
      <c r="DK85" s="574" t="str">
        <f t="shared" si="74"/>
        <v/>
      </c>
      <c r="DL85" s="574" t="str">
        <f t="shared" si="74"/>
        <v/>
      </c>
      <c r="DM85" s="574" t="str">
        <f t="shared" si="75"/>
        <v/>
      </c>
      <c r="DN85" s="574" t="str">
        <f t="shared" si="75"/>
        <v/>
      </c>
      <c r="DO85" s="574" t="str">
        <f t="shared" si="75"/>
        <v/>
      </c>
      <c r="DP85" s="574" t="str">
        <f t="shared" si="76"/>
        <v/>
      </c>
      <c r="DQ85" s="574" t="str">
        <f t="shared" si="76"/>
        <v/>
      </c>
      <c r="DR85" s="574" t="str">
        <f t="shared" si="76"/>
        <v/>
      </c>
      <c r="DS85" s="574" t="str">
        <f t="shared" si="77"/>
        <v/>
      </c>
      <c r="DT85" s="577" t="str">
        <f t="shared" si="78"/>
        <v/>
      </c>
      <c r="DU85" s="576" t="str">
        <f t="shared" si="79"/>
        <v/>
      </c>
      <c r="DV85" s="574" t="str">
        <f t="shared" si="79"/>
        <v/>
      </c>
      <c r="DW85" s="574" t="str">
        <f t="shared" si="79"/>
        <v/>
      </c>
      <c r="DX85" s="574" t="str">
        <f t="shared" si="80"/>
        <v/>
      </c>
      <c r="DY85" s="574" t="str">
        <f t="shared" si="80"/>
        <v/>
      </c>
      <c r="DZ85" s="574" t="str">
        <f t="shared" si="80"/>
        <v/>
      </c>
      <c r="EA85" s="574" t="str">
        <f t="shared" si="81"/>
        <v/>
      </c>
      <c r="EB85" s="574" t="str">
        <f t="shared" si="81"/>
        <v/>
      </c>
      <c r="EC85" s="574" t="str">
        <f t="shared" si="81"/>
        <v/>
      </c>
      <c r="ED85" s="574" t="str">
        <f t="shared" si="82"/>
        <v/>
      </c>
      <c r="EE85" s="574" t="str">
        <f t="shared" si="82"/>
        <v/>
      </c>
      <c r="EF85" s="574" t="str">
        <f t="shared" si="82"/>
        <v/>
      </c>
      <c r="EG85" s="574" t="str">
        <f t="shared" si="83"/>
        <v/>
      </c>
      <c r="EH85" s="574" t="str">
        <f t="shared" si="84"/>
        <v/>
      </c>
      <c r="EI85" s="574" t="str">
        <f t="shared" si="85"/>
        <v/>
      </c>
      <c r="EJ85" s="574" t="str">
        <f t="shared" si="85"/>
        <v/>
      </c>
      <c r="EK85" s="574" t="str">
        <f t="shared" si="85"/>
        <v/>
      </c>
      <c r="EL85" s="574" t="str">
        <f t="shared" si="86"/>
        <v/>
      </c>
      <c r="EM85" s="574" t="str">
        <f t="shared" si="86"/>
        <v/>
      </c>
      <c r="EN85" s="574" t="str">
        <f t="shared" si="86"/>
        <v/>
      </c>
      <c r="EO85" s="574" t="str">
        <f t="shared" si="87"/>
        <v/>
      </c>
      <c r="EP85" s="574" t="str">
        <f t="shared" si="87"/>
        <v/>
      </c>
      <c r="EQ85" s="574" t="str">
        <f t="shared" si="87"/>
        <v/>
      </c>
      <c r="ER85" s="574" t="str">
        <f t="shared" si="88"/>
        <v/>
      </c>
      <c r="ES85" s="577" t="str">
        <f t="shared" si="89"/>
        <v/>
      </c>
      <c r="ET85" s="576" t="str">
        <f t="shared" si="90"/>
        <v/>
      </c>
      <c r="EU85" s="574" t="str">
        <f t="shared" si="90"/>
        <v/>
      </c>
      <c r="EV85" s="574" t="str">
        <f t="shared" si="90"/>
        <v/>
      </c>
      <c r="EW85" s="574" t="str">
        <f t="shared" si="91"/>
        <v/>
      </c>
      <c r="EX85" s="574" t="str">
        <f t="shared" si="91"/>
        <v/>
      </c>
      <c r="EY85" s="574" t="str">
        <f t="shared" si="91"/>
        <v/>
      </c>
      <c r="EZ85" s="574" t="str">
        <f t="shared" si="92"/>
        <v/>
      </c>
      <c r="FA85" s="574" t="str">
        <f t="shared" si="92"/>
        <v/>
      </c>
      <c r="FB85" s="574" t="str">
        <f t="shared" si="92"/>
        <v/>
      </c>
      <c r="FC85" s="574" t="str">
        <f t="shared" si="93"/>
        <v/>
      </c>
      <c r="FD85" s="574" t="str">
        <f t="shared" si="93"/>
        <v/>
      </c>
      <c r="FE85" s="574" t="str">
        <f t="shared" si="93"/>
        <v/>
      </c>
      <c r="FF85" s="574" t="str">
        <f t="shared" si="94"/>
        <v/>
      </c>
      <c r="FG85" s="574" t="str">
        <f t="shared" si="95"/>
        <v/>
      </c>
      <c r="FH85" s="574" t="str">
        <f t="shared" si="96"/>
        <v/>
      </c>
      <c r="FI85" s="574" t="str">
        <f t="shared" si="96"/>
        <v/>
      </c>
      <c r="FJ85" s="574" t="str">
        <f t="shared" si="96"/>
        <v/>
      </c>
      <c r="FK85" s="574" t="str">
        <f t="shared" si="97"/>
        <v/>
      </c>
      <c r="FL85" s="574" t="str">
        <f t="shared" si="97"/>
        <v/>
      </c>
      <c r="FM85" s="574" t="str">
        <f t="shared" si="97"/>
        <v/>
      </c>
      <c r="FN85" s="574" t="str">
        <f t="shared" si="98"/>
        <v/>
      </c>
      <c r="FO85" s="574" t="str">
        <f t="shared" si="98"/>
        <v/>
      </c>
      <c r="FP85" s="574" t="str">
        <f t="shared" si="98"/>
        <v/>
      </c>
      <c r="FQ85" s="574" t="str">
        <f t="shared" si="99"/>
        <v/>
      </c>
      <c r="FR85" s="577" t="str">
        <f t="shared" si="100"/>
        <v/>
      </c>
      <c r="FS85" s="573" t="str">
        <f t="shared" si="101"/>
        <v/>
      </c>
      <c r="FT85" s="574" t="str">
        <f t="shared" si="102"/>
        <v/>
      </c>
      <c r="FU85" s="578" t="str">
        <f t="shared" si="103"/>
        <v/>
      </c>
      <c r="FV85" s="577" t="str">
        <f t="shared" si="104"/>
        <v/>
      </c>
      <c r="HA85" s="147">
        <f t="shared" si="105"/>
        <v>0</v>
      </c>
      <c r="HB85" s="142">
        <f t="shared" si="54"/>
        <v>0</v>
      </c>
    </row>
    <row r="86" spans="1:210" s="142" customFormat="1" ht="15.75" customHeight="1" x14ac:dyDescent="0.2">
      <c r="A86" s="531" t="str">
        <f t="shared" si="55"/>
        <v/>
      </c>
      <c r="B86" s="290" t="s">
        <v>479</v>
      </c>
      <c r="C86" s="282" t="s">
        <v>479</v>
      </c>
      <c r="D86" s="282" t="s">
        <v>479</v>
      </c>
      <c r="E86" s="282" t="s">
        <v>479</v>
      </c>
      <c r="F86" s="282"/>
      <c r="G86" s="282"/>
      <c r="H86" s="282"/>
      <c r="I86" s="284"/>
      <c r="J86" s="282"/>
      <c r="K86" s="282"/>
      <c r="L86" s="282"/>
      <c r="M86" s="282"/>
      <c r="N86" s="282"/>
      <c r="O86" s="282"/>
      <c r="P86" s="282"/>
      <c r="Q86" s="282"/>
      <c r="R86" s="282"/>
      <c r="S86" s="283"/>
      <c r="T86" s="291"/>
      <c r="U86" s="292"/>
      <c r="V86" s="292"/>
      <c r="W86" s="292"/>
      <c r="X86" s="292"/>
      <c r="Y86" s="292"/>
      <c r="Z86" s="292"/>
      <c r="AA86" s="293"/>
      <c r="AB86" s="292"/>
      <c r="AC86" s="292"/>
      <c r="AD86" s="292"/>
      <c r="AE86" s="292"/>
      <c r="AF86" s="292"/>
      <c r="AG86" s="292"/>
      <c r="AH86" s="292"/>
      <c r="AI86" s="292"/>
      <c r="AJ86" s="292"/>
      <c r="AK86" s="294"/>
      <c r="AL86" s="291"/>
      <c r="AM86" s="292"/>
      <c r="AN86" s="292"/>
      <c r="AO86" s="292"/>
      <c r="AP86" s="292"/>
      <c r="AQ86" s="292"/>
      <c r="AR86" s="292"/>
      <c r="AS86" s="293"/>
      <c r="AT86" s="292"/>
      <c r="AU86" s="292"/>
      <c r="AV86" s="292"/>
      <c r="AW86" s="292"/>
      <c r="AX86" s="292"/>
      <c r="AY86" s="292"/>
      <c r="AZ86" s="292"/>
      <c r="BA86" s="292"/>
      <c r="BB86" s="292"/>
      <c r="BC86" s="294"/>
      <c r="BD86" s="291"/>
      <c r="BE86" s="292"/>
      <c r="BF86" s="292"/>
      <c r="BG86" s="292"/>
      <c r="BH86" s="292"/>
      <c r="BI86" s="292"/>
      <c r="BJ86" s="292"/>
      <c r="BK86" s="293"/>
      <c r="BL86" s="292"/>
      <c r="BM86" s="292"/>
      <c r="BN86" s="292"/>
      <c r="BO86" s="292"/>
      <c r="BP86" s="292"/>
      <c r="BQ86" s="292"/>
      <c r="BR86" s="292"/>
      <c r="BS86" s="292"/>
      <c r="BT86" s="292"/>
      <c r="BU86" s="294"/>
      <c r="BW86" s="573" t="str">
        <f t="shared" si="56"/>
        <v/>
      </c>
      <c r="BX86" s="574" t="str">
        <f t="shared" si="56"/>
        <v/>
      </c>
      <c r="BY86" s="574" t="str">
        <f t="shared" si="56"/>
        <v/>
      </c>
      <c r="BZ86" s="574" t="str">
        <f t="shared" si="57"/>
        <v/>
      </c>
      <c r="CA86" s="574" t="str">
        <f t="shared" si="57"/>
        <v/>
      </c>
      <c r="CB86" s="574" t="str">
        <f t="shared" si="57"/>
        <v/>
      </c>
      <c r="CC86" s="574" t="str">
        <f t="shared" si="58"/>
        <v/>
      </c>
      <c r="CD86" s="574" t="str">
        <f t="shared" si="58"/>
        <v/>
      </c>
      <c r="CE86" s="574" t="str">
        <f t="shared" si="58"/>
        <v/>
      </c>
      <c r="CF86" s="574" t="str">
        <f t="shared" si="59"/>
        <v/>
      </c>
      <c r="CG86" s="574" t="str">
        <f t="shared" si="59"/>
        <v/>
      </c>
      <c r="CH86" s="574" t="str">
        <f t="shared" si="59"/>
        <v/>
      </c>
      <c r="CI86" s="574" t="str">
        <f t="shared" si="60"/>
        <v/>
      </c>
      <c r="CJ86" s="574" t="str">
        <f t="shared" si="61"/>
        <v/>
      </c>
      <c r="CK86" s="574" t="str">
        <f t="shared" si="62"/>
        <v/>
      </c>
      <c r="CL86" s="574" t="str">
        <f t="shared" si="62"/>
        <v/>
      </c>
      <c r="CM86" s="574" t="str">
        <f t="shared" si="62"/>
        <v/>
      </c>
      <c r="CN86" s="574" t="str">
        <f t="shared" si="63"/>
        <v/>
      </c>
      <c r="CO86" s="574" t="str">
        <f t="shared" si="63"/>
        <v/>
      </c>
      <c r="CP86" s="574" t="str">
        <f t="shared" si="63"/>
        <v/>
      </c>
      <c r="CQ86" s="574" t="str">
        <f t="shared" si="64"/>
        <v/>
      </c>
      <c r="CR86" s="574" t="str">
        <f t="shared" si="64"/>
        <v/>
      </c>
      <c r="CS86" s="574" t="str">
        <f t="shared" si="64"/>
        <v/>
      </c>
      <c r="CT86" s="574" t="str">
        <f t="shared" si="65"/>
        <v/>
      </c>
      <c r="CU86" s="575" t="str">
        <f t="shared" si="66"/>
        <v/>
      </c>
      <c r="CV86" s="576" t="str">
        <f t="shared" si="67"/>
        <v/>
      </c>
      <c r="CW86" s="574" t="str">
        <f t="shared" si="67"/>
        <v/>
      </c>
      <c r="CX86" s="574" t="str">
        <f t="shared" si="67"/>
        <v/>
      </c>
      <c r="CY86" s="574" t="str">
        <f t="shared" si="68"/>
        <v/>
      </c>
      <c r="CZ86" s="574" t="str">
        <f t="shared" si="68"/>
        <v/>
      </c>
      <c r="DA86" s="574" t="str">
        <f t="shared" si="68"/>
        <v/>
      </c>
      <c r="DB86" s="574" t="str">
        <f t="shared" si="69"/>
        <v/>
      </c>
      <c r="DC86" s="574" t="str">
        <f t="shared" si="70"/>
        <v/>
      </c>
      <c r="DD86" s="574" t="str">
        <f t="shared" si="70"/>
        <v/>
      </c>
      <c r="DE86" s="574" t="str">
        <f t="shared" si="71"/>
        <v/>
      </c>
      <c r="DF86" s="574" t="str">
        <f t="shared" si="71"/>
        <v/>
      </c>
      <c r="DG86" s="574" t="str">
        <f t="shared" si="71"/>
        <v/>
      </c>
      <c r="DH86" s="574" t="str">
        <f t="shared" si="72"/>
        <v/>
      </c>
      <c r="DI86" s="574" t="str">
        <f t="shared" si="73"/>
        <v/>
      </c>
      <c r="DJ86" s="574" t="str">
        <f t="shared" si="74"/>
        <v/>
      </c>
      <c r="DK86" s="574" t="str">
        <f t="shared" si="74"/>
        <v/>
      </c>
      <c r="DL86" s="574" t="str">
        <f t="shared" si="74"/>
        <v/>
      </c>
      <c r="DM86" s="574" t="str">
        <f t="shared" si="75"/>
        <v/>
      </c>
      <c r="DN86" s="574" t="str">
        <f t="shared" si="75"/>
        <v/>
      </c>
      <c r="DO86" s="574" t="str">
        <f t="shared" si="75"/>
        <v/>
      </c>
      <c r="DP86" s="574" t="str">
        <f t="shared" si="76"/>
        <v/>
      </c>
      <c r="DQ86" s="574" t="str">
        <f t="shared" si="76"/>
        <v/>
      </c>
      <c r="DR86" s="574" t="str">
        <f t="shared" si="76"/>
        <v/>
      </c>
      <c r="DS86" s="574" t="str">
        <f t="shared" si="77"/>
        <v/>
      </c>
      <c r="DT86" s="577" t="str">
        <f t="shared" si="78"/>
        <v/>
      </c>
      <c r="DU86" s="576" t="str">
        <f t="shared" si="79"/>
        <v/>
      </c>
      <c r="DV86" s="574" t="str">
        <f t="shared" si="79"/>
        <v/>
      </c>
      <c r="DW86" s="574" t="str">
        <f t="shared" si="79"/>
        <v/>
      </c>
      <c r="DX86" s="574" t="str">
        <f t="shared" si="80"/>
        <v/>
      </c>
      <c r="DY86" s="574" t="str">
        <f t="shared" si="80"/>
        <v/>
      </c>
      <c r="DZ86" s="574" t="str">
        <f t="shared" si="80"/>
        <v/>
      </c>
      <c r="EA86" s="574" t="str">
        <f t="shared" si="81"/>
        <v/>
      </c>
      <c r="EB86" s="574" t="str">
        <f t="shared" si="81"/>
        <v/>
      </c>
      <c r="EC86" s="574" t="str">
        <f t="shared" si="81"/>
        <v/>
      </c>
      <c r="ED86" s="574" t="str">
        <f t="shared" si="82"/>
        <v/>
      </c>
      <c r="EE86" s="574" t="str">
        <f t="shared" si="82"/>
        <v/>
      </c>
      <c r="EF86" s="574" t="str">
        <f t="shared" si="82"/>
        <v/>
      </c>
      <c r="EG86" s="574" t="str">
        <f t="shared" si="83"/>
        <v/>
      </c>
      <c r="EH86" s="574" t="str">
        <f t="shared" si="84"/>
        <v/>
      </c>
      <c r="EI86" s="574" t="str">
        <f t="shared" si="85"/>
        <v/>
      </c>
      <c r="EJ86" s="574" t="str">
        <f t="shared" si="85"/>
        <v/>
      </c>
      <c r="EK86" s="574" t="str">
        <f t="shared" si="85"/>
        <v/>
      </c>
      <c r="EL86" s="574" t="str">
        <f t="shared" si="86"/>
        <v/>
      </c>
      <c r="EM86" s="574" t="str">
        <f t="shared" si="86"/>
        <v/>
      </c>
      <c r="EN86" s="574" t="str">
        <f t="shared" si="86"/>
        <v/>
      </c>
      <c r="EO86" s="574" t="str">
        <f t="shared" si="87"/>
        <v/>
      </c>
      <c r="EP86" s="574" t="str">
        <f t="shared" si="87"/>
        <v/>
      </c>
      <c r="EQ86" s="574" t="str">
        <f t="shared" si="87"/>
        <v/>
      </c>
      <c r="ER86" s="574" t="str">
        <f t="shared" si="88"/>
        <v/>
      </c>
      <c r="ES86" s="577" t="str">
        <f t="shared" si="89"/>
        <v/>
      </c>
      <c r="ET86" s="576" t="str">
        <f t="shared" si="90"/>
        <v/>
      </c>
      <c r="EU86" s="574" t="str">
        <f t="shared" si="90"/>
        <v/>
      </c>
      <c r="EV86" s="574" t="str">
        <f t="shared" si="90"/>
        <v/>
      </c>
      <c r="EW86" s="574" t="str">
        <f t="shared" si="91"/>
        <v/>
      </c>
      <c r="EX86" s="574" t="str">
        <f t="shared" si="91"/>
        <v/>
      </c>
      <c r="EY86" s="574" t="str">
        <f t="shared" si="91"/>
        <v/>
      </c>
      <c r="EZ86" s="574" t="str">
        <f t="shared" si="92"/>
        <v/>
      </c>
      <c r="FA86" s="574" t="str">
        <f t="shared" si="92"/>
        <v/>
      </c>
      <c r="FB86" s="574" t="str">
        <f t="shared" si="92"/>
        <v/>
      </c>
      <c r="FC86" s="574" t="str">
        <f t="shared" si="93"/>
        <v/>
      </c>
      <c r="FD86" s="574" t="str">
        <f t="shared" si="93"/>
        <v/>
      </c>
      <c r="FE86" s="574" t="str">
        <f t="shared" si="93"/>
        <v/>
      </c>
      <c r="FF86" s="574" t="str">
        <f t="shared" si="94"/>
        <v/>
      </c>
      <c r="FG86" s="574" t="str">
        <f t="shared" si="95"/>
        <v/>
      </c>
      <c r="FH86" s="574" t="str">
        <f t="shared" si="96"/>
        <v/>
      </c>
      <c r="FI86" s="574" t="str">
        <f t="shared" si="96"/>
        <v/>
      </c>
      <c r="FJ86" s="574" t="str">
        <f t="shared" si="96"/>
        <v/>
      </c>
      <c r="FK86" s="574" t="str">
        <f t="shared" si="97"/>
        <v/>
      </c>
      <c r="FL86" s="574" t="str">
        <f t="shared" si="97"/>
        <v/>
      </c>
      <c r="FM86" s="574" t="str">
        <f t="shared" si="97"/>
        <v/>
      </c>
      <c r="FN86" s="574" t="str">
        <f t="shared" si="98"/>
        <v/>
      </c>
      <c r="FO86" s="574" t="str">
        <f t="shared" si="98"/>
        <v/>
      </c>
      <c r="FP86" s="574" t="str">
        <f t="shared" si="98"/>
        <v/>
      </c>
      <c r="FQ86" s="574" t="str">
        <f t="shared" si="99"/>
        <v/>
      </c>
      <c r="FR86" s="577" t="str">
        <f t="shared" si="100"/>
        <v/>
      </c>
      <c r="FS86" s="573" t="str">
        <f t="shared" si="101"/>
        <v/>
      </c>
      <c r="FT86" s="574" t="str">
        <f t="shared" si="102"/>
        <v/>
      </c>
      <c r="FU86" s="578" t="str">
        <f t="shared" si="103"/>
        <v/>
      </c>
      <c r="FV86" s="577" t="str">
        <f t="shared" si="104"/>
        <v/>
      </c>
      <c r="HA86" s="147">
        <f t="shared" si="105"/>
        <v>0</v>
      </c>
      <c r="HB86" s="142">
        <f t="shared" si="54"/>
        <v>0</v>
      </c>
    </row>
    <row r="87" spans="1:210" s="142" customFormat="1" ht="15.75" customHeight="1" x14ac:dyDescent="0.2">
      <c r="A87" s="531" t="str">
        <f t="shared" si="55"/>
        <v/>
      </c>
      <c r="B87" s="290" t="s">
        <v>479</v>
      </c>
      <c r="C87" s="282" t="s">
        <v>479</v>
      </c>
      <c r="D87" s="282" t="s">
        <v>479</v>
      </c>
      <c r="E87" s="282" t="s">
        <v>479</v>
      </c>
      <c r="F87" s="282"/>
      <c r="G87" s="282"/>
      <c r="H87" s="282"/>
      <c r="I87" s="284"/>
      <c r="J87" s="282"/>
      <c r="K87" s="282"/>
      <c r="L87" s="282"/>
      <c r="M87" s="282"/>
      <c r="N87" s="282"/>
      <c r="O87" s="282"/>
      <c r="P87" s="282"/>
      <c r="Q87" s="282"/>
      <c r="R87" s="282"/>
      <c r="S87" s="283"/>
      <c r="T87" s="291"/>
      <c r="U87" s="292"/>
      <c r="V87" s="292"/>
      <c r="W87" s="292"/>
      <c r="X87" s="292"/>
      <c r="Y87" s="292"/>
      <c r="Z87" s="292"/>
      <c r="AA87" s="293"/>
      <c r="AB87" s="292"/>
      <c r="AC87" s="292"/>
      <c r="AD87" s="292"/>
      <c r="AE87" s="292"/>
      <c r="AF87" s="292"/>
      <c r="AG87" s="292"/>
      <c r="AH87" s="292"/>
      <c r="AI87" s="292"/>
      <c r="AJ87" s="292"/>
      <c r="AK87" s="294"/>
      <c r="AL87" s="291"/>
      <c r="AM87" s="292"/>
      <c r="AN87" s="292"/>
      <c r="AO87" s="292"/>
      <c r="AP87" s="292"/>
      <c r="AQ87" s="292"/>
      <c r="AR87" s="292"/>
      <c r="AS87" s="293"/>
      <c r="AT87" s="292"/>
      <c r="AU87" s="292"/>
      <c r="AV87" s="292"/>
      <c r="AW87" s="292"/>
      <c r="AX87" s="292"/>
      <c r="AY87" s="292"/>
      <c r="AZ87" s="292"/>
      <c r="BA87" s="292"/>
      <c r="BB87" s="292"/>
      <c r="BC87" s="294"/>
      <c r="BD87" s="291"/>
      <c r="BE87" s="292"/>
      <c r="BF87" s="292"/>
      <c r="BG87" s="292"/>
      <c r="BH87" s="292"/>
      <c r="BI87" s="292"/>
      <c r="BJ87" s="292"/>
      <c r="BK87" s="293"/>
      <c r="BL87" s="292"/>
      <c r="BM87" s="292"/>
      <c r="BN87" s="292"/>
      <c r="BO87" s="292"/>
      <c r="BP87" s="292"/>
      <c r="BQ87" s="292"/>
      <c r="BR87" s="292"/>
      <c r="BS87" s="292"/>
      <c r="BT87" s="292"/>
      <c r="BU87" s="294"/>
      <c r="BW87" s="573" t="str">
        <f t="shared" si="56"/>
        <v/>
      </c>
      <c r="BX87" s="574" t="str">
        <f t="shared" si="56"/>
        <v/>
      </c>
      <c r="BY87" s="574" t="str">
        <f t="shared" si="56"/>
        <v/>
      </c>
      <c r="BZ87" s="574" t="str">
        <f t="shared" si="57"/>
        <v/>
      </c>
      <c r="CA87" s="574" t="str">
        <f t="shared" si="57"/>
        <v/>
      </c>
      <c r="CB87" s="574" t="str">
        <f t="shared" si="57"/>
        <v/>
      </c>
      <c r="CC87" s="574" t="str">
        <f t="shared" si="58"/>
        <v/>
      </c>
      <c r="CD87" s="574" t="str">
        <f t="shared" si="58"/>
        <v/>
      </c>
      <c r="CE87" s="574" t="str">
        <f t="shared" si="58"/>
        <v/>
      </c>
      <c r="CF87" s="574" t="str">
        <f t="shared" si="59"/>
        <v/>
      </c>
      <c r="CG87" s="574" t="str">
        <f t="shared" si="59"/>
        <v/>
      </c>
      <c r="CH87" s="574" t="str">
        <f t="shared" si="59"/>
        <v/>
      </c>
      <c r="CI87" s="574" t="str">
        <f t="shared" si="60"/>
        <v/>
      </c>
      <c r="CJ87" s="574" t="str">
        <f t="shared" si="61"/>
        <v/>
      </c>
      <c r="CK87" s="574" t="str">
        <f t="shared" si="62"/>
        <v/>
      </c>
      <c r="CL87" s="574" t="str">
        <f t="shared" si="62"/>
        <v/>
      </c>
      <c r="CM87" s="574" t="str">
        <f t="shared" si="62"/>
        <v/>
      </c>
      <c r="CN87" s="574" t="str">
        <f t="shared" si="63"/>
        <v/>
      </c>
      <c r="CO87" s="574" t="str">
        <f t="shared" si="63"/>
        <v/>
      </c>
      <c r="CP87" s="574" t="str">
        <f t="shared" si="63"/>
        <v/>
      </c>
      <c r="CQ87" s="574" t="str">
        <f t="shared" si="64"/>
        <v/>
      </c>
      <c r="CR87" s="574" t="str">
        <f t="shared" si="64"/>
        <v/>
      </c>
      <c r="CS87" s="574" t="str">
        <f t="shared" si="64"/>
        <v/>
      </c>
      <c r="CT87" s="574" t="str">
        <f t="shared" si="65"/>
        <v/>
      </c>
      <c r="CU87" s="575" t="str">
        <f t="shared" si="66"/>
        <v/>
      </c>
      <c r="CV87" s="576" t="str">
        <f t="shared" si="67"/>
        <v/>
      </c>
      <c r="CW87" s="574" t="str">
        <f t="shared" si="67"/>
        <v/>
      </c>
      <c r="CX87" s="574" t="str">
        <f t="shared" si="67"/>
        <v/>
      </c>
      <c r="CY87" s="574" t="str">
        <f t="shared" si="68"/>
        <v/>
      </c>
      <c r="CZ87" s="574" t="str">
        <f t="shared" si="68"/>
        <v/>
      </c>
      <c r="DA87" s="574" t="str">
        <f t="shared" si="68"/>
        <v/>
      </c>
      <c r="DB87" s="574" t="str">
        <f t="shared" si="69"/>
        <v/>
      </c>
      <c r="DC87" s="574" t="str">
        <f t="shared" si="70"/>
        <v/>
      </c>
      <c r="DD87" s="574" t="str">
        <f t="shared" si="70"/>
        <v/>
      </c>
      <c r="DE87" s="574" t="str">
        <f t="shared" si="71"/>
        <v/>
      </c>
      <c r="DF87" s="574" t="str">
        <f t="shared" si="71"/>
        <v/>
      </c>
      <c r="DG87" s="574" t="str">
        <f t="shared" si="71"/>
        <v/>
      </c>
      <c r="DH87" s="574" t="str">
        <f t="shared" si="72"/>
        <v/>
      </c>
      <c r="DI87" s="574" t="str">
        <f t="shared" si="73"/>
        <v/>
      </c>
      <c r="DJ87" s="574" t="str">
        <f t="shared" si="74"/>
        <v/>
      </c>
      <c r="DK87" s="574" t="str">
        <f t="shared" si="74"/>
        <v/>
      </c>
      <c r="DL87" s="574" t="str">
        <f t="shared" si="74"/>
        <v/>
      </c>
      <c r="DM87" s="574" t="str">
        <f t="shared" si="75"/>
        <v/>
      </c>
      <c r="DN87" s="574" t="str">
        <f t="shared" si="75"/>
        <v/>
      </c>
      <c r="DO87" s="574" t="str">
        <f t="shared" si="75"/>
        <v/>
      </c>
      <c r="DP87" s="574" t="str">
        <f t="shared" si="76"/>
        <v/>
      </c>
      <c r="DQ87" s="574" t="str">
        <f t="shared" si="76"/>
        <v/>
      </c>
      <c r="DR87" s="574" t="str">
        <f t="shared" si="76"/>
        <v/>
      </c>
      <c r="DS87" s="574" t="str">
        <f t="shared" si="77"/>
        <v/>
      </c>
      <c r="DT87" s="577" t="str">
        <f t="shared" si="78"/>
        <v/>
      </c>
      <c r="DU87" s="576" t="str">
        <f t="shared" si="79"/>
        <v/>
      </c>
      <c r="DV87" s="574" t="str">
        <f t="shared" si="79"/>
        <v/>
      </c>
      <c r="DW87" s="574" t="str">
        <f t="shared" si="79"/>
        <v/>
      </c>
      <c r="DX87" s="574" t="str">
        <f t="shared" si="80"/>
        <v/>
      </c>
      <c r="DY87" s="574" t="str">
        <f t="shared" si="80"/>
        <v/>
      </c>
      <c r="DZ87" s="574" t="str">
        <f t="shared" si="80"/>
        <v/>
      </c>
      <c r="EA87" s="574" t="str">
        <f t="shared" si="81"/>
        <v/>
      </c>
      <c r="EB87" s="574" t="str">
        <f t="shared" si="81"/>
        <v/>
      </c>
      <c r="EC87" s="574" t="str">
        <f t="shared" si="81"/>
        <v/>
      </c>
      <c r="ED87" s="574" t="str">
        <f t="shared" si="82"/>
        <v/>
      </c>
      <c r="EE87" s="574" t="str">
        <f t="shared" si="82"/>
        <v/>
      </c>
      <c r="EF87" s="574" t="str">
        <f t="shared" si="82"/>
        <v/>
      </c>
      <c r="EG87" s="574" t="str">
        <f t="shared" si="83"/>
        <v/>
      </c>
      <c r="EH87" s="574" t="str">
        <f t="shared" si="84"/>
        <v/>
      </c>
      <c r="EI87" s="574" t="str">
        <f t="shared" si="85"/>
        <v/>
      </c>
      <c r="EJ87" s="574" t="str">
        <f t="shared" si="85"/>
        <v/>
      </c>
      <c r="EK87" s="574" t="str">
        <f t="shared" si="85"/>
        <v/>
      </c>
      <c r="EL87" s="574" t="str">
        <f t="shared" si="86"/>
        <v/>
      </c>
      <c r="EM87" s="574" t="str">
        <f t="shared" si="86"/>
        <v/>
      </c>
      <c r="EN87" s="574" t="str">
        <f t="shared" si="86"/>
        <v/>
      </c>
      <c r="EO87" s="574" t="str">
        <f t="shared" si="87"/>
        <v/>
      </c>
      <c r="EP87" s="574" t="str">
        <f t="shared" si="87"/>
        <v/>
      </c>
      <c r="EQ87" s="574" t="str">
        <f t="shared" si="87"/>
        <v/>
      </c>
      <c r="ER87" s="574" t="str">
        <f t="shared" si="88"/>
        <v/>
      </c>
      <c r="ES87" s="577" t="str">
        <f t="shared" si="89"/>
        <v/>
      </c>
      <c r="ET87" s="576" t="str">
        <f t="shared" si="90"/>
        <v/>
      </c>
      <c r="EU87" s="574" t="str">
        <f t="shared" si="90"/>
        <v/>
      </c>
      <c r="EV87" s="574" t="str">
        <f t="shared" si="90"/>
        <v/>
      </c>
      <c r="EW87" s="574" t="str">
        <f t="shared" si="91"/>
        <v/>
      </c>
      <c r="EX87" s="574" t="str">
        <f t="shared" si="91"/>
        <v/>
      </c>
      <c r="EY87" s="574" t="str">
        <f t="shared" si="91"/>
        <v/>
      </c>
      <c r="EZ87" s="574" t="str">
        <f t="shared" si="92"/>
        <v/>
      </c>
      <c r="FA87" s="574" t="str">
        <f t="shared" si="92"/>
        <v/>
      </c>
      <c r="FB87" s="574" t="str">
        <f t="shared" si="92"/>
        <v/>
      </c>
      <c r="FC87" s="574" t="str">
        <f t="shared" si="93"/>
        <v/>
      </c>
      <c r="FD87" s="574" t="str">
        <f t="shared" si="93"/>
        <v/>
      </c>
      <c r="FE87" s="574" t="str">
        <f t="shared" si="93"/>
        <v/>
      </c>
      <c r="FF87" s="574" t="str">
        <f t="shared" si="94"/>
        <v/>
      </c>
      <c r="FG87" s="574" t="str">
        <f t="shared" si="95"/>
        <v/>
      </c>
      <c r="FH87" s="574" t="str">
        <f t="shared" si="96"/>
        <v/>
      </c>
      <c r="FI87" s="574" t="str">
        <f t="shared" si="96"/>
        <v/>
      </c>
      <c r="FJ87" s="574" t="str">
        <f t="shared" si="96"/>
        <v/>
      </c>
      <c r="FK87" s="574" t="str">
        <f t="shared" si="97"/>
        <v/>
      </c>
      <c r="FL87" s="574" t="str">
        <f t="shared" si="97"/>
        <v/>
      </c>
      <c r="FM87" s="574" t="str">
        <f t="shared" si="97"/>
        <v/>
      </c>
      <c r="FN87" s="574" t="str">
        <f t="shared" si="98"/>
        <v/>
      </c>
      <c r="FO87" s="574" t="str">
        <f t="shared" si="98"/>
        <v/>
      </c>
      <c r="FP87" s="574" t="str">
        <f t="shared" si="98"/>
        <v/>
      </c>
      <c r="FQ87" s="574" t="str">
        <f t="shared" si="99"/>
        <v/>
      </c>
      <c r="FR87" s="577" t="str">
        <f t="shared" si="100"/>
        <v/>
      </c>
      <c r="FS87" s="573" t="str">
        <f t="shared" si="101"/>
        <v/>
      </c>
      <c r="FT87" s="574" t="str">
        <f t="shared" si="102"/>
        <v/>
      </c>
      <c r="FU87" s="578" t="str">
        <f t="shared" si="103"/>
        <v/>
      </c>
      <c r="FV87" s="577" t="str">
        <f t="shared" si="104"/>
        <v/>
      </c>
      <c r="HA87" s="147">
        <f t="shared" si="105"/>
        <v>0</v>
      </c>
      <c r="HB87" s="142">
        <f t="shared" si="54"/>
        <v>0</v>
      </c>
    </row>
    <row r="88" spans="1:210" s="142" customFormat="1" ht="15.75" customHeight="1" x14ac:dyDescent="0.2">
      <c r="A88" s="531" t="str">
        <f t="shared" si="55"/>
        <v/>
      </c>
      <c r="B88" s="290" t="s">
        <v>479</v>
      </c>
      <c r="C88" s="282" t="s">
        <v>479</v>
      </c>
      <c r="D88" s="282" t="s">
        <v>479</v>
      </c>
      <c r="E88" s="282" t="s">
        <v>479</v>
      </c>
      <c r="F88" s="282"/>
      <c r="G88" s="282"/>
      <c r="H88" s="282"/>
      <c r="I88" s="282"/>
      <c r="J88" s="282"/>
      <c r="K88" s="282"/>
      <c r="L88" s="282"/>
      <c r="M88" s="282"/>
      <c r="N88" s="282"/>
      <c r="O88" s="282"/>
      <c r="P88" s="282"/>
      <c r="Q88" s="282"/>
      <c r="R88" s="282"/>
      <c r="S88" s="283"/>
      <c r="T88" s="291"/>
      <c r="U88" s="292"/>
      <c r="V88" s="292"/>
      <c r="W88" s="292"/>
      <c r="X88" s="292"/>
      <c r="Y88" s="292"/>
      <c r="Z88" s="292"/>
      <c r="AA88" s="292"/>
      <c r="AB88" s="292"/>
      <c r="AC88" s="292"/>
      <c r="AD88" s="292"/>
      <c r="AE88" s="292"/>
      <c r="AF88" s="292"/>
      <c r="AG88" s="292"/>
      <c r="AH88" s="292"/>
      <c r="AI88" s="292"/>
      <c r="AJ88" s="292"/>
      <c r="AK88" s="294"/>
      <c r="AL88" s="291"/>
      <c r="AM88" s="292"/>
      <c r="AN88" s="292"/>
      <c r="AO88" s="292"/>
      <c r="AP88" s="292"/>
      <c r="AQ88" s="292"/>
      <c r="AR88" s="292"/>
      <c r="AS88" s="292"/>
      <c r="AT88" s="292"/>
      <c r="AU88" s="292"/>
      <c r="AV88" s="292"/>
      <c r="AW88" s="292"/>
      <c r="AX88" s="292"/>
      <c r="AY88" s="292"/>
      <c r="AZ88" s="292"/>
      <c r="BA88" s="292"/>
      <c r="BB88" s="292"/>
      <c r="BC88" s="294"/>
      <c r="BD88" s="291"/>
      <c r="BE88" s="292"/>
      <c r="BF88" s="292"/>
      <c r="BG88" s="292"/>
      <c r="BH88" s="292"/>
      <c r="BI88" s="292"/>
      <c r="BJ88" s="292"/>
      <c r="BK88" s="292"/>
      <c r="BL88" s="292"/>
      <c r="BM88" s="292"/>
      <c r="BN88" s="292"/>
      <c r="BO88" s="292"/>
      <c r="BP88" s="292"/>
      <c r="BQ88" s="292"/>
      <c r="BR88" s="292"/>
      <c r="BS88" s="292"/>
      <c r="BT88" s="292"/>
      <c r="BU88" s="294"/>
      <c r="BW88" s="573" t="str">
        <f t="shared" si="56"/>
        <v/>
      </c>
      <c r="BX88" s="574" t="str">
        <f t="shared" si="56"/>
        <v/>
      </c>
      <c r="BY88" s="574" t="str">
        <f t="shared" si="56"/>
        <v/>
      </c>
      <c r="BZ88" s="574" t="str">
        <f t="shared" si="57"/>
        <v/>
      </c>
      <c r="CA88" s="574" t="str">
        <f t="shared" si="57"/>
        <v/>
      </c>
      <c r="CB88" s="574" t="str">
        <f t="shared" si="57"/>
        <v/>
      </c>
      <c r="CC88" s="574" t="str">
        <f t="shared" si="58"/>
        <v/>
      </c>
      <c r="CD88" s="574" t="str">
        <f t="shared" si="58"/>
        <v/>
      </c>
      <c r="CE88" s="574" t="str">
        <f t="shared" si="58"/>
        <v/>
      </c>
      <c r="CF88" s="574" t="str">
        <f t="shared" si="59"/>
        <v/>
      </c>
      <c r="CG88" s="574" t="str">
        <f t="shared" si="59"/>
        <v/>
      </c>
      <c r="CH88" s="574" t="str">
        <f t="shared" si="59"/>
        <v/>
      </c>
      <c r="CI88" s="574" t="str">
        <f t="shared" si="60"/>
        <v/>
      </c>
      <c r="CJ88" s="574" t="str">
        <f t="shared" si="61"/>
        <v/>
      </c>
      <c r="CK88" s="574" t="str">
        <f t="shared" si="62"/>
        <v/>
      </c>
      <c r="CL88" s="574" t="str">
        <f t="shared" si="62"/>
        <v/>
      </c>
      <c r="CM88" s="574" t="str">
        <f t="shared" si="62"/>
        <v/>
      </c>
      <c r="CN88" s="574" t="str">
        <f t="shared" si="63"/>
        <v/>
      </c>
      <c r="CO88" s="574" t="str">
        <f t="shared" si="63"/>
        <v/>
      </c>
      <c r="CP88" s="574" t="str">
        <f t="shared" si="63"/>
        <v/>
      </c>
      <c r="CQ88" s="574" t="str">
        <f t="shared" si="64"/>
        <v/>
      </c>
      <c r="CR88" s="574" t="str">
        <f t="shared" si="64"/>
        <v/>
      </c>
      <c r="CS88" s="574" t="str">
        <f t="shared" si="64"/>
        <v/>
      </c>
      <c r="CT88" s="574" t="str">
        <f t="shared" si="65"/>
        <v/>
      </c>
      <c r="CU88" s="575" t="str">
        <f t="shared" si="66"/>
        <v/>
      </c>
      <c r="CV88" s="576" t="str">
        <f t="shared" si="67"/>
        <v/>
      </c>
      <c r="CW88" s="574" t="str">
        <f t="shared" si="67"/>
        <v/>
      </c>
      <c r="CX88" s="574" t="str">
        <f t="shared" si="67"/>
        <v/>
      </c>
      <c r="CY88" s="574" t="str">
        <f t="shared" si="68"/>
        <v/>
      </c>
      <c r="CZ88" s="574" t="str">
        <f t="shared" si="68"/>
        <v/>
      </c>
      <c r="DA88" s="574" t="str">
        <f t="shared" si="68"/>
        <v/>
      </c>
      <c r="DB88" s="574" t="str">
        <f t="shared" si="69"/>
        <v/>
      </c>
      <c r="DC88" s="574" t="str">
        <f t="shared" si="70"/>
        <v/>
      </c>
      <c r="DD88" s="574" t="str">
        <f t="shared" si="70"/>
        <v/>
      </c>
      <c r="DE88" s="574" t="str">
        <f t="shared" si="71"/>
        <v/>
      </c>
      <c r="DF88" s="574" t="str">
        <f t="shared" si="71"/>
        <v/>
      </c>
      <c r="DG88" s="574" t="str">
        <f t="shared" si="71"/>
        <v/>
      </c>
      <c r="DH88" s="574" t="str">
        <f t="shared" si="72"/>
        <v/>
      </c>
      <c r="DI88" s="574" t="str">
        <f t="shared" si="73"/>
        <v/>
      </c>
      <c r="DJ88" s="574" t="str">
        <f t="shared" si="74"/>
        <v/>
      </c>
      <c r="DK88" s="574" t="str">
        <f t="shared" si="74"/>
        <v/>
      </c>
      <c r="DL88" s="574" t="str">
        <f t="shared" si="74"/>
        <v/>
      </c>
      <c r="DM88" s="574" t="str">
        <f t="shared" si="75"/>
        <v/>
      </c>
      <c r="DN88" s="574" t="str">
        <f t="shared" si="75"/>
        <v/>
      </c>
      <c r="DO88" s="574" t="str">
        <f t="shared" si="75"/>
        <v/>
      </c>
      <c r="DP88" s="574" t="str">
        <f t="shared" si="76"/>
        <v/>
      </c>
      <c r="DQ88" s="574" t="str">
        <f t="shared" si="76"/>
        <v/>
      </c>
      <c r="DR88" s="574" t="str">
        <f t="shared" si="76"/>
        <v/>
      </c>
      <c r="DS88" s="574" t="str">
        <f t="shared" si="77"/>
        <v/>
      </c>
      <c r="DT88" s="577" t="str">
        <f t="shared" si="78"/>
        <v/>
      </c>
      <c r="DU88" s="576" t="str">
        <f t="shared" si="79"/>
        <v/>
      </c>
      <c r="DV88" s="574" t="str">
        <f t="shared" si="79"/>
        <v/>
      </c>
      <c r="DW88" s="574" t="str">
        <f t="shared" si="79"/>
        <v/>
      </c>
      <c r="DX88" s="574" t="str">
        <f t="shared" si="80"/>
        <v/>
      </c>
      <c r="DY88" s="574" t="str">
        <f t="shared" si="80"/>
        <v/>
      </c>
      <c r="DZ88" s="574" t="str">
        <f t="shared" si="80"/>
        <v/>
      </c>
      <c r="EA88" s="574" t="str">
        <f t="shared" si="81"/>
        <v/>
      </c>
      <c r="EB88" s="574" t="str">
        <f t="shared" si="81"/>
        <v/>
      </c>
      <c r="EC88" s="574" t="str">
        <f t="shared" si="81"/>
        <v/>
      </c>
      <c r="ED88" s="574" t="str">
        <f t="shared" si="82"/>
        <v/>
      </c>
      <c r="EE88" s="574" t="str">
        <f t="shared" si="82"/>
        <v/>
      </c>
      <c r="EF88" s="574" t="str">
        <f t="shared" si="82"/>
        <v/>
      </c>
      <c r="EG88" s="574" t="str">
        <f t="shared" si="83"/>
        <v/>
      </c>
      <c r="EH88" s="574" t="str">
        <f t="shared" si="84"/>
        <v/>
      </c>
      <c r="EI88" s="574" t="str">
        <f t="shared" si="85"/>
        <v/>
      </c>
      <c r="EJ88" s="574" t="str">
        <f t="shared" si="85"/>
        <v/>
      </c>
      <c r="EK88" s="574" t="str">
        <f t="shared" si="85"/>
        <v/>
      </c>
      <c r="EL88" s="574" t="str">
        <f t="shared" si="86"/>
        <v/>
      </c>
      <c r="EM88" s="574" t="str">
        <f t="shared" si="86"/>
        <v/>
      </c>
      <c r="EN88" s="574" t="str">
        <f t="shared" si="86"/>
        <v/>
      </c>
      <c r="EO88" s="574" t="str">
        <f t="shared" si="87"/>
        <v/>
      </c>
      <c r="EP88" s="574" t="str">
        <f t="shared" si="87"/>
        <v/>
      </c>
      <c r="EQ88" s="574" t="str">
        <f t="shared" si="87"/>
        <v/>
      </c>
      <c r="ER88" s="574" t="str">
        <f t="shared" si="88"/>
        <v/>
      </c>
      <c r="ES88" s="577" t="str">
        <f t="shared" si="89"/>
        <v/>
      </c>
      <c r="ET88" s="576" t="str">
        <f t="shared" si="90"/>
        <v/>
      </c>
      <c r="EU88" s="574" t="str">
        <f t="shared" si="90"/>
        <v/>
      </c>
      <c r="EV88" s="574" t="str">
        <f t="shared" si="90"/>
        <v/>
      </c>
      <c r="EW88" s="574" t="str">
        <f t="shared" si="91"/>
        <v/>
      </c>
      <c r="EX88" s="574" t="str">
        <f t="shared" si="91"/>
        <v/>
      </c>
      <c r="EY88" s="574" t="str">
        <f t="shared" si="91"/>
        <v/>
      </c>
      <c r="EZ88" s="574" t="str">
        <f t="shared" si="92"/>
        <v/>
      </c>
      <c r="FA88" s="574" t="str">
        <f t="shared" si="92"/>
        <v/>
      </c>
      <c r="FB88" s="574" t="str">
        <f t="shared" si="92"/>
        <v/>
      </c>
      <c r="FC88" s="574" t="str">
        <f t="shared" si="93"/>
        <v/>
      </c>
      <c r="FD88" s="574" t="str">
        <f t="shared" si="93"/>
        <v/>
      </c>
      <c r="FE88" s="574" t="str">
        <f t="shared" si="93"/>
        <v/>
      </c>
      <c r="FF88" s="574" t="str">
        <f t="shared" si="94"/>
        <v/>
      </c>
      <c r="FG88" s="574" t="str">
        <f t="shared" si="95"/>
        <v/>
      </c>
      <c r="FH88" s="574" t="str">
        <f t="shared" si="96"/>
        <v/>
      </c>
      <c r="FI88" s="574" t="str">
        <f t="shared" si="96"/>
        <v/>
      </c>
      <c r="FJ88" s="574" t="str">
        <f t="shared" si="96"/>
        <v/>
      </c>
      <c r="FK88" s="574" t="str">
        <f t="shared" si="97"/>
        <v/>
      </c>
      <c r="FL88" s="574" t="str">
        <f t="shared" si="97"/>
        <v/>
      </c>
      <c r="FM88" s="574" t="str">
        <f t="shared" si="97"/>
        <v/>
      </c>
      <c r="FN88" s="574" t="str">
        <f t="shared" si="98"/>
        <v/>
      </c>
      <c r="FO88" s="574" t="str">
        <f t="shared" si="98"/>
        <v/>
      </c>
      <c r="FP88" s="574" t="str">
        <f t="shared" si="98"/>
        <v/>
      </c>
      <c r="FQ88" s="574" t="str">
        <f t="shared" si="99"/>
        <v/>
      </c>
      <c r="FR88" s="577" t="str">
        <f t="shared" si="100"/>
        <v/>
      </c>
      <c r="FS88" s="573" t="str">
        <f t="shared" si="101"/>
        <v/>
      </c>
      <c r="FT88" s="574" t="str">
        <f t="shared" si="102"/>
        <v/>
      </c>
      <c r="FU88" s="578" t="str">
        <f t="shared" si="103"/>
        <v/>
      </c>
      <c r="FV88" s="577" t="str">
        <f t="shared" si="104"/>
        <v/>
      </c>
      <c r="HA88" s="147">
        <f t="shared" si="105"/>
        <v>0</v>
      </c>
      <c r="HB88" s="142">
        <f t="shared" si="54"/>
        <v>0</v>
      </c>
    </row>
    <row r="89" spans="1:210" s="142" customFormat="1" ht="15.75" customHeight="1" x14ac:dyDescent="0.2">
      <c r="A89" s="531" t="str">
        <f t="shared" si="55"/>
        <v/>
      </c>
      <c r="B89" s="290" t="s">
        <v>479</v>
      </c>
      <c r="C89" s="282" t="s">
        <v>479</v>
      </c>
      <c r="D89" s="282" t="s">
        <v>479</v>
      </c>
      <c r="E89" s="282" t="s">
        <v>479</v>
      </c>
      <c r="F89" s="282"/>
      <c r="G89" s="282"/>
      <c r="H89" s="282"/>
      <c r="I89" s="282"/>
      <c r="J89" s="282"/>
      <c r="K89" s="282"/>
      <c r="L89" s="282"/>
      <c r="M89" s="282"/>
      <c r="N89" s="282"/>
      <c r="O89" s="282"/>
      <c r="P89" s="282"/>
      <c r="Q89" s="282"/>
      <c r="R89" s="282"/>
      <c r="S89" s="283"/>
      <c r="T89" s="291"/>
      <c r="U89" s="292"/>
      <c r="V89" s="292"/>
      <c r="W89" s="292"/>
      <c r="X89" s="292"/>
      <c r="Y89" s="292"/>
      <c r="Z89" s="292"/>
      <c r="AA89" s="292"/>
      <c r="AB89" s="292"/>
      <c r="AC89" s="292"/>
      <c r="AD89" s="292"/>
      <c r="AE89" s="292"/>
      <c r="AF89" s="292"/>
      <c r="AG89" s="292"/>
      <c r="AH89" s="292"/>
      <c r="AI89" s="292"/>
      <c r="AJ89" s="292"/>
      <c r="AK89" s="294"/>
      <c r="AL89" s="291"/>
      <c r="AM89" s="292"/>
      <c r="AN89" s="292"/>
      <c r="AO89" s="292"/>
      <c r="AP89" s="292"/>
      <c r="AQ89" s="292"/>
      <c r="AR89" s="292"/>
      <c r="AS89" s="292"/>
      <c r="AT89" s="292"/>
      <c r="AU89" s="292"/>
      <c r="AV89" s="292"/>
      <c r="AW89" s="292"/>
      <c r="AX89" s="292"/>
      <c r="AY89" s="292"/>
      <c r="AZ89" s="292"/>
      <c r="BA89" s="292"/>
      <c r="BB89" s="292"/>
      <c r="BC89" s="294"/>
      <c r="BD89" s="291"/>
      <c r="BE89" s="292"/>
      <c r="BF89" s="292"/>
      <c r="BG89" s="292"/>
      <c r="BH89" s="292"/>
      <c r="BI89" s="292"/>
      <c r="BJ89" s="292"/>
      <c r="BK89" s="292"/>
      <c r="BL89" s="292"/>
      <c r="BM89" s="292"/>
      <c r="BN89" s="292"/>
      <c r="BO89" s="292"/>
      <c r="BP89" s="292"/>
      <c r="BQ89" s="292"/>
      <c r="BR89" s="292"/>
      <c r="BS89" s="292"/>
      <c r="BT89" s="292"/>
      <c r="BU89" s="294"/>
      <c r="BW89" s="573" t="str">
        <f t="shared" si="56"/>
        <v/>
      </c>
      <c r="BX89" s="574" t="str">
        <f t="shared" si="56"/>
        <v/>
      </c>
      <c r="BY89" s="574" t="str">
        <f t="shared" si="56"/>
        <v/>
      </c>
      <c r="BZ89" s="574" t="str">
        <f t="shared" si="57"/>
        <v/>
      </c>
      <c r="CA89" s="574" t="str">
        <f t="shared" si="57"/>
        <v/>
      </c>
      <c r="CB89" s="574" t="str">
        <f t="shared" si="57"/>
        <v/>
      </c>
      <c r="CC89" s="574" t="str">
        <f t="shared" si="58"/>
        <v/>
      </c>
      <c r="CD89" s="574" t="str">
        <f t="shared" si="58"/>
        <v/>
      </c>
      <c r="CE89" s="574" t="str">
        <f t="shared" si="58"/>
        <v/>
      </c>
      <c r="CF89" s="574" t="str">
        <f t="shared" si="59"/>
        <v/>
      </c>
      <c r="CG89" s="574" t="str">
        <f t="shared" si="59"/>
        <v/>
      </c>
      <c r="CH89" s="574" t="str">
        <f t="shared" si="59"/>
        <v/>
      </c>
      <c r="CI89" s="574" t="str">
        <f t="shared" si="60"/>
        <v/>
      </c>
      <c r="CJ89" s="574" t="str">
        <f t="shared" si="61"/>
        <v/>
      </c>
      <c r="CK89" s="574" t="str">
        <f t="shared" si="62"/>
        <v/>
      </c>
      <c r="CL89" s="574" t="str">
        <f t="shared" si="62"/>
        <v/>
      </c>
      <c r="CM89" s="574" t="str">
        <f t="shared" si="62"/>
        <v/>
      </c>
      <c r="CN89" s="574" t="str">
        <f t="shared" si="63"/>
        <v/>
      </c>
      <c r="CO89" s="574" t="str">
        <f t="shared" si="63"/>
        <v/>
      </c>
      <c r="CP89" s="574" t="str">
        <f t="shared" si="63"/>
        <v/>
      </c>
      <c r="CQ89" s="574" t="str">
        <f t="shared" si="64"/>
        <v/>
      </c>
      <c r="CR89" s="574" t="str">
        <f t="shared" si="64"/>
        <v/>
      </c>
      <c r="CS89" s="574" t="str">
        <f t="shared" si="64"/>
        <v/>
      </c>
      <c r="CT89" s="574" t="str">
        <f t="shared" si="65"/>
        <v/>
      </c>
      <c r="CU89" s="575" t="str">
        <f t="shared" si="66"/>
        <v/>
      </c>
      <c r="CV89" s="576" t="str">
        <f t="shared" si="67"/>
        <v/>
      </c>
      <c r="CW89" s="574" t="str">
        <f t="shared" si="67"/>
        <v/>
      </c>
      <c r="CX89" s="574" t="str">
        <f t="shared" si="67"/>
        <v/>
      </c>
      <c r="CY89" s="574" t="str">
        <f t="shared" si="68"/>
        <v/>
      </c>
      <c r="CZ89" s="574" t="str">
        <f t="shared" si="68"/>
        <v/>
      </c>
      <c r="DA89" s="574" t="str">
        <f t="shared" si="68"/>
        <v/>
      </c>
      <c r="DB89" s="574" t="str">
        <f t="shared" si="69"/>
        <v/>
      </c>
      <c r="DC89" s="574" t="str">
        <f t="shared" si="70"/>
        <v/>
      </c>
      <c r="DD89" s="574" t="str">
        <f t="shared" si="70"/>
        <v/>
      </c>
      <c r="DE89" s="574" t="str">
        <f t="shared" si="71"/>
        <v/>
      </c>
      <c r="DF89" s="574" t="str">
        <f t="shared" si="71"/>
        <v/>
      </c>
      <c r="DG89" s="574" t="str">
        <f t="shared" si="71"/>
        <v/>
      </c>
      <c r="DH89" s="574" t="str">
        <f t="shared" si="72"/>
        <v/>
      </c>
      <c r="DI89" s="574" t="str">
        <f t="shared" si="73"/>
        <v/>
      </c>
      <c r="DJ89" s="574" t="str">
        <f t="shared" si="74"/>
        <v/>
      </c>
      <c r="DK89" s="574" t="str">
        <f t="shared" si="74"/>
        <v/>
      </c>
      <c r="DL89" s="574" t="str">
        <f t="shared" si="74"/>
        <v/>
      </c>
      <c r="DM89" s="574" t="str">
        <f t="shared" si="75"/>
        <v/>
      </c>
      <c r="DN89" s="574" t="str">
        <f t="shared" si="75"/>
        <v/>
      </c>
      <c r="DO89" s="574" t="str">
        <f t="shared" si="75"/>
        <v/>
      </c>
      <c r="DP89" s="574" t="str">
        <f t="shared" si="76"/>
        <v/>
      </c>
      <c r="DQ89" s="574" t="str">
        <f t="shared" si="76"/>
        <v/>
      </c>
      <c r="DR89" s="574" t="str">
        <f t="shared" si="76"/>
        <v/>
      </c>
      <c r="DS89" s="574" t="str">
        <f t="shared" si="77"/>
        <v/>
      </c>
      <c r="DT89" s="577" t="str">
        <f t="shared" si="78"/>
        <v/>
      </c>
      <c r="DU89" s="576" t="str">
        <f t="shared" si="79"/>
        <v/>
      </c>
      <c r="DV89" s="574" t="str">
        <f t="shared" si="79"/>
        <v/>
      </c>
      <c r="DW89" s="574" t="str">
        <f t="shared" si="79"/>
        <v/>
      </c>
      <c r="DX89" s="574" t="str">
        <f t="shared" si="80"/>
        <v/>
      </c>
      <c r="DY89" s="574" t="str">
        <f t="shared" si="80"/>
        <v/>
      </c>
      <c r="DZ89" s="574" t="str">
        <f t="shared" si="80"/>
        <v/>
      </c>
      <c r="EA89" s="574" t="str">
        <f t="shared" si="81"/>
        <v/>
      </c>
      <c r="EB89" s="574" t="str">
        <f t="shared" si="81"/>
        <v/>
      </c>
      <c r="EC89" s="574" t="str">
        <f t="shared" si="81"/>
        <v/>
      </c>
      <c r="ED89" s="574" t="str">
        <f t="shared" si="82"/>
        <v/>
      </c>
      <c r="EE89" s="574" t="str">
        <f t="shared" si="82"/>
        <v/>
      </c>
      <c r="EF89" s="574" t="str">
        <f t="shared" si="82"/>
        <v/>
      </c>
      <c r="EG89" s="574" t="str">
        <f t="shared" si="83"/>
        <v/>
      </c>
      <c r="EH89" s="574" t="str">
        <f t="shared" si="84"/>
        <v/>
      </c>
      <c r="EI89" s="574" t="str">
        <f t="shared" si="85"/>
        <v/>
      </c>
      <c r="EJ89" s="574" t="str">
        <f t="shared" si="85"/>
        <v/>
      </c>
      <c r="EK89" s="574" t="str">
        <f t="shared" si="85"/>
        <v/>
      </c>
      <c r="EL89" s="574" t="str">
        <f t="shared" si="86"/>
        <v/>
      </c>
      <c r="EM89" s="574" t="str">
        <f t="shared" si="86"/>
        <v/>
      </c>
      <c r="EN89" s="574" t="str">
        <f t="shared" si="86"/>
        <v/>
      </c>
      <c r="EO89" s="574" t="str">
        <f t="shared" si="87"/>
        <v/>
      </c>
      <c r="EP89" s="574" t="str">
        <f t="shared" si="87"/>
        <v/>
      </c>
      <c r="EQ89" s="574" t="str">
        <f t="shared" si="87"/>
        <v/>
      </c>
      <c r="ER89" s="574" t="str">
        <f t="shared" si="88"/>
        <v/>
      </c>
      <c r="ES89" s="577" t="str">
        <f t="shared" si="89"/>
        <v/>
      </c>
      <c r="ET89" s="576" t="str">
        <f t="shared" si="90"/>
        <v/>
      </c>
      <c r="EU89" s="574" t="str">
        <f t="shared" si="90"/>
        <v/>
      </c>
      <c r="EV89" s="574" t="str">
        <f t="shared" si="90"/>
        <v/>
      </c>
      <c r="EW89" s="574" t="str">
        <f t="shared" si="91"/>
        <v/>
      </c>
      <c r="EX89" s="574" t="str">
        <f t="shared" si="91"/>
        <v/>
      </c>
      <c r="EY89" s="574" t="str">
        <f t="shared" si="91"/>
        <v/>
      </c>
      <c r="EZ89" s="574" t="str">
        <f t="shared" si="92"/>
        <v/>
      </c>
      <c r="FA89" s="574" t="str">
        <f t="shared" si="92"/>
        <v/>
      </c>
      <c r="FB89" s="574" t="str">
        <f t="shared" si="92"/>
        <v/>
      </c>
      <c r="FC89" s="574" t="str">
        <f t="shared" si="93"/>
        <v/>
      </c>
      <c r="FD89" s="574" t="str">
        <f t="shared" si="93"/>
        <v/>
      </c>
      <c r="FE89" s="574" t="str">
        <f t="shared" si="93"/>
        <v/>
      </c>
      <c r="FF89" s="574" t="str">
        <f t="shared" si="94"/>
        <v/>
      </c>
      <c r="FG89" s="574" t="str">
        <f t="shared" si="95"/>
        <v/>
      </c>
      <c r="FH89" s="574" t="str">
        <f t="shared" si="96"/>
        <v/>
      </c>
      <c r="FI89" s="574" t="str">
        <f t="shared" si="96"/>
        <v/>
      </c>
      <c r="FJ89" s="574" t="str">
        <f t="shared" si="96"/>
        <v/>
      </c>
      <c r="FK89" s="574" t="str">
        <f t="shared" si="97"/>
        <v/>
      </c>
      <c r="FL89" s="574" t="str">
        <f t="shared" si="97"/>
        <v/>
      </c>
      <c r="FM89" s="574" t="str">
        <f t="shared" si="97"/>
        <v/>
      </c>
      <c r="FN89" s="574" t="str">
        <f t="shared" si="98"/>
        <v/>
      </c>
      <c r="FO89" s="574" t="str">
        <f t="shared" si="98"/>
        <v/>
      </c>
      <c r="FP89" s="574" t="str">
        <f t="shared" si="98"/>
        <v/>
      </c>
      <c r="FQ89" s="574" t="str">
        <f t="shared" si="99"/>
        <v/>
      </c>
      <c r="FR89" s="577" t="str">
        <f t="shared" si="100"/>
        <v/>
      </c>
      <c r="FS89" s="573" t="str">
        <f t="shared" si="101"/>
        <v/>
      </c>
      <c r="FT89" s="574" t="str">
        <f t="shared" si="102"/>
        <v/>
      </c>
      <c r="FU89" s="578" t="str">
        <f t="shared" si="103"/>
        <v/>
      </c>
      <c r="FV89" s="577" t="str">
        <f t="shared" si="104"/>
        <v/>
      </c>
      <c r="HA89" s="147">
        <f t="shared" si="105"/>
        <v>0</v>
      </c>
      <c r="HB89" s="142">
        <f t="shared" si="54"/>
        <v>0</v>
      </c>
    </row>
    <row r="90" spans="1:210" s="142" customFormat="1" ht="15.75" customHeight="1" x14ac:dyDescent="0.2">
      <c r="A90" s="531" t="str">
        <f t="shared" si="55"/>
        <v/>
      </c>
      <c r="B90" s="290" t="s">
        <v>479</v>
      </c>
      <c r="C90" s="282" t="s">
        <v>479</v>
      </c>
      <c r="D90" s="282" t="s">
        <v>479</v>
      </c>
      <c r="E90" s="282" t="s">
        <v>479</v>
      </c>
      <c r="F90" s="282"/>
      <c r="G90" s="282"/>
      <c r="H90" s="282"/>
      <c r="I90" s="282"/>
      <c r="J90" s="282"/>
      <c r="K90" s="282"/>
      <c r="L90" s="282"/>
      <c r="M90" s="282"/>
      <c r="N90" s="282"/>
      <c r="O90" s="282"/>
      <c r="P90" s="282"/>
      <c r="Q90" s="282"/>
      <c r="R90" s="282"/>
      <c r="S90" s="283"/>
      <c r="T90" s="291"/>
      <c r="U90" s="292"/>
      <c r="V90" s="292"/>
      <c r="W90" s="292"/>
      <c r="X90" s="292"/>
      <c r="Y90" s="292"/>
      <c r="Z90" s="292"/>
      <c r="AA90" s="292"/>
      <c r="AB90" s="292"/>
      <c r="AC90" s="292"/>
      <c r="AD90" s="292"/>
      <c r="AE90" s="292"/>
      <c r="AF90" s="292"/>
      <c r="AG90" s="292"/>
      <c r="AH90" s="292"/>
      <c r="AI90" s="292"/>
      <c r="AJ90" s="292"/>
      <c r="AK90" s="294"/>
      <c r="AL90" s="291"/>
      <c r="AM90" s="292"/>
      <c r="AN90" s="292"/>
      <c r="AO90" s="292"/>
      <c r="AP90" s="292"/>
      <c r="AQ90" s="292"/>
      <c r="AR90" s="292"/>
      <c r="AS90" s="292"/>
      <c r="AT90" s="292"/>
      <c r="AU90" s="292"/>
      <c r="AV90" s="292"/>
      <c r="AW90" s="292"/>
      <c r="AX90" s="292"/>
      <c r="AY90" s="292"/>
      <c r="AZ90" s="292"/>
      <c r="BA90" s="292"/>
      <c r="BB90" s="292"/>
      <c r="BC90" s="294"/>
      <c r="BD90" s="291"/>
      <c r="BE90" s="292"/>
      <c r="BF90" s="292"/>
      <c r="BG90" s="292"/>
      <c r="BH90" s="292"/>
      <c r="BI90" s="292"/>
      <c r="BJ90" s="292"/>
      <c r="BK90" s="292"/>
      <c r="BL90" s="292"/>
      <c r="BM90" s="292"/>
      <c r="BN90" s="292"/>
      <c r="BO90" s="292"/>
      <c r="BP90" s="292"/>
      <c r="BQ90" s="292"/>
      <c r="BR90" s="292"/>
      <c r="BS90" s="292"/>
      <c r="BT90" s="292"/>
      <c r="BU90" s="294"/>
      <c r="BW90" s="573" t="str">
        <f t="shared" si="56"/>
        <v/>
      </c>
      <c r="BX90" s="574" t="str">
        <f t="shared" si="56"/>
        <v/>
      </c>
      <c r="BY90" s="574" t="str">
        <f t="shared" si="56"/>
        <v/>
      </c>
      <c r="BZ90" s="574" t="str">
        <f t="shared" si="57"/>
        <v/>
      </c>
      <c r="CA90" s="574" t="str">
        <f t="shared" si="57"/>
        <v/>
      </c>
      <c r="CB90" s="574" t="str">
        <f t="shared" si="57"/>
        <v/>
      </c>
      <c r="CC90" s="574" t="str">
        <f t="shared" si="58"/>
        <v/>
      </c>
      <c r="CD90" s="574" t="str">
        <f t="shared" si="58"/>
        <v/>
      </c>
      <c r="CE90" s="574" t="str">
        <f t="shared" si="58"/>
        <v/>
      </c>
      <c r="CF90" s="574" t="str">
        <f t="shared" si="59"/>
        <v/>
      </c>
      <c r="CG90" s="574" t="str">
        <f t="shared" si="59"/>
        <v/>
      </c>
      <c r="CH90" s="574" t="str">
        <f t="shared" si="59"/>
        <v/>
      </c>
      <c r="CI90" s="574" t="str">
        <f t="shared" si="60"/>
        <v/>
      </c>
      <c r="CJ90" s="574" t="str">
        <f t="shared" si="61"/>
        <v/>
      </c>
      <c r="CK90" s="574" t="str">
        <f t="shared" si="62"/>
        <v/>
      </c>
      <c r="CL90" s="574" t="str">
        <f t="shared" si="62"/>
        <v/>
      </c>
      <c r="CM90" s="574" t="str">
        <f t="shared" si="62"/>
        <v/>
      </c>
      <c r="CN90" s="574" t="str">
        <f t="shared" si="63"/>
        <v/>
      </c>
      <c r="CO90" s="574" t="str">
        <f t="shared" si="63"/>
        <v/>
      </c>
      <c r="CP90" s="574" t="str">
        <f t="shared" si="63"/>
        <v/>
      </c>
      <c r="CQ90" s="574" t="str">
        <f t="shared" si="64"/>
        <v/>
      </c>
      <c r="CR90" s="574" t="str">
        <f t="shared" si="64"/>
        <v/>
      </c>
      <c r="CS90" s="574" t="str">
        <f t="shared" si="64"/>
        <v/>
      </c>
      <c r="CT90" s="574" t="str">
        <f t="shared" si="65"/>
        <v/>
      </c>
      <c r="CU90" s="575" t="str">
        <f t="shared" si="66"/>
        <v/>
      </c>
      <c r="CV90" s="576" t="str">
        <f t="shared" si="67"/>
        <v/>
      </c>
      <c r="CW90" s="574" t="str">
        <f t="shared" si="67"/>
        <v/>
      </c>
      <c r="CX90" s="574" t="str">
        <f t="shared" si="67"/>
        <v/>
      </c>
      <c r="CY90" s="574" t="str">
        <f t="shared" si="68"/>
        <v/>
      </c>
      <c r="CZ90" s="574" t="str">
        <f t="shared" si="68"/>
        <v/>
      </c>
      <c r="DA90" s="574" t="str">
        <f t="shared" si="68"/>
        <v/>
      </c>
      <c r="DB90" s="574" t="str">
        <f t="shared" si="69"/>
        <v/>
      </c>
      <c r="DC90" s="574" t="str">
        <f t="shared" si="70"/>
        <v/>
      </c>
      <c r="DD90" s="574" t="str">
        <f t="shared" si="70"/>
        <v/>
      </c>
      <c r="DE90" s="574" t="str">
        <f t="shared" si="71"/>
        <v/>
      </c>
      <c r="DF90" s="574" t="str">
        <f t="shared" si="71"/>
        <v/>
      </c>
      <c r="DG90" s="574" t="str">
        <f t="shared" si="71"/>
        <v/>
      </c>
      <c r="DH90" s="574" t="str">
        <f t="shared" si="72"/>
        <v/>
      </c>
      <c r="DI90" s="574" t="str">
        <f t="shared" si="73"/>
        <v/>
      </c>
      <c r="DJ90" s="574" t="str">
        <f t="shared" si="74"/>
        <v/>
      </c>
      <c r="DK90" s="574" t="str">
        <f t="shared" si="74"/>
        <v/>
      </c>
      <c r="DL90" s="574" t="str">
        <f t="shared" si="74"/>
        <v/>
      </c>
      <c r="DM90" s="574" t="str">
        <f t="shared" si="75"/>
        <v/>
      </c>
      <c r="DN90" s="574" t="str">
        <f t="shared" si="75"/>
        <v/>
      </c>
      <c r="DO90" s="574" t="str">
        <f t="shared" si="75"/>
        <v/>
      </c>
      <c r="DP90" s="574" t="str">
        <f t="shared" si="76"/>
        <v/>
      </c>
      <c r="DQ90" s="574" t="str">
        <f t="shared" si="76"/>
        <v/>
      </c>
      <c r="DR90" s="574" t="str">
        <f t="shared" si="76"/>
        <v/>
      </c>
      <c r="DS90" s="574" t="str">
        <f t="shared" si="77"/>
        <v/>
      </c>
      <c r="DT90" s="577" t="str">
        <f t="shared" si="78"/>
        <v/>
      </c>
      <c r="DU90" s="576" t="str">
        <f t="shared" si="79"/>
        <v/>
      </c>
      <c r="DV90" s="574" t="str">
        <f t="shared" si="79"/>
        <v/>
      </c>
      <c r="DW90" s="574" t="str">
        <f t="shared" si="79"/>
        <v/>
      </c>
      <c r="DX90" s="574" t="str">
        <f t="shared" si="80"/>
        <v/>
      </c>
      <c r="DY90" s="574" t="str">
        <f t="shared" si="80"/>
        <v/>
      </c>
      <c r="DZ90" s="574" t="str">
        <f t="shared" si="80"/>
        <v/>
      </c>
      <c r="EA90" s="574" t="str">
        <f t="shared" si="81"/>
        <v/>
      </c>
      <c r="EB90" s="574" t="str">
        <f t="shared" si="81"/>
        <v/>
      </c>
      <c r="EC90" s="574" t="str">
        <f t="shared" si="81"/>
        <v/>
      </c>
      <c r="ED90" s="574" t="str">
        <f t="shared" si="82"/>
        <v/>
      </c>
      <c r="EE90" s="574" t="str">
        <f t="shared" si="82"/>
        <v/>
      </c>
      <c r="EF90" s="574" t="str">
        <f t="shared" si="82"/>
        <v/>
      </c>
      <c r="EG90" s="574" t="str">
        <f t="shared" si="83"/>
        <v/>
      </c>
      <c r="EH90" s="574" t="str">
        <f t="shared" si="84"/>
        <v/>
      </c>
      <c r="EI90" s="574" t="str">
        <f t="shared" si="85"/>
        <v/>
      </c>
      <c r="EJ90" s="574" t="str">
        <f t="shared" si="85"/>
        <v/>
      </c>
      <c r="EK90" s="574" t="str">
        <f t="shared" si="85"/>
        <v/>
      </c>
      <c r="EL90" s="574" t="str">
        <f t="shared" si="86"/>
        <v/>
      </c>
      <c r="EM90" s="574" t="str">
        <f t="shared" si="86"/>
        <v/>
      </c>
      <c r="EN90" s="574" t="str">
        <f t="shared" si="86"/>
        <v/>
      </c>
      <c r="EO90" s="574" t="str">
        <f t="shared" si="87"/>
        <v/>
      </c>
      <c r="EP90" s="574" t="str">
        <f t="shared" si="87"/>
        <v/>
      </c>
      <c r="EQ90" s="574" t="str">
        <f t="shared" si="87"/>
        <v/>
      </c>
      <c r="ER90" s="574" t="str">
        <f t="shared" si="88"/>
        <v/>
      </c>
      <c r="ES90" s="577" t="str">
        <f t="shared" si="89"/>
        <v/>
      </c>
      <c r="ET90" s="576" t="str">
        <f t="shared" si="90"/>
        <v/>
      </c>
      <c r="EU90" s="574" t="str">
        <f t="shared" si="90"/>
        <v/>
      </c>
      <c r="EV90" s="574" t="str">
        <f t="shared" si="90"/>
        <v/>
      </c>
      <c r="EW90" s="574" t="str">
        <f t="shared" si="91"/>
        <v/>
      </c>
      <c r="EX90" s="574" t="str">
        <f t="shared" si="91"/>
        <v/>
      </c>
      <c r="EY90" s="574" t="str">
        <f t="shared" si="91"/>
        <v/>
      </c>
      <c r="EZ90" s="574" t="str">
        <f t="shared" si="92"/>
        <v/>
      </c>
      <c r="FA90" s="574" t="str">
        <f t="shared" si="92"/>
        <v/>
      </c>
      <c r="FB90" s="574" t="str">
        <f t="shared" si="92"/>
        <v/>
      </c>
      <c r="FC90" s="574" t="str">
        <f t="shared" si="93"/>
        <v/>
      </c>
      <c r="FD90" s="574" t="str">
        <f t="shared" si="93"/>
        <v/>
      </c>
      <c r="FE90" s="574" t="str">
        <f t="shared" si="93"/>
        <v/>
      </c>
      <c r="FF90" s="574" t="str">
        <f t="shared" si="94"/>
        <v/>
      </c>
      <c r="FG90" s="574" t="str">
        <f t="shared" si="95"/>
        <v/>
      </c>
      <c r="FH90" s="574" t="str">
        <f t="shared" si="96"/>
        <v/>
      </c>
      <c r="FI90" s="574" t="str">
        <f t="shared" si="96"/>
        <v/>
      </c>
      <c r="FJ90" s="574" t="str">
        <f t="shared" si="96"/>
        <v/>
      </c>
      <c r="FK90" s="574" t="str">
        <f t="shared" si="97"/>
        <v/>
      </c>
      <c r="FL90" s="574" t="str">
        <f t="shared" si="97"/>
        <v/>
      </c>
      <c r="FM90" s="574" t="str">
        <f t="shared" si="97"/>
        <v/>
      </c>
      <c r="FN90" s="574" t="str">
        <f t="shared" si="98"/>
        <v/>
      </c>
      <c r="FO90" s="574" t="str">
        <f t="shared" si="98"/>
        <v/>
      </c>
      <c r="FP90" s="574" t="str">
        <f t="shared" si="98"/>
        <v/>
      </c>
      <c r="FQ90" s="574" t="str">
        <f t="shared" si="99"/>
        <v/>
      </c>
      <c r="FR90" s="577" t="str">
        <f t="shared" si="100"/>
        <v/>
      </c>
      <c r="FS90" s="573" t="str">
        <f t="shared" si="101"/>
        <v/>
      </c>
      <c r="FT90" s="574" t="str">
        <f t="shared" si="102"/>
        <v/>
      </c>
      <c r="FU90" s="578" t="str">
        <f t="shared" si="103"/>
        <v/>
      </c>
      <c r="FV90" s="577" t="str">
        <f t="shared" si="104"/>
        <v/>
      </c>
      <c r="HA90" s="147">
        <f t="shared" si="105"/>
        <v>0</v>
      </c>
      <c r="HB90" s="142">
        <f t="shared" si="54"/>
        <v>0</v>
      </c>
    </row>
    <row r="91" spans="1:210" s="142" customFormat="1" ht="15.75" customHeight="1" x14ac:dyDescent="0.2">
      <c r="A91" s="531" t="str">
        <f t="shared" si="55"/>
        <v/>
      </c>
      <c r="B91" s="290" t="s">
        <v>479</v>
      </c>
      <c r="C91" s="282" t="s">
        <v>479</v>
      </c>
      <c r="D91" s="282" t="s">
        <v>479</v>
      </c>
      <c r="E91" s="282" t="s">
        <v>479</v>
      </c>
      <c r="F91" s="282"/>
      <c r="G91" s="282"/>
      <c r="H91" s="282"/>
      <c r="I91" s="282"/>
      <c r="J91" s="282"/>
      <c r="K91" s="282"/>
      <c r="L91" s="282"/>
      <c r="M91" s="282"/>
      <c r="N91" s="282"/>
      <c r="O91" s="282"/>
      <c r="P91" s="282"/>
      <c r="Q91" s="282"/>
      <c r="R91" s="282"/>
      <c r="S91" s="283"/>
      <c r="T91" s="291"/>
      <c r="U91" s="292"/>
      <c r="V91" s="292"/>
      <c r="W91" s="292"/>
      <c r="X91" s="292"/>
      <c r="Y91" s="292"/>
      <c r="Z91" s="292"/>
      <c r="AA91" s="292"/>
      <c r="AB91" s="292"/>
      <c r="AC91" s="292"/>
      <c r="AD91" s="292"/>
      <c r="AE91" s="292"/>
      <c r="AF91" s="292"/>
      <c r="AG91" s="292"/>
      <c r="AH91" s="292"/>
      <c r="AI91" s="292"/>
      <c r="AJ91" s="292"/>
      <c r="AK91" s="294"/>
      <c r="AL91" s="291"/>
      <c r="AM91" s="292"/>
      <c r="AN91" s="292"/>
      <c r="AO91" s="292"/>
      <c r="AP91" s="292"/>
      <c r="AQ91" s="292"/>
      <c r="AR91" s="292"/>
      <c r="AS91" s="292"/>
      <c r="AT91" s="292"/>
      <c r="AU91" s="292"/>
      <c r="AV91" s="292"/>
      <c r="AW91" s="292"/>
      <c r="AX91" s="292"/>
      <c r="AY91" s="292"/>
      <c r="AZ91" s="292"/>
      <c r="BA91" s="292"/>
      <c r="BB91" s="292"/>
      <c r="BC91" s="294"/>
      <c r="BD91" s="291"/>
      <c r="BE91" s="292"/>
      <c r="BF91" s="292"/>
      <c r="BG91" s="292"/>
      <c r="BH91" s="292"/>
      <c r="BI91" s="292"/>
      <c r="BJ91" s="292"/>
      <c r="BK91" s="292"/>
      <c r="BL91" s="292"/>
      <c r="BM91" s="292"/>
      <c r="BN91" s="292"/>
      <c r="BO91" s="292"/>
      <c r="BP91" s="292"/>
      <c r="BQ91" s="292"/>
      <c r="BR91" s="292"/>
      <c r="BS91" s="292"/>
      <c r="BT91" s="292"/>
      <c r="BU91" s="294"/>
      <c r="BW91" s="573" t="str">
        <f t="shared" si="56"/>
        <v/>
      </c>
      <c r="BX91" s="574" t="str">
        <f t="shared" si="56"/>
        <v/>
      </c>
      <c r="BY91" s="574" t="str">
        <f t="shared" si="56"/>
        <v/>
      </c>
      <c r="BZ91" s="574" t="str">
        <f t="shared" si="57"/>
        <v/>
      </c>
      <c r="CA91" s="574" t="str">
        <f t="shared" si="57"/>
        <v/>
      </c>
      <c r="CB91" s="574" t="str">
        <f t="shared" si="57"/>
        <v/>
      </c>
      <c r="CC91" s="574" t="str">
        <f t="shared" si="58"/>
        <v/>
      </c>
      <c r="CD91" s="574" t="str">
        <f t="shared" si="58"/>
        <v/>
      </c>
      <c r="CE91" s="574" t="str">
        <f t="shared" si="58"/>
        <v/>
      </c>
      <c r="CF91" s="574" t="str">
        <f t="shared" si="59"/>
        <v/>
      </c>
      <c r="CG91" s="574" t="str">
        <f t="shared" si="59"/>
        <v/>
      </c>
      <c r="CH91" s="574" t="str">
        <f t="shared" si="59"/>
        <v/>
      </c>
      <c r="CI91" s="574" t="str">
        <f t="shared" si="60"/>
        <v/>
      </c>
      <c r="CJ91" s="574" t="str">
        <f t="shared" si="61"/>
        <v/>
      </c>
      <c r="CK91" s="574" t="str">
        <f t="shared" si="62"/>
        <v/>
      </c>
      <c r="CL91" s="574" t="str">
        <f t="shared" si="62"/>
        <v/>
      </c>
      <c r="CM91" s="574" t="str">
        <f t="shared" si="62"/>
        <v/>
      </c>
      <c r="CN91" s="574" t="str">
        <f t="shared" si="63"/>
        <v/>
      </c>
      <c r="CO91" s="574" t="str">
        <f t="shared" si="63"/>
        <v/>
      </c>
      <c r="CP91" s="574" t="str">
        <f t="shared" si="63"/>
        <v/>
      </c>
      <c r="CQ91" s="574" t="str">
        <f t="shared" si="64"/>
        <v/>
      </c>
      <c r="CR91" s="574" t="str">
        <f t="shared" si="64"/>
        <v/>
      </c>
      <c r="CS91" s="574" t="str">
        <f t="shared" si="64"/>
        <v/>
      </c>
      <c r="CT91" s="574" t="str">
        <f t="shared" si="65"/>
        <v/>
      </c>
      <c r="CU91" s="575" t="str">
        <f t="shared" si="66"/>
        <v/>
      </c>
      <c r="CV91" s="576" t="str">
        <f t="shared" si="67"/>
        <v/>
      </c>
      <c r="CW91" s="574" t="str">
        <f t="shared" si="67"/>
        <v/>
      </c>
      <c r="CX91" s="574" t="str">
        <f t="shared" si="67"/>
        <v/>
      </c>
      <c r="CY91" s="574" t="str">
        <f t="shared" si="68"/>
        <v/>
      </c>
      <c r="CZ91" s="574" t="str">
        <f t="shared" si="68"/>
        <v/>
      </c>
      <c r="DA91" s="574" t="str">
        <f t="shared" si="68"/>
        <v/>
      </c>
      <c r="DB91" s="574" t="str">
        <f t="shared" si="69"/>
        <v/>
      </c>
      <c r="DC91" s="574" t="str">
        <f t="shared" si="70"/>
        <v/>
      </c>
      <c r="DD91" s="574" t="str">
        <f t="shared" si="70"/>
        <v/>
      </c>
      <c r="DE91" s="574" t="str">
        <f t="shared" si="71"/>
        <v/>
      </c>
      <c r="DF91" s="574" t="str">
        <f t="shared" si="71"/>
        <v/>
      </c>
      <c r="DG91" s="574" t="str">
        <f t="shared" si="71"/>
        <v/>
      </c>
      <c r="DH91" s="574" t="str">
        <f t="shared" si="72"/>
        <v/>
      </c>
      <c r="DI91" s="574" t="str">
        <f t="shared" si="73"/>
        <v/>
      </c>
      <c r="DJ91" s="574" t="str">
        <f t="shared" si="74"/>
        <v/>
      </c>
      <c r="DK91" s="574" t="str">
        <f t="shared" si="74"/>
        <v/>
      </c>
      <c r="DL91" s="574" t="str">
        <f t="shared" si="74"/>
        <v/>
      </c>
      <c r="DM91" s="574" t="str">
        <f t="shared" si="75"/>
        <v/>
      </c>
      <c r="DN91" s="574" t="str">
        <f t="shared" si="75"/>
        <v/>
      </c>
      <c r="DO91" s="574" t="str">
        <f t="shared" si="75"/>
        <v/>
      </c>
      <c r="DP91" s="574" t="str">
        <f t="shared" si="76"/>
        <v/>
      </c>
      <c r="DQ91" s="574" t="str">
        <f t="shared" si="76"/>
        <v/>
      </c>
      <c r="DR91" s="574" t="str">
        <f t="shared" si="76"/>
        <v/>
      </c>
      <c r="DS91" s="574" t="str">
        <f t="shared" si="77"/>
        <v/>
      </c>
      <c r="DT91" s="577" t="str">
        <f t="shared" si="78"/>
        <v/>
      </c>
      <c r="DU91" s="576" t="str">
        <f t="shared" si="79"/>
        <v/>
      </c>
      <c r="DV91" s="574" t="str">
        <f t="shared" si="79"/>
        <v/>
      </c>
      <c r="DW91" s="574" t="str">
        <f t="shared" si="79"/>
        <v/>
      </c>
      <c r="DX91" s="574" t="str">
        <f t="shared" si="80"/>
        <v/>
      </c>
      <c r="DY91" s="574" t="str">
        <f t="shared" si="80"/>
        <v/>
      </c>
      <c r="DZ91" s="574" t="str">
        <f t="shared" si="80"/>
        <v/>
      </c>
      <c r="EA91" s="574" t="str">
        <f t="shared" si="81"/>
        <v/>
      </c>
      <c r="EB91" s="574" t="str">
        <f t="shared" si="81"/>
        <v/>
      </c>
      <c r="EC91" s="574" t="str">
        <f t="shared" si="81"/>
        <v/>
      </c>
      <c r="ED91" s="574" t="str">
        <f t="shared" si="82"/>
        <v/>
      </c>
      <c r="EE91" s="574" t="str">
        <f t="shared" si="82"/>
        <v/>
      </c>
      <c r="EF91" s="574" t="str">
        <f t="shared" si="82"/>
        <v/>
      </c>
      <c r="EG91" s="574" t="str">
        <f t="shared" si="83"/>
        <v/>
      </c>
      <c r="EH91" s="574" t="str">
        <f t="shared" si="84"/>
        <v/>
      </c>
      <c r="EI91" s="574" t="str">
        <f t="shared" si="85"/>
        <v/>
      </c>
      <c r="EJ91" s="574" t="str">
        <f t="shared" si="85"/>
        <v/>
      </c>
      <c r="EK91" s="574" t="str">
        <f t="shared" si="85"/>
        <v/>
      </c>
      <c r="EL91" s="574" t="str">
        <f t="shared" si="86"/>
        <v/>
      </c>
      <c r="EM91" s="574" t="str">
        <f t="shared" si="86"/>
        <v/>
      </c>
      <c r="EN91" s="574" t="str">
        <f t="shared" si="86"/>
        <v/>
      </c>
      <c r="EO91" s="574" t="str">
        <f t="shared" si="87"/>
        <v/>
      </c>
      <c r="EP91" s="574" t="str">
        <f t="shared" si="87"/>
        <v/>
      </c>
      <c r="EQ91" s="574" t="str">
        <f t="shared" si="87"/>
        <v/>
      </c>
      <c r="ER91" s="574" t="str">
        <f t="shared" si="88"/>
        <v/>
      </c>
      <c r="ES91" s="577" t="str">
        <f t="shared" si="89"/>
        <v/>
      </c>
      <c r="ET91" s="576" t="str">
        <f t="shared" si="90"/>
        <v/>
      </c>
      <c r="EU91" s="574" t="str">
        <f t="shared" si="90"/>
        <v/>
      </c>
      <c r="EV91" s="574" t="str">
        <f t="shared" si="90"/>
        <v/>
      </c>
      <c r="EW91" s="574" t="str">
        <f t="shared" si="91"/>
        <v/>
      </c>
      <c r="EX91" s="574" t="str">
        <f t="shared" si="91"/>
        <v/>
      </c>
      <c r="EY91" s="574" t="str">
        <f t="shared" si="91"/>
        <v/>
      </c>
      <c r="EZ91" s="574" t="str">
        <f t="shared" si="92"/>
        <v/>
      </c>
      <c r="FA91" s="574" t="str">
        <f t="shared" si="92"/>
        <v/>
      </c>
      <c r="FB91" s="574" t="str">
        <f t="shared" si="92"/>
        <v/>
      </c>
      <c r="FC91" s="574" t="str">
        <f t="shared" si="93"/>
        <v/>
      </c>
      <c r="FD91" s="574" t="str">
        <f t="shared" si="93"/>
        <v/>
      </c>
      <c r="FE91" s="574" t="str">
        <f t="shared" si="93"/>
        <v/>
      </c>
      <c r="FF91" s="574" t="str">
        <f t="shared" si="94"/>
        <v/>
      </c>
      <c r="FG91" s="574" t="str">
        <f t="shared" si="95"/>
        <v/>
      </c>
      <c r="FH91" s="574" t="str">
        <f t="shared" si="96"/>
        <v/>
      </c>
      <c r="FI91" s="574" t="str">
        <f t="shared" si="96"/>
        <v/>
      </c>
      <c r="FJ91" s="574" t="str">
        <f t="shared" si="96"/>
        <v/>
      </c>
      <c r="FK91" s="574" t="str">
        <f t="shared" si="97"/>
        <v/>
      </c>
      <c r="FL91" s="574" t="str">
        <f t="shared" si="97"/>
        <v/>
      </c>
      <c r="FM91" s="574" t="str">
        <f t="shared" si="97"/>
        <v/>
      </c>
      <c r="FN91" s="574" t="str">
        <f t="shared" si="98"/>
        <v/>
      </c>
      <c r="FO91" s="574" t="str">
        <f t="shared" si="98"/>
        <v/>
      </c>
      <c r="FP91" s="574" t="str">
        <f t="shared" si="98"/>
        <v/>
      </c>
      <c r="FQ91" s="574" t="str">
        <f t="shared" si="99"/>
        <v/>
      </c>
      <c r="FR91" s="577" t="str">
        <f t="shared" si="100"/>
        <v/>
      </c>
      <c r="FS91" s="573" t="str">
        <f t="shared" si="101"/>
        <v/>
      </c>
      <c r="FT91" s="574" t="str">
        <f t="shared" si="102"/>
        <v/>
      </c>
      <c r="FU91" s="578" t="str">
        <f t="shared" si="103"/>
        <v/>
      </c>
      <c r="FV91" s="577" t="str">
        <f t="shared" si="104"/>
        <v/>
      </c>
      <c r="HA91" s="147">
        <f t="shared" si="105"/>
        <v>0</v>
      </c>
      <c r="HB91" s="142">
        <f t="shared" si="54"/>
        <v>0</v>
      </c>
    </row>
    <row r="92" spans="1:210" s="142" customFormat="1" ht="15.75" customHeight="1" x14ac:dyDescent="0.2">
      <c r="A92" s="531" t="str">
        <f t="shared" si="55"/>
        <v/>
      </c>
      <c r="B92" s="290" t="s">
        <v>479</v>
      </c>
      <c r="C92" s="282" t="s">
        <v>479</v>
      </c>
      <c r="D92" s="282" t="s">
        <v>479</v>
      </c>
      <c r="E92" s="282" t="s">
        <v>479</v>
      </c>
      <c r="F92" s="282"/>
      <c r="G92" s="282"/>
      <c r="H92" s="282"/>
      <c r="I92" s="282"/>
      <c r="J92" s="282"/>
      <c r="K92" s="282"/>
      <c r="L92" s="282"/>
      <c r="M92" s="282"/>
      <c r="N92" s="282"/>
      <c r="O92" s="282"/>
      <c r="P92" s="282"/>
      <c r="Q92" s="282"/>
      <c r="R92" s="282"/>
      <c r="S92" s="283"/>
      <c r="T92" s="291"/>
      <c r="U92" s="292"/>
      <c r="V92" s="292"/>
      <c r="W92" s="292"/>
      <c r="X92" s="292"/>
      <c r="Y92" s="292"/>
      <c r="Z92" s="292"/>
      <c r="AA92" s="292"/>
      <c r="AB92" s="292"/>
      <c r="AC92" s="292"/>
      <c r="AD92" s="292"/>
      <c r="AE92" s="292"/>
      <c r="AF92" s="292"/>
      <c r="AG92" s="292"/>
      <c r="AH92" s="292"/>
      <c r="AI92" s="292"/>
      <c r="AJ92" s="292"/>
      <c r="AK92" s="294"/>
      <c r="AL92" s="291"/>
      <c r="AM92" s="292"/>
      <c r="AN92" s="292"/>
      <c r="AO92" s="292"/>
      <c r="AP92" s="292"/>
      <c r="AQ92" s="292"/>
      <c r="AR92" s="292"/>
      <c r="AS92" s="292"/>
      <c r="AT92" s="292"/>
      <c r="AU92" s="292"/>
      <c r="AV92" s="292"/>
      <c r="AW92" s="292"/>
      <c r="AX92" s="292"/>
      <c r="AY92" s="292"/>
      <c r="AZ92" s="292"/>
      <c r="BA92" s="292"/>
      <c r="BB92" s="292"/>
      <c r="BC92" s="294"/>
      <c r="BD92" s="291"/>
      <c r="BE92" s="292"/>
      <c r="BF92" s="292"/>
      <c r="BG92" s="292"/>
      <c r="BH92" s="292"/>
      <c r="BI92" s="292"/>
      <c r="BJ92" s="292"/>
      <c r="BK92" s="292"/>
      <c r="BL92" s="292"/>
      <c r="BM92" s="292"/>
      <c r="BN92" s="292"/>
      <c r="BO92" s="292"/>
      <c r="BP92" s="292"/>
      <c r="BQ92" s="292"/>
      <c r="BR92" s="292"/>
      <c r="BS92" s="292"/>
      <c r="BT92" s="292"/>
      <c r="BU92" s="294"/>
      <c r="BW92" s="573" t="str">
        <f t="shared" si="56"/>
        <v/>
      </c>
      <c r="BX92" s="574" t="str">
        <f t="shared" si="56"/>
        <v/>
      </c>
      <c r="BY92" s="574" t="str">
        <f t="shared" si="56"/>
        <v/>
      </c>
      <c r="BZ92" s="574" t="str">
        <f t="shared" si="57"/>
        <v/>
      </c>
      <c r="CA92" s="574" t="str">
        <f t="shared" si="57"/>
        <v/>
      </c>
      <c r="CB92" s="574" t="str">
        <f t="shared" si="57"/>
        <v/>
      </c>
      <c r="CC92" s="574" t="str">
        <f t="shared" si="58"/>
        <v/>
      </c>
      <c r="CD92" s="574" t="str">
        <f t="shared" si="58"/>
        <v/>
      </c>
      <c r="CE92" s="574" t="str">
        <f t="shared" si="58"/>
        <v/>
      </c>
      <c r="CF92" s="574" t="str">
        <f t="shared" si="59"/>
        <v/>
      </c>
      <c r="CG92" s="574" t="str">
        <f t="shared" si="59"/>
        <v/>
      </c>
      <c r="CH92" s="574" t="str">
        <f t="shared" si="59"/>
        <v/>
      </c>
      <c r="CI92" s="574" t="str">
        <f t="shared" si="60"/>
        <v/>
      </c>
      <c r="CJ92" s="574" t="str">
        <f t="shared" si="61"/>
        <v/>
      </c>
      <c r="CK92" s="574" t="str">
        <f t="shared" si="62"/>
        <v/>
      </c>
      <c r="CL92" s="574" t="str">
        <f t="shared" si="62"/>
        <v/>
      </c>
      <c r="CM92" s="574" t="str">
        <f t="shared" si="62"/>
        <v/>
      </c>
      <c r="CN92" s="574" t="str">
        <f t="shared" si="63"/>
        <v/>
      </c>
      <c r="CO92" s="574" t="str">
        <f t="shared" si="63"/>
        <v/>
      </c>
      <c r="CP92" s="574" t="str">
        <f t="shared" si="63"/>
        <v/>
      </c>
      <c r="CQ92" s="574" t="str">
        <f t="shared" si="64"/>
        <v/>
      </c>
      <c r="CR92" s="574" t="str">
        <f t="shared" si="64"/>
        <v/>
      </c>
      <c r="CS92" s="574" t="str">
        <f t="shared" si="64"/>
        <v/>
      </c>
      <c r="CT92" s="574" t="str">
        <f t="shared" si="65"/>
        <v/>
      </c>
      <c r="CU92" s="575" t="str">
        <f t="shared" si="66"/>
        <v/>
      </c>
      <c r="CV92" s="576" t="str">
        <f t="shared" si="67"/>
        <v/>
      </c>
      <c r="CW92" s="574" t="str">
        <f t="shared" si="67"/>
        <v/>
      </c>
      <c r="CX92" s="574" t="str">
        <f t="shared" si="67"/>
        <v/>
      </c>
      <c r="CY92" s="574" t="str">
        <f t="shared" si="68"/>
        <v/>
      </c>
      <c r="CZ92" s="574" t="str">
        <f t="shared" si="68"/>
        <v/>
      </c>
      <c r="DA92" s="574" t="str">
        <f t="shared" si="68"/>
        <v/>
      </c>
      <c r="DB92" s="574" t="str">
        <f t="shared" si="69"/>
        <v/>
      </c>
      <c r="DC92" s="574" t="str">
        <f t="shared" si="70"/>
        <v/>
      </c>
      <c r="DD92" s="574" t="str">
        <f t="shared" si="70"/>
        <v/>
      </c>
      <c r="DE92" s="574" t="str">
        <f t="shared" si="71"/>
        <v/>
      </c>
      <c r="DF92" s="574" t="str">
        <f t="shared" si="71"/>
        <v/>
      </c>
      <c r="DG92" s="574" t="str">
        <f t="shared" si="71"/>
        <v/>
      </c>
      <c r="DH92" s="574" t="str">
        <f t="shared" si="72"/>
        <v/>
      </c>
      <c r="DI92" s="574" t="str">
        <f t="shared" si="73"/>
        <v/>
      </c>
      <c r="DJ92" s="574" t="str">
        <f t="shared" si="74"/>
        <v/>
      </c>
      <c r="DK92" s="574" t="str">
        <f t="shared" si="74"/>
        <v/>
      </c>
      <c r="DL92" s="574" t="str">
        <f t="shared" si="74"/>
        <v/>
      </c>
      <c r="DM92" s="574" t="str">
        <f t="shared" si="75"/>
        <v/>
      </c>
      <c r="DN92" s="574" t="str">
        <f t="shared" si="75"/>
        <v/>
      </c>
      <c r="DO92" s="574" t="str">
        <f t="shared" si="75"/>
        <v/>
      </c>
      <c r="DP92" s="574" t="str">
        <f t="shared" si="76"/>
        <v/>
      </c>
      <c r="DQ92" s="574" t="str">
        <f t="shared" si="76"/>
        <v/>
      </c>
      <c r="DR92" s="574" t="str">
        <f t="shared" si="76"/>
        <v/>
      </c>
      <c r="DS92" s="574" t="str">
        <f t="shared" si="77"/>
        <v/>
      </c>
      <c r="DT92" s="577" t="str">
        <f t="shared" si="78"/>
        <v/>
      </c>
      <c r="DU92" s="576" t="str">
        <f t="shared" si="79"/>
        <v/>
      </c>
      <c r="DV92" s="574" t="str">
        <f t="shared" si="79"/>
        <v/>
      </c>
      <c r="DW92" s="574" t="str">
        <f t="shared" si="79"/>
        <v/>
      </c>
      <c r="DX92" s="574" t="str">
        <f t="shared" si="80"/>
        <v/>
      </c>
      <c r="DY92" s="574" t="str">
        <f t="shared" si="80"/>
        <v/>
      </c>
      <c r="DZ92" s="574" t="str">
        <f t="shared" si="80"/>
        <v/>
      </c>
      <c r="EA92" s="574" t="str">
        <f t="shared" si="81"/>
        <v/>
      </c>
      <c r="EB92" s="574" t="str">
        <f t="shared" si="81"/>
        <v/>
      </c>
      <c r="EC92" s="574" t="str">
        <f t="shared" si="81"/>
        <v/>
      </c>
      <c r="ED92" s="574" t="str">
        <f t="shared" si="82"/>
        <v/>
      </c>
      <c r="EE92" s="574" t="str">
        <f t="shared" si="82"/>
        <v/>
      </c>
      <c r="EF92" s="574" t="str">
        <f t="shared" si="82"/>
        <v/>
      </c>
      <c r="EG92" s="574" t="str">
        <f t="shared" si="83"/>
        <v/>
      </c>
      <c r="EH92" s="574" t="str">
        <f t="shared" si="84"/>
        <v/>
      </c>
      <c r="EI92" s="574" t="str">
        <f t="shared" si="85"/>
        <v/>
      </c>
      <c r="EJ92" s="574" t="str">
        <f t="shared" si="85"/>
        <v/>
      </c>
      <c r="EK92" s="574" t="str">
        <f t="shared" si="85"/>
        <v/>
      </c>
      <c r="EL92" s="574" t="str">
        <f t="shared" si="86"/>
        <v/>
      </c>
      <c r="EM92" s="574" t="str">
        <f t="shared" si="86"/>
        <v/>
      </c>
      <c r="EN92" s="574" t="str">
        <f t="shared" si="86"/>
        <v/>
      </c>
      <c r="EO92" s="574" t="str">
        <f t="shared" si="87"/>
        <v/>
      </c>
      <c r="EP92" s="574" t="str">
        <f t="shared" si="87"/>
        <v/>
      </c>
      <c r="EQ92" s="574" t="str">
        <f t="shared" si="87"/>
        <v/>
      </c>
      <c r="ER92" s="574" t="str">
        <f t="shared" si="88"/>
        <v/>
      </c>
      <c r="ES92" s="577" t="str">
        <f t="shared" si="89"/>
        <v/>
      </c>
      <c r="ET92" s="576" t="str">
        <f t="shared" si="90"/>
        <v/>
      </c>
      <c r="EU92" s="574" t="str">
        <f t="shared" si="90"/>
        <v/>
      </c>
      <c r="EV92" s="574" t="str">
        <f t="shared" si="90"/>
        <v/>
      </c>
      <c r="EW92" s="574" t="str">
        <f t="shared" si="91"/>
        <v/>
      </c>
      <c r="EX92" s="574" t="str">
        <f t="shared" si="91"/>
        <v/>
      </c>
      <c r="EY92" s="574" t="str">
        <f t="shared" si="91"/>
        <v/>
      </c>
      <c r="EZ92" s="574" t="str">
        <f t="shared" si="92"/>
        <v/>
      </c>
      <c r="FA92" s="574" t="str">
        <f t="shared" si="92"/>
        <v/>
      </c>
      <c r="FB92" s="574" t="str">
        <f t="shared" si="92"/>
        <v/>
      </c>
      <c r="FC92" s="574" t="str">
        <f t="shared" si="93"/>
        <v/>
      </c>
      <c r="FD92" s="574" t="str">
        <f t="shared" si="93"/>
        <v/>
      </c>
      <c r="FE92" s="574" t="str">
        <f t="shared" si="93"/>
        <v/>
      </c>
      <c r="FF92" s="574" t="str">
        <f t="shared" si="94"/>
        <v/>
      </c>
      <c r="FG92" s="574" t="str">
        <f t="shared" si="95"/>
        <v/>
      </c>
      <c r="FH92" s="574" t="str">
        <f t="shared" si="96"/>
        <v/>
      </c>
      <c r="FI92" s="574" t="str">
        <f t="shared" si="96"/>
        <v/>
      </c>
      <c r="FJ92" s="574" t="str">
        <f t="shared" si="96"/>
        <v/>
      </c>
      <c r="FK92" s="574" t="str">
        <f t="shared" si="97"/>
        <v/>
      </c>
      <c r="FL92" s="574" t="str">
        <f t="shared" si="97"/>
        <v/>
      </c>
      <c r="FM92" s="574" t="str">
        <f t="shared" si="97"/>
        <v/>
      </c>
      <c r="FN92" s="574" t="str">
        <f t="shared" si="98"/>
        <v/>
      </c>
      <c r="FO92" s="574" t="str">
        <f t="shared" si="98"/>
        <v/>
      </c>
      <c r="FP92" s="574" t="str">
        <f t="shared" si="98"/>
        <v/>
      </c>
      <c r="FQ92" s="574" t="str">
        <f t="shared" si="99"/>
        <v/>
      </c>
      <c r="FR92" s="577" t="str">
        <f t="shared" si="100"/>
        <v/>
      </c>
      <c r="FS92" s="573" t="str">
        <f t="shared" si="101"/>
        <v/>
      </c>
      <c r="FT92" s="574" t="str">
        <f t="shared" si="102"/>
        <v/>
      </c>
      <c r="FU92" s="578" t="str">
        <f t="shared" si="103"/>
        <v/>
      </c>
      <c r="FV92" s="577" t="str">
        <f t="shared" si="104"/>
        <v/>
      </c>
      <c r="HA92" s="147">
        <f t="shared" si="105"/>
        <v>0</v>
      </c>
      <c r="HB92" s="142">
        <f t="shared" si="54"/>
        <v>0</v>
      </c>
    </row>
    <row r="93" spans="1:210" s="142" customFormat="1" ht="15.75" customHeight="1" x14ac:dyDescent="0.2">
      <c r="A93" s="531" t="str">
        <f t="shared" si="55"/>
        <v/>
      </c>
      <c r="B93" s="290" t="s">
        <v>479</v>
      </c>
      <c r="C93" s="282" t="s">
        <v>479</v>
      </c>
      <c r="D93" s="282" t="s">
        <v>479</v>
      </c>
      <c r="E93" s="282" t="s">
        <v>479</v>
      </c>
      <c r="F93" s="282"/>
      <c r="G93" s="282"/>
      <c r="H93" s="282"/>
      <c r="I93" s="282"/>
      <c r="J93" s="282"/>
      <c r="K93" s="282"/>
      <c r="L93" s="282"/>
      <c r="M93" s="282"/>
      <c r="N93" s="282"/>
      <c r="O93" s="282"/>
      <c r="P93" s="282"/>
      <c r="Q93" s="282"/>
      <c r="R93" s="282"/>
      <c r="S93" s="283"/>
      <c r="T93" s="291"/>
      <c r="U93" s="292"/>
      <c r="V93" s="292"/>
      <c r="W93" s="292"/>
      <c r="X93" s="292"/>
      <c r="Y93" s="292"/>
      <c r="Z93" s="292"/>
      <c r="AA93" s="292"/>
      <c r="AB93" s="292"/>
      <c r="AC93" s="292"/>
      <c r="AD93" s="292"/>
      <c r="AE93" s="292"/>
      <c r="AF93" s="292"/>
      <c r="AG93" s="292"/>
      <c r="AH93" s="292"/>
      <c r="AI93" s="292"/>
      <c r="AJ93" s="292"/>
      <c r="AK93" s="294"/>
      <c r="AL93" s="291"/>
      <c r="AM93" s="292"/>
      <c r="AN93" s="292"/>
      <c r="AO93" s="292"/>
      <c r="AP93" s="292"/>
      <c r="AQ93" s="292"/>
      <c r="AR93" s="292"/>
      <c r="AS93" s="292"/>
      <c r="AT93" s="292"/>
      <c r="AU93" s="292"/>
      <c r="AV93" s="292"/>
      <c r="AW93" s="292"/>
      <c r="AX93" s="292"/>
      <c r="AY93" s="292"/>
      <c r="AZ93" s="292"/>
      <c r="BA93" s="292"/>
      <c r="BB93" s="292"/>
      <c r="BC93" s="294"/>
      <c r="BD93" s="291"/>
      <c r="BE93" s="292"/>
      <c r="BF93" s="292"/>
      <c r="BG93" s="292"/>
      <c r="BH93" s="292"/>
      <c r="BI93" s="292"/>
      <c r="BJ93" s="292"/>
      <c r="BK93" s="292"/>
      <c r="BL93" s="292"/>
      <c r="BM93" s="292"/>
      <c r="BN93" s="292"/>
      <c r="BO93" s="292"/>
      <c r="BP93" s="292"/>
      <c r="BQ93" s="292"/>
      <c r="BR93" s="292"/>
      <c r="BS93" s="292"/>
      <c r="BT93" s="292"/>
      <c r="BU93" s="294"/>
      <c r="BW93" s="573" t="str">
        <f t="shared" si="56"/>
        <v/>
      </c>
      <c r="BX93" s="574" t="str">
        <f t="shared" si="56"/>
        <v/>
      </c>
      <c r="BY93" s="574" t="str">
        <f t="shared" si="56"/>
        <v/>
      </c>
      <c r="BZ93" s="574" t="str">
        <f t="shared" si="57"/>
        <v/>
      </c>
      <c r="CA93" s="574" t="str">
        <f t="shared" si="57"/>
        <v/>
      </c>
      <c r="CB93" s="574" t="str">
        <f t="shared" si="57"/>
        <v/>
      </c>
      <c r="CC93" s="574" t="str">
        <f t="shared" si="58"/>
        <v/>
      </c>
      <c r="CD93" s="574" t="str">
        <f t="shared" si="58"/>
        <v/>
      </c>
      <c r="CE93" s="574" t="str">
        <f t="shared" si="58"/>
        <v/>
      </c>
      <c r="CF93" s="574" t="str">
        <f t="shared" si="59"/>
        <v/>
      </c>
      <c r="CG93" s="574" t="str">
        <f t="shared" si="59"/>
        <v/>
      </c>
      <c r="CH93" s="574" t="str">
        <f t="shared" si="59"/>
        <v/>
      </c>
      <c r="CI93" s="574" t="str">
        <f t="shared" si="60"/>
        <v/>
      </c>
      <c r="CJ93" s="574" t="str">
        <f t="shared" si="61"/>
        <v/>
      </c>
      <c r="CK93" s="574" t="str">
        <f t="shared" si="62"/>
        <v/>
      </c>
      <c r="CL93" s="574" t="str">
        <f t="shared" si="62"/>
        <v/>
      </c>
      <c r="CM93" s="574" t="str">
        <f t="shared" si="62"/>
        <v/>
      </c>
      <c r="CN93" s="574" t="str">
        <f t="shared" si="63"/>
        <v/>
      </c>
      <c r="CO93" s="574" t="str">
        <f t="shared" si="63"/>
        <v/>
      </c>
      <c r="CP93" s="574" t="str">
        <f t="shared" si="63"/>
        <v/>
      </c>
      <c r="CQ93" s="574" t="str">
        <f t="shared" si="64"/>
        <v/>
      </c>
      <c r="CR93" s="574" t="str">
        <f t="shared" si="64"/>
        <v/>
      </c>
      <c r="CS93" s="574" t="str">
        <f t="shared" si="64"/>
        <v/>
      </c>
      <c r="CT93" s="574" t="str">
        <f t="shared" si="65"/>
        <v/>
      </c>
      <c r="CU93" s="575" t="str">
        <f t="shared" si="66"/>
        <v/>
      </c>
      <c r="CV93" s="576" t="str">
        <f t="shared" si="67"/>
        <v/>
      </c>
      <c r="CW93" s="574" t="str">
        <f t="shared" si="67"/>
        <v/>
      </c>
      <c r="CX93" s="574" t="str">
        <f t="shared" si="67"/>
        <v/>
      </c>
      <c r="CY93" s="574" t="str">
        <f t="shared" si="68"/>
        <v/>
      </c>
      <c r="CZ93" s="574" t="str">
        <f t="shared" si="68"/>
        <v/>
      </c>
      <c r="DA93" s="574" t="str">
        <f t="shared" si="68"/>
        <v/>
      </c>
      <c r="DB93" s="574" t="str">
        <f t="shared" si="69"/>
        <v/>
      </c>
      <c r="DC93" s="574" t="str">
        <f t="shared" si="70"/>
        <v/>
      </c>
      <c r="DD93" s="574" t="str">
        <f t="shared" si="70"/>
        <v/>
      </c>
      <c r="DE93" s="574" t="str">
        <f t="shared" si="71"/>
        <v/>
      </c>
      <c r="DF93" s="574" t="str">
        <f t="shared" si="71"/>
        <v/>
      </c>
      <c r="DG93" s="574" t="str">
        <f t="shared" si="71"/>
        <v/>
      </c>
      <c r="DH93" s="574" t="str">
        <f t="shared" si="72"/>
        <v/>
      </c>
      <c r="DI93" s="574" t="str">
        <f t="shared" si="73"/>
        <v/>
      </c>
      <c r="DJ93" s="574" t="str">
        <f t="shared" si="74"/>
        <v/>
      </c>
      <c r="DK93" s="574" t="str">
        <f t="shared" si="74"/>
        <v/>
      </c>
      <c r="DL93" s="574" t="str">
        <f t="shared" si="74"/>
        <v/>
      </c>
      <c r="DM93" s="574" t="str">
        <f t="shared" si="75"/>
        <v/>
      </c>
      <c r="DN93" s="574" t="str">
        <f t="shared" si="75"/>
        <v/>
      </c>
      <c r="DO93" s="574" t="str">
        <f t="shared" si="75"/>
        <v/>
      </c>
      <c r="DP93" s="574" t="str">
        <f t="shared" si="76"/>
        <v/>
      </c>
      <c r="DQ93" s="574" t="str">
        <f t="shared" si="76"/>
        <v/>
      </c>
      <c r="DR93" s="574" t="str">
        <f t="shared" si="76"/>
        <v/>
      </c>
      <c r="DS93" s="574" t="str">
        <f t="shared" si="77"/>
        <v/>
      </c>
      <c r="DT93" s="577" t="str">
        <f t="shared" si="78"/>
        <v/>
      </c>
      <c r="DU93" s="576" t="str">
        <f t="shared" si="79"/>
        <v/>
      </c>
      <c r="DV93" s="574" t="str">
        <f t="shared" si="79"/>
        <v/>
      </c>
      <c r="DW93" s="574" t="str">
        <f t="shared" si="79"/>
        <v/>
      </c>
      <c r="DX93" s="574" t="str">
        <f t="shared" si="80"/>
        <v/>
      </c>
      <c r="DY93" s="574" t="str">
        <f t="shared" si="80"/>
        <v/>
      </c>
      <c r="DZ93" s="574" t="str">
        <f t="shared" si="80"/>
        <v/>
      </c>
      <c r="EA93" s="574" t="str">
        <f t="shared" si="81"/>
        <v/>
      </c>
      <c r="EB93" s="574" t="str">
        <f t="shared" si="81"/>
        <v/>
      </c>
      <c r="EC93" s="574" t="str">
        <f t="shared" si="81"/>
        <v/>
      </c>
      <c r="ED93" s="574" t="str">
        <f t="shared" si="82"/>
        <v/>
      </c>
      <c r="EE93" s="574" t="str">
        <f t="shared" si="82"/>
        <v/>
      </c>
      <c r="EF93" s="574" t="str">
        <f t="shared" si="82"/>
        <v/>
      </c>
      <c r="EG93" s="574" t="str">
        <f t="shared" si="83"/>
        <v/>
      </c>
      <c r="EH93" s="574" t="str">
        <f t="shared" si="84"/>
        <v/>
      </c>
      <c r="EI93" s="574" t="str">
        <f t="shared" si="85"/>
        <v/>
      </c>
      <c r="EJ93" s="574" t="str">
        <f t="shared" si="85"/>
        <v/>
      </c>
      <c r="EK93" s="574" t="str">
        <f t="shared" si="85"/>
        <v/>
      </c>
      <c r="EL93" s="574" t="str">
        <f t="shared" si="86"/>
        <v/>
      </c>
      <c r="EM93" s="574" t="str">
        <f t="shared" si="86"/>
        <v/>
      </c>
      <c r="EN93" s="574" t="str">
        <f t="shared" si="86"/>
        <v/>
      </c>
      <c r="EO93" s="574" t="str">
        <f t="shared" si="87"/>
        <v/>
      </c>
      <c r="EP93" s="574" t="str">
        <f t="shared" si="87"/>
        <v/>
      </c>
      <c r="EQ93" s="574" t="str">
        <f t="shared" si="87"/>
        <v/>
      </c>
      <c r="ER93" s="574" t="str">
        <f t="shared" si="88"/>
        <v/>
      </c>
      <c r="ES93" s="577" t="str">
        <f t="shared" si="89"/>
        <v/>
      </c>
      <c r="ET93" s="576" t="str">
        <f t="shared" si="90"/>
        <v/>
      </c>
      <c r="EU93" s="574" t="str">
        <f t="shared" si="90"/>
        <v/>
      </c>
      <c r="EV93" s="574" t="str">
        <f t="shared" si="90"/>
        <v/>
      </c>
      <c r="EW93" s="574" t="str">
        <f t="shared" si="91"/>
        <v/>
      </c>
      <c r="EX93" s="574" t="str">
        <f t="shared" si="91"/>
        <v/>
      </c>
      <c r="EY93" s="574" t="str">
        <f t="shared" si="91"/>
        <v/>
      </c>
      <c r="EZ93" s="574" t="str">
        <f t="shared" si="92"/>
        <v/>
      </c>
      <c r="FA93" s="574" t="str">
        <f t="shared" si="92"/>
        <v/>
      </c>
      <c r="FB93" s="574" t="str">
        <f t="shared" si="92"/>
        <v/>
      </c>
      <c r="FC93" s="574" t="str">
        <f t="shared" si="93"/>
        <v/>
      </c>
      <c r="FD93" s="574" t="str">
        <f t="shared" si="93"/>
        <v/>
      </c>
      <c r="FE93" s="574" t="str">
        <f t="shared" si="93"/>
        <v/>
      </c>
      <c r="FF93" s="574" t="str">
        <f t="shared" si="94"/>
        <v/>
      </c>
      <c r="FG93" s="574" t="str">
        <f t="shared" si="95"/>
        <v/>
      </c>
      <c r="FH93" s="574" t="str">
        <f t="shared" si="96"/>
        <v/>
      </c>
      <c r="FI93" s="574" t="str">
        <f t="shared" si="96"/>
        <v/>
      </c>
      <c r="FJ93" s="574" t="str">
        <f t="shared" si="96"/>
        <v/>
      </c>
      <c r="FK93" s="574" t="str">
        <f t="shared" si="97"/>
        <v/>
      </c>
      <c r="FL93" s="574" t="str">
        <f t="shared" si="97"/>
        <v/>
      </c>
      <c r="FM93" s="574" t="str">
        <f t="shared" si="97"/>
        <v/>
      </c>
      <c r="FN93" s="574" t="str">
        <f t="shared" si="98"/>
        <v/>
      </c>
      <c r="FO93" s="574" t="str">
        <f t="shared" si="98"/>
        <v/>
      </c>
      <c r="FP93" s="574" t="str">
        <f t="shared" si="98"/>
        <v/>
      </c>
      <c r="FQ93" s="574" t="str">
        <f t="shared" si="99"/>
        <v/>
      </c>
      <c r="FR93" s="577" t="str">
        <f t="shared" si="100"/>
        <v/>
      </c>
      <c r="FS93" s="573" t="str">
        <f t="shared" si="101"/>
        <v/>
      </c>
      <c r="FT93" s="574" t="str">
        <f t="shared" si="102"/>
        <v/>
      </c>
      <c r="FU93" s="578" t="str">
        <f t="shared" si="103"/>
        <v/>
      </c>
      <c r="FV93" s="577" t="str">
        <f t="shared" si="104"/>
        <v/>
      </c>
      <c r="HA93" s="147">
        <f t="shared" si="105"/>
        <v>0</v>
      </c>
      <c r="HB93" s="142">
        <f t="shared" si="54"/>
        <v>0</v>
      </c>
    </row>
    <row r="94" spans="1:210" s="142" customFormat="1" ht="15.75" customHeight="1" x14ac:dyDescent="0.2">
      <c r="A94" s="531" t="str">
        <f t="shared" si="55"/>
        <v/>
      </c>
      <c r="B94" s="290" t="s">
        <v>479</v>
      </c>
      <c r="C94" s="282" t="s">
        <v>479</v>
      </c>
      <c r="D94" s="282" t="s">
        <v>479</v>
      </c>
      <c r="E94" s="282" t="s">
        <v>479</v>
      </c>
      <c r="F94" s="282"/>
      <c r="G94" s="282"/>
      <c r="H94" s="282"/>
      <c r="I94" s="282"/>
      <c r="J94" s="282"/>
      <c r="K94" s="282"/>
      <c r="L94" s="282"/>
      <c r="M94" s="282"/>
      <c r="N94" s="282"/>
      <c r="O94" s="282"/>
      <c r="P94" s="282"/>
      <c r="Q94" s="282"/>
      <c r="R94" s="282"/>
      <c r="S94" s="283"/>
      <c r="T94" s="291"/>
      <c r="U94" s="292"/>
      <c r="V94" s="292"/>
      <c r="W94" s="292"/>
      <c r="X94" s="292"/>
      <c r="Y94" s="292"/>
      <c r="Z94" s="292"/>
      <c r="AA94" s="292"/>
      <c r="AB94" s="292"/>
      <c r="AC94" s="292"/>
      <c r="AD94" s="292"/>
      <c r="AE94" s="292"/>
      <c r="AF94" s="292"/>
      <c r="AG94" s="292"/>
      <c r="AH94" s="292"/>
      <c r="AI94" s="292"/>
      <c r="AJ94" s="292"/>
      <c r="AK94" s="294"/>
      <c r="AL94" s="291"/>
      <c r="AM94" s="292"/>
      <c r="AN94" s="292"/>
      <c r="AO94" s="292"/>
      <c r="AP94" s="292"/>
      <c r="AQ94" s="292"/>
      <c r="AR94" s="292"/>
      <c r="AS94" s="292"/>
      <c r="AT94" s="292"/>
      <c r="AU94" s="292"/>
      <c r="AV94" s="292"/>
      <c r="AW94" s="292"/>
      <c r="AX94" s="292"/>
      <c r="AY94" s="292"/>
      <c r="AZ94" s="292"/>
      <c r="BA94" s="292"/>
      <c r="BB94" s="292"/>
      <c r="BC94" s="294"/>
      <c r="BD94" s="291"/>
      <c r="BE94" s="292"/>
      <c r="BF94" s="292"/>
      <c r="BG94" s="292"/>
      <c r="BH94" s="292"/>
      <c r="BI94" s="292"/>
      <c r="BJ94" s="292"/>
      <c r="BK94" s="292"/>
      <c r="BL94" s="292"/>
      <c r="BM94" s="292"/>
      <c r="BN94" s="292"/>
      <c r="BO94" s="292"/>
      <c r="BP94" s="292"/>
      <c r="BQ94" s="292"/>
      <c r="BR94" s="292"/>
      <c r="BS94" s="292"/>
      <c r="BT94" s="292"/>
      <c r="BU94" s="294"/>
      <c r="BW94" s="573" t="str">
        <f t="shared" si="56"/>
        <v/>
      </c>
      <c r="BX94" s="574" t="str">
        <f t="shared" si="56"/>
        <v/>
      </c>
      <c r="BY94" s="574" t="str">
        <f t="shared" si="56"/>
        <v/>
      </c>
      <c r="BZ94" s="574" t="str">
        <f t="shared" si="57"/>
        <v/>
      </c>
      <c r="CA94" s="574" t="str">
        <f t="shared" si="57"/>
        <v/>
      </c>
      <c r="CB94" s="574" t="str">
        <f t="shared" si="57"/>
        <v/>
      </c>
      <c r="CC94" s="574" t="str">
        <f t="shared" si="58"/>
        <v/>
      </c>
      <c r="CD94" s="574" t="str">
        <f t="shared" si="58"/>
        <v/>
      </c>
      <c r="CE94" s="574" t="str">
        <f t="shared" si="58"/>
        <v/>
      </c>
      <c r="CF94" s="574" t="str">
        <f t="shared" si="59"/>
        <v/>
      </c>
      <c r="CG94" s="574" t="str">
        <f t="shared" si="59"/>
        <v/>
      </c>
      <c r="CH94" s="574" t="str">
        <f t="shared" si="59"/>
        <v/>
      </c>
      <c r="CI94" s="574" t="str">
        <f t="shared" si="60"/>
        <v/>
      </c>
      <c r="CJ94" s="574" t="str">
        <f t="shared" si="61"/>
        <v/>
      </c>
      <c r="CK94" s="574" t="str">
        <f t="shared" si="62"/>
        <v/>
      </c>
      <c r="CL94" s="574" t="str">
        <f t="shared" si="62"/>
        <v/>
      </c>
      <c r="CM94" s="574" t="str">
        <f t="shared" si="62"/>
        <v/>
      </c>
      <c r="CN94" s="574" t="str">
        <f t="shared" si="63"/>
        <v/>
      </c>
      <c r="CO94" s="574" t="str">
        <f t="shared" si="63"/>
        <v/>
      </c>
      <c r="CP94" s="574" t="str">
        <f t="shared" si="63"/>
        <v/>
      </c>
      <c r="CQ94" s="574" t="str">
        <f t="shared" si="64"/>
        <v/>
      </c>
      <c r="CR94" s="574" t="str">
        <f t="shared" si="64"/>
        <v/>
      </c>
      <c r="CS94" s="574" t="str">
        <f t="shared" si="64"/>
        <v/>
      </c>
      <c r="CT94" s="574" t="str">
        <f t="shared" si="65"/>
        <v/>
      </c>
      <c r="CU94" s="575" t="str">
        <f t="shared" si="66"/>
        <v/>
      </c>
      <c r="CV94" s="576" t="str">
        <f t="shared" si="67"/>
        <v/>
      </c>
      <c r="CW94" s="574" t="str">
        <f t="shared" si="67"/>
        <v/>
      </c>
      <c r="CX94" s="574" t="str">
        <f t="shared" si="67"/>
        <v/>
      </c>
      <c r="CY94" s="574" t="str">
        <f t="shared" si="68"/>
        <v/>
      </c>
      <c r="CZ94" s="574" t="str">
        <f t="shared" si="68"/>
        <v/>
      </c>
      <c r="DA94" s="574" t="str">
        <f t="shared" si="68"/>
        <v/>
      </c>
      <c r="DB94" s="574" t="str">
        <f t="shared" si="69"/>
        <v/>
      </c>
      <c r="DC94" s="574" t="str">
        <f t="shared" si="70"/>
        <v/>
      </c>
      <c r="DD94" s="574" t="str">
        <f t="shared" si="70"/>
        <v/>
      </c>
      <c r="DE94" s="574" t="str">
        <f t="shared" si="71"/>
        <v/>
      </c>
      <c r="DF94" s="574" t="str">
        <f t="shared" si="71"/>
        <v/>
      </c>
      <c r="DG94" s="574" t="str">
        <f t="shared" si="71"/>
        <v/>
      </c>
      <c r="DH94" s="574" t="str">
        <f t="shared" si="72"/>
        <v/>
      </c>
      <c r="DI94" s="574" t="str">
        <f t="shared" si="73"/>
        <v/>
      </c>
      <c r="DJ94" s="574" t="str">
        <f t="shared" si="74"/>
        <v/>
      </c>
      <c r="DK94" s="574" t="str">
        <f t="shared" si="74"/>
        <v/>
      </c>
      <c r="DL94" s="574" t="str">
        <f t="shared" si="74"/>
        <v/>
      </c>
      <c r="DM94" s="574" t="str">
        <f t="shared" si="75"/>
        <v/>
      </c>
      <c r="DN94" s="574" t="str">
        <f t="shared" si="75"/>
        <v/>
      </c>
      <c r="DO94" s="574" t="str">
        <f t="shared" si="75"/>
        <v/>
      </c>
      <c r="DP94" s="574" t="str">
        <f t="shared" si="76"/>
        <v/>
      </c>
      <c r="DQ94" s="574" t="str">
        <f t="shared" si="76"/>
        <v/>
      </c>
      <c r="DR94" s="574" t="str">
        <f t="shared" si="76"/>
        <v/>
      </c>
      <c r="DS94" s="574" t="str">
        <f t="shared" si="77"/>
        <v/>
      </c>
      <c r="DT94" s="577" t="str">
        <f t="shared" si="78"/>
        <v/>
      </c>
      <c r="DU94" s="576" t="str">
        <f t="shared" si="79"/>
        <v/>
      </c>
      <c r="DV94" s="574" t="str">
        <f t="shared" si="79"/>
        <v/>
      </c>
      <c r="DW94" s="574" t="str">
        <f t="shared" si="79"/>
        <v/>
      </c>
      <c r="DX94" s="574" t="str">
        <f t="shared" si="80"/>
        <v/>
      </c>
      <c r="DY94" s="574" t="str">
        <f t="shared" si="80"/>
        <v/>
      </c>
      <c r="DZ94" s="574" t="str">
        <f t="shared" si="80"/>
        <v/>
      </c>
      <c r="EA94" s="574" t="str">
        <f t="shared" si="81"/>
        <v/>
      </c>
      <c r="EB94" s="574" t="str">
        <f t="shared" si="81"/>
        <v/>
      </c>
      <c r="EC94" s="574" t="str">
        <f t="shared" si="81"/>
        <v/>
      </c>
      <c r="ED94" s="574" t="str">
        <f t="shared" si="82"/>
        <v/>
      </c>
      <c r="EE94" s="574" t="str">
        <f t="shared" si="82"/>
        <v/>
      </c>
      <c r="EF94" s="574" t="str">
        <f t="shared" si="82"/>
        <v/>
      </c>
      <c r="EG94" s="574" t="str">
        <f t="shared" si="83"/>
        <v/>
      </c>
      <c r="EH94" s="574" t="str">
        <f t="shared" si="84"/>
        <v/>
      </c>
      <c r="EI94" s="574" t="str">
        <f t="shared" si="85"/>
        <v/>
      </c>
      <c r="EJ94" s="574" t="str">
        <f t="shared" si="85"/>
        <v/>
      </c>
      <c r="EK94" s="574" t="str">
        <f t="shared" si="85"/>
        <v/>
      </c>
      <c r="EL94" s="574" t="str">
        <f t="shared" si="86"/>
        <v/>
      </c>
      <c r="EM94" s="574" t="str">
        <f t="shared" si="86"/>
        <v/>
      </c>
      <c r="EN94" s="574" t="str">
        <f t="shared" si="86"/>
        <v/>
      </c>
      <c r="EO94" s="574" t="str">
        <f t="shared" si="87"/>
        <v/>
      </c>
      <c r="EP94" s="574" t="str">
        <f t="shared" si="87"/>
        <v/>
      </c>
      <c r="EQ94" s="574" t="str">
        <f t="shared" si="87"/>
        <v/>
      </c>
      <c r="ER94" s="574" t="str">
        <f t="shared" si="88"/>
        <v/>
      </c>
      <c r="ES94" s="577" t="str">
        <f t="shared" si="89"/>
        <v/>
      </c>
      <c r="ET94" s="576" t="str">
        <f t="shared" si="90"/>
        <v/>
      </c>
      <c r="EU94" s="574" t="str">
        <f t="shared" si="90"/>
        <v/>
      </c>
      <c r="EV94" s="574" t="str">
        <f t="shared" si="90"/>
        <v/>
      </c>
      <c r="EW94" s="574" t="str">
        <f t="shared" si="91"/>
        <v/>
      </c>
      <c r="EX94" s="574" t="str">
        <f t="shared" si="91"/>
        <v/>
      </c>
      <c r="EY94" s="574" t="str">
        <f t="shared" si="91"/>
        <v/>
      </c>
      <c r="EZ94" s="574" t="str">
        <f t="shared" si="92"/>
        <v/>
      </c>
      <c r="FA94" s="574" t="str">
        <f t="shared" si="92"/>
        <v/>
      </c>
      <c r="FB94" s="574" t="str">
        <f t="shared" si="92"/>
        <v/>
      </c>
      <c r="FC94" s="574" t="str">
        <f t="shared" si="93"/>
        <v/>
      </c>
      <c r="FD94" s="574" t="str">
        <f t="shared" si="93"/>
        <v/>
      </c>
      <c r="FE94" s="574" t="str">
        <f t="shared" si="93"/>
        <v/>
      </c>
      <c r="FF94" s="574" t="str">
        <f t="shared" si="94"/>
        <v/>
      </c>
      <c r="FG94" s="574" t="str">
        <f t="shared" si="95"/>
        <v/>
      </c>
      <c r="FH94" s="574" t="str">
        <f t="shared" si="96"/>
        <v/>
      </c>
      <c r="FI94" s="574" t="str">
        <f t="shared" si="96"/>
        <v/>
      </c>
      <c r="FJ94" s="574" t="str">
        <f t="shared" si="96"/>
        <v/>
      </c>
      <c r="FK94" s="574" t="str">
        <f t="shared" si="97"/>
        <v/>
      </c>
      <c r="FL94" s="574" t="str">
        <f t="shared" si="97"/>
        <v/>
      </c>
      <c r="FM94" s="574" t="str">
        <f t="shared" si="97"/>
        <v/>
      </c>
      <c r="FN94" s="574" t="str">
        <f t="shared" si="98"/>
        <v/>
      </c>
      <c r="FO94" s="574" t="str">
        <f t="shared" si="98"/>
        <v/>
      </c>
      <c r="FP94" s="574" t="str">
        <f t="shared" si="98"/>
        <v/>
      </c>
      <c r="FQ94" s="574" t="str">
        <f t="shared" si="99"/>
        <v/>
      </c>
      <c r="FR94" s="577" t="str">
        <f t="shared" si="100"/>
        <v/>
      </c>
      <c r="FS94" s="573" t="str">
        <f t="shared" si="101"/>
        <v/>
      </c>
      <c r="FT94" s="574" t="str">
        <f t="shared" si="102"/>
        <v/>
      </c>
      <c r="FU94" s="578" t="str">
        <f t="shared" si="103"/>
        <v/>
      </c>
      <c r="FV94" s="577" t="str">
        <f t="shared" si="104"/>
        <v/>
      </c>
      <c r="HA94" s="147">
        <f t="shared" si="105"/>
        <v>0</v>
      </c>
      <c r="HB94" s="142">
        <f t="shared" si="54"/>
        <v>0</v>
      </c>
    </row>
    <row r="95" spans="1:210" s="142" customFormat="1" ht="15.75" customHeight="1" x14ac:dyDescent="0.2">
      <c r="A95" s="531" t="str">
        <f t="shared" si="55"/>
        <v/>
      </c>
      <c r="B95" s="290" t="s">
        <v>479</v>
      </c>
      <c r="C95" s="282" t="s">
        <v>479</v>
      </c>
      <c r="D95" s="282" t="s">
        <v>479</v>
      </c>
      <c r="E95" s="282" t="s">
        <v>479</v>
      </c>
      <c r="F95" s="282"/>
      <c r="G95" s="282"/>
      <c r="H95" s="282"/>
      <c r="I95" s="282"/>
      <c r="J95" s="282"/>
      <c r="K95" s="282"/>
      <c r="L95" s="282"/>
      <c r="M95" s="282"/>
      <c r="N95" s="282"/>
      <c r="O95" s="282"/>
      <c r="P95" s="282"/>
      <c r="Q95" s="282"/>
      <c r="R95" s="282"/>
      <c r="S95" s="283"/>
      <c r="T95" s="291"/>
      <c r="U95" s="292"/>
      <c r="V95" s="292"/>
      <c r="W95" s="292"/>
      <c r="X95" s="292"/>
      <c r="Y95" s="292"/>
      <c r="Z95" s="292"/>
      <c r="AA95" s="292"/>
      <c r="AB95" s="292"/>
      <c r="AC95" s="292"/>
      <c r="AD95" s="292"/>
      <c r="AE95" s="292"/>
      <c r="AF95" s="292"/>
      <c r="AG95" s="292"/>
      <c r="AH95" s="292"/>
      <c r="AI95" s="292"/>
      <c r="AJ95" s="292"/>
      <c r="AK95" s="294"/>
      <c r="AL95" s="291"/>
      <c r="AM95" s="292"/>
      <c r="AN95" s="292"/>
      <c r="AO95" s="292"/>
      <c r="AP95" s="292"/>
      <c r="AQ95" s="292"/>
      <c r="AR95" s="292"/>
      <c r="AS95" s="292"/>
      <c r="AT95" s="292"/>
      <c r="AU95" s="292"/>
      <c r="AV95" s="292"/>
      <c r="AW95" s="292"/>
      <c r="AX95" s="292"/>
      <c r="AY95" s="292"/>
      <c r="AZ95" s="292"/>
      <c r="BA95" s="292"/>
      <c r="BB95" s="292"/>
      <c r="BC95" s="294"/>
      <c r="BD95" s="291"/>
      <c r="BE95" s="292"/>
      <c r="BF95" s="292"/>
      <c r="BG95" s="292"/>
      <c r="BH95" s="292"/>
      <c r="BI95" s="292"/>
      <c r="BJ95" s="292"/>
      <c r="BK95" s="292"/>
      <c r="BL95" s="292"/>
      <c r="BM95" s="292"/>
      <c r="BN95" s="292"/>
      <c r="BO95" s="292"/>
      <c r="BP95" s="292"/>
      <c r="BQ95" s="292"/>
      <c r="BR95" s="292"/>
      <c r="BS95" s="292"/>
      <c r="BT95" s="292"/>
      <c r="BU95" s="294"/>
      <c r="BW95" s="573" t="str">
        <f t="shared" si="56"/>
        <v/>
      </c>
      <c r="BX95" s="574" t="str">
        <f t="shared" si="56"/>
        <v/>
      </c>
      <c r="BY95" s="574" t="str">
        <f t="shared" si="56"/>
        <v/>
      </c>
      <c r="BZ95" s="574" t="str">
        <f t="shared" si="57"/>
        <v/>
      </c>
      <c r="CA95" s="574" t="str">
        <f t="shared" si="57"/>
        <v/>
      </c>
      <c r="CB95" s="574" t="str">
        <f t="shared" si="57"/>
        <v/>
      </c>
      <c r="CC95" s="574" t="str">
        <f t="shared" si="58"/>
        <v/>
      </c>
      <c r="CD95" s="574" t="str">
        <f t="shared" si="58"/>
        <v/>
      </c>
      <c r="CE95" s="574" t="str">
        <f t="shared" si="58"/>
        <v/>
      </c>
      <c r="CF95" s="574" t="str">
        <f t="shared" si="59"/>
        <v/>
      </c>
      <c r="CG95" s="574" t="str">
        <f t="shared" si="59"/>
        <v/>
      </c>
      <c r="CH95" s="574" t="str">
        <f t="shared" si="59"/>
        <v/>
      </c>
      <c r="CI95" s="574" t="str">
        <f t="shared" si="60"/>
        <v/>
      </c>
      <c r="CJ95" s="574" t="str">
        <f t="shared" si="61"/>
        <v/>
      </c>
      <c r="CK95" s="574" t="str">
        <f t="shared" si="62"/>
        <v/>
      </c>
      <c r="CL95" s="574" t="str">
        <f t="shared" si="62"/>
        <v/>
      </c>
      <c r="CM95" s="574" t="str">
        <f t="shared" si="62"/>
        <v/>
      </c>
      <c r="CN95" s="574" t="str">
        <f t="shared" si="63"/>
        <v/>
      </c>
      <c r="CO95" s="574" t="str">
        <f t="shared" si="63"/>
        <v/>
      </c>
      <c r="CP95" s="574" t="str">
        <f t="shared" si="63"/>
        <v/>
      </c>
      <c r="CQ95" s="574" t="str">
        <f t="shared" si="64"/>
        <v/>
      </c>
      <c r="CR95" s="574" t="str">
        <f t="shared" si="64"/>
        <v/>
      </c>
      <c r="CS95" s="574" t="str">
        <f t="shared" si="64"/>
        <v/>
      </c>
      <c r="CT95" s="574" t="str">
        <f t="shared" si="65"/>
        <v/>
      </c>
      <c r="CU95" s="575" t="str">
        <f t="shared" si="66"/>
        <v/>
      </c>
      <c r="CV95" s="576" t="str">
        <f t="shared" si="67"/>
        <v/>
      </c>
      <c r="CW95" s="574" t="str">
        <f t="shared" si="67"/>
        <v/>
      </c>
      <c r="CX95" s="574" t="str">
        <f t="shared" si="67"/>
        <v/>
      </c>
      <c r="CY95" s="574" t="str">
        <f t="shared" si="68"/>
        <v/>
      </c>
      <c r="CZ95" s="574" t="str">
        <f t="shared" si="68"/>
        <v/>
      </c>
      <c r="DA95" s="574" t="str">
        <f t="shared" si="68"/>
        <v/>
      </c>
      <c r="DB95" s="574" t="str">
        <f t="shared" si="69"/>
        <v/>
      </c>
      <c r="DC95" s="574" t="str">
        <f t="shared" si="70"/>
        <v/>
      </c>
      <c r="DD95" s="574" t="str">
        <f t="shared" si="70"/>
        <v/>
      </c>
      <c r="DE95" s="574" t="str">
        <f t="shared" si="71"/>
        <v/>
      </c>
      <c r="DF95" s="574" t="str">
        <f t="shared" si="71"/>
        <v/>
      </c>
      <c r="DG95" s="574" t="str">
        <f t="shared" si="71"/>
        <v/>
      </c>
      <c r="DH95" s="574" t="str">
        <f t="shared" si="72"/>
        <v/>
      </c>
      <c r="DI95" s="574" t="str">
        <f t="shared" si="73"/>
        <v/>
      </c>
      <c r="DJ95" s="574" t="str">
        <f t="shared" si="74"/>
        <v/>
      </c>
      <c r="DK95" s="574" t="str">
        <f t="shared" si="74"/>
        <v/>
      </c>
      <c r="DL95" s="574" t="str">
        <f t="shared" si="74"/>
        <v/>
      </c>
      <c r="DM95" s="574" t="str">
        <f t="shared" si="75"/>
        <v/>
      </c>
      <c r="DN95" s="574" t="str">
        <f t="shared" si="75"/>
        <v/>
      </c>
      <c r="DO95" s="574" t="str">
        <f t="shared" si="75"/>
        <v/>
      </c>
      <c r="DP95" s="574" t="str">
        <f t="shared" si="76"/>
        <v/>
      </c>
      <c r="DQ95" s="574" t="str">
        <f t="shared" si="76"/>
        <v/>
      </c>
      <c r="DR95" s="574" t="str">
        <f t="shared" si="76"/>
        <v/>
      </c>
      <c r="DS95" s="574" t="str">
        <f t="shared" si="77"/>
        <v/>
      </c>
      <c r="DT95" s="577" t="str">
        <f t="shared" si="78"/>
        <v/>
      </c>
      <c r="DU95" s="576" t="str">
        <f t="shared" si="79"/>
        <v/>
      </c>
      <c r="DV95" s="574" t="str">
        <f t="shared" si="79"/>
        <v/>
      </c>
      <c r="DW95" s="574" t="str">
        <f t="shared" si="79"/>
        <v/>
      </c>
      <c r="DX95" s="574" t="str">
        <f t="shared" si="80"/>
        <v/>
      </c>
      <c r="DY95" s="574" t="str">
        <f t="shared" si="80"/>
        <v/>
      </c>
      <c r="DZ95" s="574" t="str">
        <f t="shared" si="80"/>
        <v/>
      </c>
      <c r="EA95" s="574" t="str">
        <f t="shared" si="81"/>
        <v/>
      </c>
      <c r="EB95" s="574" t="str">
        <f t="shared" si="81"/>
        <v/>
      </c>
      <c r="EC95" s="574" t="str">
        <f t="shared" si="81"/>
        <v/>
      </c>
      <c r="ED95" s="574" t="str">
        <f t="shared" si="82"/>
        <v/>
      </c>
      <c r="EE95" s="574" t="str">
        <f t="shared" si="82"/>
        <v/>
      </c>
      <c r="EF95" s="574" t="str">
        <f t="shared" si="82"/>
        <v/>
      </c>
      <c r="EG95" s="574" t="str">
        <f t="shared" si="83"/>
        <v/>
      </c>
      <c r="EH95" s="574" t="str">
        <f t="shared" si="84"/>
        <v/>
      </c>
      <c r="EI95" s="574" t="str">
        <f t="shared" si="85"/>
        <v/>
      </c>
      <c r="EJ95" s="574" t="str">
        <f t="shared" si="85"/>
        <v/>
      </c>
      <c r="EK95" s="574" t="str">
        <f t="shared" si="85"/>
        <v/>
      </c>
      <c r="EL95" s="574" t="str">
        <f t="shared" si="86"/>
        <v/>
      </c>
      <c r="EM95" s="574" t="str">
        <f t="shared" si="86"/>
        <v/>
      </c>
      <c r="EN95" s="574" t="str">
        <f t="shared" si="86"/>
        <v/>
      </c>
      <c r="EO95" s="574" t="str">
        <f t="shared" si="87"/>
        <v/>
      </c>
      <c r="EP95" s="574" t="str">
        <f t="shared" si="87"/>
        <v/>
      </c>
      <c r="EQ95" s="574" t="str">
        <f t="shared" si="87"/>
        <v/>
      </c>
      <c r="ER95" s="574" t="str">
        <f t="shared" si="88"/>
        <v/>
      </c>
      <c r="ES95" s="577" t="str">
        <f t="shared" si="89"/>
        <v/>
      </c>
      <c r="ET95" s="576" t="str">
        <f t="shared" si="90"/>
        <v/>
      </c>
      <c r="EU95" s="574" t="str">
        <f t="shared" si="90"/>
        <v/>
      </c>
      <c r="EV95" s="574" t="str">
        <f t="shared" si="90"/>
        <v/>
      </c>
      <c r="EW95" s="574" t="str">
        <f t="shared" si="91"/>
        <v/>
      </c>
      <c r="EX95" s="574" t="str">
        <f t="shared" si="91"/>
        <v/>
      </c>
      <c r="EY95" s="574" t="str">
        <f t="shared" si="91"/>
        <v/>
      </c>
      <c r="EZ95" s="574" t="str">
        <f t="shared" si="92"/>
        <v/>
      </c>
      <c r="FA95" s="574" t="str">
        <f t="shared" si="92"/>
        <v/>
      </c>
      <c r="FB95" s="574" t="str">
        <f t="shared" si="92"/>
        <v/>
      </c>
      <c r="FC95" s="574" t="str">
        <f t="shared" si="93"/>
        <v/>
      </c>
      <c r="FD95" s="574" t="str">
        <f t="shared" si="93"/>
        <v/>
      </c>
      <c r="FE95" s="574" t="str">
        <f t="shared" si="93"/>
        <v/>
      </c>
      <c r="FF95" s="574" t="str">
        <f t="shared" si="94"/>
        <v/>
      </c>
      <c r="FG95" s="574" t="str">
        <f t="shared" si="95"/>
        <v/>
      </c>
      <c r="FH95" s="574" t="str">
        <f t="shared" si="96"/>
        <v/>
      </c>
      <c r="FI95" s="574" t="str">
        <f t="shared" si="96"/>
        <v/>
      </c>
      <c r="FJ95" s="574" t="str">
        <f t="shared" si="96"/>
        <v/>
      </c>
      <c r="FK95" s="574" t="str">
        <f t="shared" si="97"/>
        <v/>
      </c>
      <c r="FL95" s="574" t="str">
        <f t="shared" si="97"/>
        <v/>
      </c>
      <c r="FM95" s="574" t="str">
        <f t="shared" si="97"/>
        <v/>
      </c>
      <c r="FN95" s="574" t="str">
        <f t="shared" si="98"/>
        <v/>
      </c>
      <c r="FO95" s="574" t="str">
        <f t="shared" si="98"/>
        <v/>
      </c>
      <c r="FP95" s="574" t="str">
        <f t="shared" si="98"/>
        <v/>
      </c>
      <c r="FQ95" s="574" t="str">
        <f t="shared" si="99"/>
        <v/>
      </c>
      <c r="FR95" s="577" t="str">
        <f t="shared" si="100"/>
        <v/>
      </c>
      <c r="FS95" s="573" t="str">
        <f t="shared" si="101"/>
        <v/>
      </c>
      <c r="FT95" s="574" t="str">
        <f t="shared" si="102"/>
        <v/>
      </c>
      <c r="FU95" s="578" t="str">
        <f t="shared" si="103"/>
        <v/>
      </c>
      <c r="FV95" s="577" t="str">
        <f t="shared" si="104"/>
        <v/>
      </c>
      <c r="HA95" s="147">
        <f t="shared" si="105"/>
        <v>0</v>
      </c>
      <c r="HB95" s="142">
        <f t="shared" si="54"/>
        <v>0</v>
      </c>
    </row>
    <row r="96" spans="1:210" s="142" customFormat="1" ht="15.75" customHeight="1" x14ac:dyDescent="0.2">
      <c r="A96" s="531" t="str">
        <f t="shared" si="55"/>
        <v/>
      </c>
      <c r="B96" s="290" t="s">
        <v>479</v>
      </c>
      <c r="C96" s="282" t="s">
        <v>479</v>
      </c>
      <c r="D96" s="282" t="s">
        <v>479</v>
      </c>
      <c r="E96" s="282" t="s">
        <v>479</v>
      </c>
      <c r="F96" s="282"/>
      <c r="G96" s="282"/>
      <c r="H96" s="282"/>
      <c r="I96" s="282"/>
      <c r="J96" s="282"/>
      <c r="K96" s="282"/>
      <c r="L96" s="282"/>
      <c r="M96" s="282"/>
      <c r="N96" s="282"/>
      <c r="O96" s="282"/>
      <c r="P96" s="282"/>
      <c r="Q96" s="282"/>
      <c r="R96" s="282"/>
      <c r="S96" s="283"/>
      <c r="T96" s="291"/>
      <c r="U96" s="292"/>
      <c r="V96" s="292"/>
      <c r="W96" s="292"/>
      <c r="X96" s="292"/>
      <c r="Y96" s="292"/>
      <c r="Z96" s="292"/>
      <c r="AA96" s="292"/>
      <c r="AB96" s="292"/>
      <c r="AC96" s="292"/>
      <c r="AD96" s="292"/>
      <c r="AE96" s="292"/>
      <c r="AF96" s="292"/>
      <c r="AG96" s="292"/>
      <c r="AH96" s="292"/>
      <c r="AI96" s="292"/>
      <c r="AJ96" s="292"/>
      <c r="AK96" s="294"/>
      <c r="AL96" s="291"/>
      <c r="AM96" s="292"/>
      <c r="AN96" s="292"/>
      <c r="AO96" s="292"/>
      <c r="AP96" s="292"/>
      <c r="AQ96" s="292"/>
      <c r="AR96" s="292"/>
      <c r="AS96" s="292"/>
      <c r="AT96" s="292"/>
      <c r="AU96" s="292"/>
      <c r="AV96" s="292"/>
      <c r="AW96" s="292"/>
      <c r="AX96" s="292"/>
      <c r="AY96" s="292"/>
      <c r="AZ96" s="292"/>
      <c r="BA96" s="292"/>
      <c r="BB96" s="292"/>
      <c r="BC96" s="294"/>
      <c r="BD96" s="291"/>
      <c r="BE96" s="292"/>
      <c r="BF96" s="292"/>
      <c r="BG96" s="292"/>
      <c r="BH96" s="292"/>
      <c r="BI96" s="292"/>
      <c r="BJ96" s="292"/>
      <c r="BK96" s="292"/>
      <c r="BL96" s="292"/>
      <c r="BM96" s="292"/>
      <c r="BN96" s="292"/>
      <c r="BO96" s="292"/>
      <c r="BP96" s="292"/>
      <c r="BQ96" s="292"/>
      <c r="BR96" s="292"/>
      <c r="BS96" s="292"/>
      <c r="BT96" s="292"/>
      <c r="BU96" s="294"/>
      <c r="BW96" s="573" t="str">
        <f t="shared" si="56"/>
        <v/>
      </c>
      <c r="BX96" s="574" t="str">
        <f t="shared" si="56"/>
        <v/>
      </c>
      <c r="BY96" s="574" t="str">
        <f t="shared" si="56"/>
        <v/>
      </c>
      <c r="BZ96" s="574" t="str">
        <f t="shared" si="57"/>
        <v/>
      </c>
      <c r="CA96" s="574" t="str">
        <f t="shared" si="57"/>
        <v/>
      </c>
      <c r="CB96" s="574" t="str">
        <f t="shared" si="57"/>
        <v/>
      </c>
      <c r="CC96" s="574" t="str">
        <f t="shared" si="58"/>
        <v/>
      </c>
      <c r="CD96" s="574" t="str">
        <f t="shared" si="58"/>
        <v/>
      </c>
      <c r="CE96" s="574" t="str">
        <f t="shared" si="58"/>
        <v/>
      </c>
      <c r="CF96" s="574" t="str">
        <f t="shared" si="59"/>
        <v/>
      </c>
      <c r="CG96" s="574" t="str">
        <f t="shared" si="59"/>
        <v/>
      </c>
      <c r="CH96" s="574" t="str">
        <f t="shared" si="59"/>
        <v/>
      </c>
      <c r="CI96" s="574" t="str">
        <f t="shared" si="60"/>
        <v/>
      </c>
      <c r="CJ96" s="574" t="str">
        <f t="shared" si="61"/>
        <v/>
      </c>
      <c r="CK96" s="574" t="str">
        <f t="shared" si="62"/>
        <v/>
      </c>
      <c r="CL96" s="574" t="str">
        <f t="shared" si="62"/>
        <v/>
      </c>
      <c r="CM96" s="574" t="str">
        <f t="shared" si="62"/>
        <v/>
      </c>
      <c r="CN96" s="574" t="str">
        <f t="shared" si="63"/>
        <v/>
      </c>
      <c r="CO96" s="574" t="str">
        <f t="shared" si="63"/>
        <v/>
      </c>
      <c r="CP96" s="574" t="str">
        <f t="shared" si="63"/>
        <v/>
      </c>
      <c r="CQ96" s="574" t="str">
        <f t="shared" si="64"/>
        <v/>
      </c>
      <c r="CR96" s="574" t="str">
        <f t="shared" si="64"/>
        <v/>
      </c>
      <c r="CS96" s="574" t="str">
        <f t="shared" si="64"/>
        <v/>
      </c>
      <c r="CT96" s="574" t="str">
        <f t="shared" si="65"/>
        <v/>
      </c>
      <c r="CU96" s="575" t="str">
        <f t="shared" si="66"/>
        <v/>
      </c>
      <c r="CV96" s="576" t="str">
        <f t="shared" si="67"/>
        <v/>
      </c>
      <c r="CW96" s="574" t="str">
        <f t="shared" si="67"/>
        <v/>
      </c>
      <c r="CX96" s="574" t="str">
        <f t="shared" si="67"/>
        <v/>
      </c>
      <c r="CY96" s="574" t="str">
        <f t="shared" si="68"/>
        <v/>
      </c>
      <c r="CZ96" s="574" t="str">
        <f t="shared" si="68"/>
        <v/>
      </c>
      <c r="DA96" s="574" t="str">
        <f t="shared" si="68"/>
        <v/>
      </c>
      <c r="DB96" s="574" t="str">
        <f t="shared" si="69"/>
        <v/>
      </c>
      <c r="DC96" s="574" t="str">
        <f t="shared" si="70"/>
        <v/>
      </c>
      <c r="DD96" s="574" t="str">
        <f t="shared" si="70"/>
        <v/>
      </c>
      <c r="DE96" s="574" t="str">
        <f t="shared" si="71"/>
        <v/>
      </c>
      <c r="DF96" s="574" t="str">
        <f t="shared" si="71"/>
        <v/>
      </c>
      <c r="DG96" s="574" t="str">
        <f t="shared" si="71"/>
        <v/>
      </c>
      <c r="DH96" s="574" t="str">
        <f t="shared" si="72"/>
        <v/>
      </c>
      <c r="DI96" s="574" t="str">
        <f t="shared" si="73"/>
        <v/>
      </c>
      <c r="DJ96" s="574" t="str">
        <f t="shared" si="74"/>
        <v/>
      </c>
      <c r="DK96" s="574" t="str">
        <f t="shared" si="74"/>
        <v/>
      </c>
      <c r="DL96" s="574" t="str">
        <f t="shared" si="74"/>
        <v/>
      </c>
      <c r="DM96" s="574" t="str">
        <f t="shared" si="75"/>
        <v/>
      </c>
      <c r="DN96" s="574" t="str">
        <f t="shared" si="75"/>
        <v/>
      </c>
      <c r="DO96" s="574" t="str">
        <f t="shared" si="75"/>
        <v/>
      </c>
      <c r="DP96" s="574" t="str">
        <f t="shared" si="76"/>
        <v/>
      </c>
      <c r="DQ96" s="574" t="str">
        <f t="shared" si="76"/>
        <v/>
      </c>
      <c r="DR96" s="574" t="str">
        <f t="shared" si="76"/>
        <v/>
      </c>
      <c r="DS96" s="574" t="str">
        <f t="shared" si="77"/>
        <v/>
      </c>
      <c r="DT96" s="577" t="str">
        <f t="shared" si="78"/>
        <v/>
      </c>
      <c r="DU96" s="576" t="str">
        <f t="shared" si="79"/>
        <v/>
      </c>
      <c r="DV96" s="574" t="str">
        <f t="shared" si="79"/>
        <v/>
      </c>
      <c r="DW96" s="574" t="str">
        <f t="shared" si="79"/>
        <v/>
      </c>
      <c r="DX96" s="574" t="str">
        <f t="shared" si="80"/>
        <v/>
      </c>
      <c r="DY96" s="574" t="str">
        <f t="shared" si="80"/>
        <v/>
      </c>
      <c r="DZ96" s="574" t="str">
        <f t="shared" si="80"/>
        <v/>
      </c>
      <c r="EA96" s="574" t="str">
        <f t="shared" si="81"/>
        <v/>
      </c>
      <c r="EB96" s="574" t="str">
        <f t="shared" si="81"/>
        <v/>
      </c>
      <c r="EC96" s="574" t="str">
        <f t="shared" si="81"/>
        <v/>
      </c>
      <c r="ED96" s="574" t="str">
        <f t="shared" si="82"/>
        <v/>
      </c>
      <c r="EE96" s="574" t="str">
        <f t="shared" si="82"/>
        <v/>
      </c>
      <c r="EF96" s="574" t="str">
        <f t="shared" si="82"/>
        <v/>
      </c>
      <c r="EG96" s="574" t="str">
        <f t="shared" si="83"/>
        <v/>
      </c>
      <c r="EH96" s="574" t="str">
        <f t="shared" si="84"/>
        <v/>
      </c>
      <c r="EI96" s="574" t="str">
        <f t="shared" si="85"/>
        <v/>
      </c>
      <c r="EJ96" s="574" t="str">
        <f t="shared" si="85"/>
        <v/>
      </c>
      <c r="EK96" s="574" t="str">
        <f t="shared" si="85"/>
        <v/>
      </c>
      <c r="EL96" s="574" t="str">
        <f t="shared" si="86"/>
        <v/>
      </c>
      <c r="EM96" s="574" t="str">
        <f t="shared" si="86"/>
        <v/>
      </c>
      <c r="EN96" s="574" t="str">
        <f t="shared" si="86"/>
        <v/>
      </c>
      <c r="EO96" s="574" t="str">
        <f t="shared" si="87"/>
        <v/>
      </c>
      <c r="EP96" s="574" t="str">
        <f t="shared" si="87"/>
        <v/>
      </c>
      <c r="EQ96" s="574" t="str">
        <f t="shared" si="87"/>
        <v/>
      </c>
      <c r="ER96" s="574" t="str">
        <f t="shared" si="88"/>
        <v/>
      </c>
      <c r="ES96" s="577" t="str">
        <f t="shared" si="89"/>
        <v/>
      </c>
      <c r="ET96" s="576" t="str">
        <f t="shared" si="90"/>
        <v/>
      </c>
      <c r="EU96" s="574" t="str">
        <f t="shared" si="90"/>
        <v/>
      </c>
      <c r="EV96" s="574" t="str">
        <f t="shared" si="90"/>
        <v/>
      </c>
      <c r="EW96" s="574" t="str">
        <f t="shared" si="91"/>
        <v/>
      </c>
      <c r="EX96" s="574" t="str">
        <f t="shared" si="91"/>
        <v/>
      </c>
      <c r="EY96" s="574" t="str">
        <f t="shared" si="91"/>
        <v/>
      </c>
      <c r="EZ96" s="574" t="str">
        <f t="shared" si="92"/>
        <v/>
      </c>
      <c r="FA96" s="574" t="str">
        <f t="shared" si="92"/>
        <v/>
      </c>
      <c r="FB96" s="574" t="str">
        <f t="shared" si="92"/>
        <v/>
      </c>
      <c r="FC96" s="574" t="str">
        <f t="shared" si="93"/>
        <v/>
      </c>
      <c r="FD96" s="574" t="str">
        <f t="shared" si="93"/>
        <v/>
      </c>
      <c r="FE96" s="574" t="str">
        <f t="shared" si="93"/>
        <v/>
      </c>
      <c r="FF96" s="574" t="str">
        <f t="shared" si="94"/>
        <v/>
      </c>
      <c r="FG96" s="574" t="str">
        <f t="shared" si="95"/>
        <v/>
      </c>
      <c r="FH96" s="574" t="str">
        <f t="shared" si="96"/>
        <v/>
      </c>
      <c r="FI96" s="574" t="str">
        <f t="shared" si="96"/>
        <v/>
      </c>
      <c r="FJ96" s="574" t="str">
        <f t="shared" si="96"/>
        <v/>
      </c>
      <c r="FK96" s="574" t="str">
        <f t="shared" si="97"/>
        <v/>
      </c>
      <c r="FL96" s="574" t="str">
        <f t="shared" si="97"/>
        <v/>
      </c>
      <c r="FM96" s="574" t="str">
        <f t="shared" si="97"/>
        <v/>
      </c>
      <c r="FN96" s="574" t="str">
        <f t="shared" si="98"/>
        <v/>
      </c>
      <c r="FO96" s="574" t="str">
        <f t="shared" si="98"/>
        <v/>
      </c>
      <c r="FP96" s="574" t="str">
        <f t="shared" si="98"/>
        <v/>
      </c>
      <c r="FQ96" s="574" t="str">
        <f t="shared" si="99"/>
        <v/>
      </c>
      <c r="FR96" s="577" t="str">
        <f t="shared" si="100"/>
        <v/>
      </c>
      <c r="FS96" s="573" t="str">
        <f t="shared" si="101"/>
        <v/>
      </c>
      <c r="FT96" s="574" t="str">
        <f t="shared" si="102"/>
        <v/>
      </c>
      <c r="FU96" s="578" t="str">
        <f t="shared" si="103"/>
        <v/>
      </c>
      <c r="FV96" s="577" t="str">
        <f t="shared" si="104"/>
        <v/>
      </c>
      <c r="HA96" s="147">
        <f t="shared" si="105"/>
        <v>0</v>
      </c>
      <c r="HB96" s="142">
        <f t="shared" si="54"/>
        <v>0</v>
      </c>
    </row>
    <row r="97" spans="1:210" s="142" customFormat="1" ht="15.75" customHeight="1" x14ac:dyDescent="0.2">
      <c r="A97" s="531" t="str">
        <f t="shared" si="55"/>
        <v/>
      </c>
      <c r="B97" s="290" t="s">
        <v>479</v>
      </c>
      <c r="C97" s="282" t="s">
        <v>479</v>
      </c>
      <c r="D97" s="282" t="s">
        <v>479</v>
      </c>
      <c r="E97" s="282" t="s">
        <v>479</v>
      </c>
      <c r="F97" s="282"/>
      <c r="G97" s="282"/>
      <c r="H97" s="282"/>
      <c r="I97" s="282"/>
      <c r="J97" s="282"/>
      <c r="K97" s="282"/>
      <c r="L97" s="282"/>
      <c r="M97" s="282"/>
      <c r="N97" s="282"/>
      <c r="O97" s="282"/>
      <c r="P97" s="282"/>
      <c r="Q97" s="282"/>
      <c r="R97" s="282"/>
      <c r="S97" s="283"/>
      <c r="T97" s="291"/>
      <c r="U97" s="292"/>
      <c r="V97" s="292"/>
      <c r="W97" s="292"/>
      <c r="X97" s="292"/>
      <c r="Y97" s="292"/>
      <c r="Z97" s="292"/>
      <c r="AA97" s="292"/>
      <c r="AB97" s="292"/>
      <c r="AC97" s="292"/>
      <c r="AD97" s="292"/>
      <c r="AE97" s="292"/>
      <c r="AF97" s="292"/>
      <c r="AG97" s="292"/>
      <c r="AH97" s="292"/>
      <c r="AI97" s="292"/>
      <c r="AJ97" s="292"/>
      <c r="AK97" s="294"/>
      <c r="AL97" s="291"/>
      <c r="AM97" s="292"/>
      <c r="AN97" s="292"/>
      <c r="AO97" s="292"/>
      <c r="AP97" s="292"/>
      <c r="AQ97" s="292"/>
      <c r="AR97" s="292"/>
      <c r="AS97" s="292"/>
      <c r="AT97" s="292"/>
      <c r="AU97" s="292"/>
      <c r="AV97" s="292"/>
      <c r="AW97" s="292"/>
      <c r="AX97" s="292"/>
      <c r="AY97" s="292"/>
      <c r="AZ97" s="292"/>
      <c r="BA97" s="292"/>
      <c r="BB97" s="292"/>
      <c r="BC97" s="294"/>
      <c r="BD97" s="291"/>
      <c r="BE97" s="292"/>
      <c r="BF97" s="292"/>
      <c r="BG97" s="292"/>
      <c r="BH97" s="292"/>
      <c r="BI97" s="292"/>
      <c r="BJ97" s="292"/>
      <c r="BK97" s="292"/>
      <c r="BL97" s="292"/>
      <c r="BM97" s="292"/>
      <c r="BN97" s="292"/>
      <c r="BO97" s="292"/>
      <c r="BP97" s="292"/>
      <c r="BQ97" s="292"/>
      <c r="BR97" s="292"/>
      <c r="BS97" s="292"/>
      <c r="BT97" s="292"/>
      <c r="BU97" s="294"/>
      <c r="BW97" s="573" t="str">
        <f t="shared" si="56"/>
        <v/>
      </c>
      <c r="BX97" s="574" t="str">
        <f t="shared" si="56"/>
        <v/>
      </c>
      <c r="BY97" s="574" t="str">
        <f t="shared" si="56"/>
        <v/>
      </c>
      <c r="BZ97" s="574" t="str">
        <f t="shared" si="57"/>
        <v/>
      </c>
      <c r="CA97" s="574" t="str">
        <f t="shared" si="57"/>
        <v/>
      </c>
      <c r="CB97" s="574" t="str">
        <f t="shared" si="57"/>
        <v/>
      </c>
      <c r="CC97" s="574" t="str">
        <f t="shared" si="58"/>
        <v/>
      </c>
      <c r="CD97" s="574" t="str">
        <f t="shared" si="58"/>
        <v/>
      </c>
      <c r="CE97" s="574" t="str">
        <f t="shared" si="58"/>
        <v/>
      </c>
      <c r="CF97" s="574" t="str">
        <f t="shared" si="59"/>
        <v/>
      </c>
      <c r="CG97" s="574" t="str">
        <f t="shared" si="59"/>
        <v/>
      </c>
      <c r="CH97" s="574" t="str">
        <f t="shared" si="59"/>
        <v/>
      </c>
      <c r="CI97" s="574" t="str">
        <f t="shared" si="60"/>
        <v/>
      </c>
      <c r="CJ97" s="574" t="str">
        <f t="shared" si="61"/>
        <v/>
      </c>
      <c r="CK97" s="574" t="str">
        <f t="shared" si="62"/>
        <v/>
      </c>
      <c r="CL97" s="574" t="str">
        <f t="shared" si="62"/>
        <v/>
      </c>
      <c r="CM97" s="574" t="str">
        <f t="shared" si="62"/>
        <v/>
      </c>
      <c r="CN97" s="574" t="str">
        <f t="shared" si="63"/>
        <v/>
      </c>
      <c r="CO97" s="574" t="str">
        <f t="shared" si="63"/>
        <v/>
      </c>
      <c r="CP97" s="574" t="str">
        <f t="shared" si="63"/>
        <v/>
      </c>
      <c r="CQ97" s="574" t="str">
        <f t="shared" si="64"/>
        <v/>
      </c>
      <c r="CR97" s="574" t="str">
        <f t="shared" si="64"/>
        <v/>
      </c>
      <c r="CS97" s="574" t="str">
        <f t="shared" si="64"/>
        <v/>
      </c>
      <c r="CT97" s="574" t="str">
        <f t="shared" si="65"/>
        <v/>
      </c>
      <c r="CU97" s="575" t="str">
        <f t="shared" si="66"/>
        <v/>
      </c>
      <c r="CV97" s="576" t="str">
        <f t="shared" si="67"/>
        <v/>
      </c>
      <c r="CW97" s="574" t="str">
        <f t="shared" si="67"/>
        <v/>
      </c>
      <c r="CX97" s="574" t="str">
        <f t="shared" si="67"/>
        <v/>
      </c>
      <c r="CY97" s="574" t="str">
        <f t="shared" si="68"/>
        <v/>
      </c>
      <c r="CZ97" s="574" t="str">
        <f t="shared" si="68"/>
        <v/>
      </c>
      <c r="DA97" s="574" t="str">
        <f t="shared" si="68"/>
        <v/>
      </c>
      <c r="DB97" s="574" t="str">
        <f t="shared" si="69"/>
        <v/>
      </c>
      <c r="DC97" s="574" t="str">
        <f t="shared" si="70"/>
        <v/>
      </c>
      <c r="DD97" s="574" t="str">
        <f t="shared" si="70"/>
        <v/>
      </c>
      <c r="DE97" s="574" t="str">
        <f t="shared" si="71"/>
        <v/>
      </c>
      <c r="DF97" s="574" t="str">
        <f t="shared" si="71"/>
        <v/>
      </c>
      <c r="DG97" s="574" t="str">
        <f t="shared" si="71"/>
        <v/>
      </c>
      <c r="DH97" s="574" t="str">
        <f t="shared" si="72"/>
        <v/>
      </c>
      <c r="DI97" s="574" t="str">
        <f t="shared" si="73"/>
        <v/>
      </c>
      <c r="DJ97" s="574" t="str">
        <f t="shared" si="74"/>
        <v/>
      </c>
      <c r="DK97" s="574" t="str">
        <f t="shared" si="74"/>
        <v/>
      </c>
      <c r="DL97" s="574" t="str">
        <f t="shared" si="74"/>
        <v/>
      </c>
      <c r="DM97" s="574" t="str">
        <f t="shared" si="75"/>
        <v/>
      </c>
      <c r="DN97" s="574" t="str">
        <f t="shared" si="75"/>
        <v/>
      </c>
      <c r="DO97" s="574" t="str">
        <f t="shared" si="75"/>
        <v/>
      </c>
      <c r="DP97" s="574" t="str">
        <f t="shared" si="76"/>
        <v/>
      </c>
      <c r="DQ97" s="574" t="str">
        <f t="shared" si="76"/>
        <v/>
      </c>
      <c r="DR97" s="574" t="str">
        <f t="shared" si="76"/>
        <v/>
      </c>
      <c r="DS97" s="574" t="str">
        <f t="shared" si="77"/>
        <v/>
      </c>
      <c r="DT97" s="577" t="str">
        <f t="shared" si="78"/>
        <v/>
      </c>
      <c r="DU97" s="576" t="str">
        <f t="shared" si="79"/>
        <v/>
      </c>
      <c r="DV97" s="574" t="str">
        <f t="shared" si="79"/>
        <v/>
      </c>
      <c r="DW97" s="574" t="str">
        <f t="shared" si="79"/>
        <v/>
      </c>
      <c r="DX97" s="574" t="str">
        <f t="shared" si="80"/>
        <v/>
      </c>
      <c r="DY97" s="574" t="str">
        <f t="shared" si="80"/>
        <v/>
      </c>
      <c r="DZ97" s="574" t="str">
        <f t="shared" si="80"/>
        <v/>
      </c>
      <c r="EA97" s="574" t="str">
        <f t="shared" si="81"/>
        <v/>
      </c>
      <c r="EB97" s="574" t="str">
        <f t="shared" si="81"/>
        <v/>
      </c>
      <c r="EC97" s="574" t="str">
        <f t="shared" si="81"/>
        <v/>
      </c>
      <c r="ED97" s="574" t="str">
        <f t="shared" si="82"/>
        <v/>
      </c>
      <c r="EE97" s="574" t="str">
        <f t="shared" si="82"/>
        <v/>
      </c>
      <c r="EF97" s="574" t="str">
        <f t="shared" si="82"/>
        <v/>
      </c>
      <c r="EG97" s="574" t="str">
        <f t="shared" si="83"/>
        <v/>
      </c>
      <c r="EH97" s="574" t="str">
        <f t="shared" si="84"/>
        <v/>
      </c>
      <c r="EI97" s="574" t="str">
        <f t="shared" si="85"/>
        <v/>
      </c>
      <c r="EJ97" s="574" t="str">
        <f t="shared" si="85"/>
        <v/>
      </c>
      <c r="EK97" s="574" t="str">
        <f t="shared" si="85"/>
        <v/>
      </c>
      <c r="EL97" s="574" t="str">
        <f t="shared" si="86"/>
        <v/>
      </c>
      <c r="EM97" s="574" t="str">
        <f t="shared" si="86"/>
        <v/>
      </c>
      <c r="EN97" s="574" t="str">
        <f t="shared" si="86"/>
        <v/>
      </c>
      <c r="EO97" s="574" t="str">
        <f t="shared" si="87"/>
        <v/>
      </c>
      <c r="EP97" s="574" t="str">
        <f t="shared" si="87"/>
        <v/>
      </c>
      <c r="EQ97" s="574" t="str">
        <f t="shared" si="87"/>
        <v/>
      </c>
      <c r="ER97" s="574" t="str">
        <f t="shared" si="88"/>
        <v/>
      </c>
      <c r="ES97" s="577" t="str">
        <f t="shared" si="89"/>
        <v/>
      </c>
      <c r="ET97" s="576" t="str">
        <f t="shared" si="90"/>
        <v/>
      </c>
      <c r="EU97" s="574" t="str">
        <f t="shared" si="90"/>
        <v/>
      </c>
      <c r="EV97" s="574" t="str">
        <f t="shared" si="90"/>
        <v/>
      </c>
      <c r="EW97" s="574" t="str">
        <f t="shared" si="91"/>
        <v/>
      </c>
      <c r="EX97" s="574" t="str">
        <f t="shared" si="91"/>
        <v/>
      </c>
      <c r="EY97" s="574" t="str">
        <f t="shared" si="91"/>
        <v/>
      </c>
      <c r="EZ97" s="574" t="str">
        <f t="shared" si="92"/>
        <v/>
      </c>
      <c r="FA97" s="574" t="str">
        <f t="shared" si="92"/>
        <v/>
      </c>
      <c r="FB97" s="574" t="str">
        <f t="shared" si="92"/>
        <v/>
      </c>
      <c r="FC97" s="574" t="str">
        <f t="shared" si="93"/>
        <v/>
      </c>
      <c r="FD97" s="574" t="str">
        <f t="shared" si="93"/>
        <v/>
      </c>
      <c r="FE97" s="574" t="str">
        <f t="shared" si="93"/>
        <v/>
      </c>
      <c r="FF97" s="574" t="str">
        <f t="shared" si="94"/>
        <v/>
      </c>
      <c r="FG97" s="574" t="str">
        <f t="shared" si="95"/>
        <v/>
      </c>
      <c r="FH97" s="574" t="str">
        <f t="shared" si="96"/>
        <v/>
      </c>
      <c r="FI97" s="574" t="str">
        <f t="shared" si="96"/>
        <v/>
      </c>
      <c r="FJ97" s="574" t="str">
        <f t="shared" si="96"/>
        <v/>
      </c>
      <c r="FK97" s="574" t="str">
        <f t="shared" si="97"/>
        <v/>
      </c>
      <c r="FL97" s="574" t="str">
        <f t="shared" si="97"/>
        <v/>
      </c>
      <c r="FM97" s="574" t="str">
        <f t="shared" si="97"/>
        <v/>
      </c>
      <c r="FN97" s="574" t="str">
        <f t="shared" si="98"/>
        <v/>
      </c>
      <c r="FO97" s="574" t="str">
        <f t="shared" si="98"/>
        <v/>
      </c>
      <c r="FP97" s="574" t="str">
        <f t="shared" si="98"/>
        <v/>
      </c>
      <c r="FQ97" s="574" t="str">
        <f t="shared" si="99"/>
        <v/>
      </c>
      <c r="FR97" s="577" t="str">
        <f t="shared" si="100"/>
        <v/>
      </c>
      <c r="FS97" s="573" t="str">
        <f t="shared" si="101"/>
        <v/>
      </c>
      <c r="FT97" s="574" t="str">
        <f t="shared" si="102"/>
        <v/>
      </c>
      <c r="FU97" s="578" t="str">
        <f t="shared" si="103"/>
        <v/>
      </c>
      <c r="FV97" s="577" t="str">
        <f t="shared" si="104"/>
        <v/>
      </c>
      <c r="HA97" s="147">
        <f t="shared" si="105"/>
        <v>0</v>
      </c>
      <c r="HB97" s="142">
        <f t="shared" si="54"/>
        <v>0</v>
      </c>
    </row>
    <row r="98" spans="1:210" s="142" customFormat="1" ht="15.75" customHeight="1" x14ac:dyDescent="0.2">
      <c r="A98" s="531" t="str">
        <f t="shared" si="55"/>
        <v/>
      </c>
      <c r="B98" s="290" t="s">
        <v>479</v>
      </c>
      <c r="C98" s="282" t="s">
        <v>479</v>
      </c>
      <c r="D98" s="282" t="s">
        <v>479</v>
      </c>
      <c r="E98" s="282" t="s">
        <v>479</v>
      </c>
      <c r="F98" s="282"/>
      <c r="G98" s="282"/>
      <c r="H98" s="282"/>
      <c r="I98" s="282"/>
      <c r="J98" s="282"/>
      <c r="K98" s="282"/>
      <c r="L98" s="282"/>
      <c r="M98" s="282"/>
      <c r="N98" s="282"/>
      <c r="O98" s="282"/>
      <c r="P98" s="282"/>
      <c r="Q98" s="282"/>
      <c r="R98" s="284"/>
      <c r="S98" s="297"/>
      <c r="T98" s="291"/>
      <c r="U98" s="292"/>
      <c r="V98" s="292"/>
      <c r="W98" s="292"/>
      <c r="X98" s="292"/>
      <c r="Y98" s="292"/>
      <c r="Z98" s="292"/>
      <c r="AA98" s="292"/>
      <c r="AB98" s="292"/>
      <c r="AC98" s="292"/>
      <c r="AD98" s="292"/>
      <c r="AE98" s="292"/>
      <c r="AF98" s="292"/>
      <c r="AG98" s="292"/>
      <c r="AH98" s="292"/>
      <c r="AI98" s="292"/>
      <c r="AJ98" s="293"/>
      <c r="AK98" s="298"/>
      <c r="AL98" s="291"/>
      <c r="AM98" s="292"/>
      <c r="AN98" s="292"/>
      <c r="AO98" s="292"/>
      <c r="AP98" s="292"/>
      <c r="AQ98" s="292"/>
      <c r="AR98" s="292"/>
      <c r="AS98" s="292"/>
      <c r="AT98" s="292"/>
      <c r="AU98" s="292"/>
      <c r="AV98" s="292"/>
      <c r="AW98" s="292"/>
      <c r="AX98" s="292"/>
      <c r="AY98" s="292"/>
      <c r="AZ98" s="292"/>
      <c r="BA98" s="292"/>
      <c r="BB98" s="293"/>
      <c r="BC98" s="298"/>
      <c r="BD98" s="291"/>
      <c r="BE98" s="292"/>
      <c r="BF98" s="292"/>
      <c r="BG98" s="292"/>
      <c r="BH98" s="292"/>
      <c r="BI98" s="292"/>
      <c r="BJ98" s="292"/>
      <c r="BK98" s="292"/>
      <c r="BL98" s="292"/>
      <c r="BM98" s="292"/>
      <c r="BN98" s="292"/>
      <c r="BO98" s="292"/>
      <c r="BP98" s="292"/>
      <c r="BQ98" s="292"/>
      <c r="BR98" s="292"/>
      <c r="BS98" s="292"/>
      <c r="BT98" s="293"/>
      <c r="BU98" s="298"/>
      <c r="BW98" s="573" t="str">
        <f t="shared" si="56"/>
        <v/>
      </c>
      <c r="BX98" s="574" t="str">
        <f t="shared" si="56"/>
        <v/>
      </c>
      <c r="BY98" s="574" t="str">
        <f t="shared" si="56"/>
        <v/>
      </c>
      <c r="BZ98" s="574" t="str">
        <f t="shared" si="57"/>
        <v/>
      </c>
      <c r="CA98" s="574" t="str">
        <f t="shared" si="57"/>
        <v/>
      </c>
      <c r="CB98" s="574" t="str">
        <f t="shared" si="57"/>
        <v/>
      </c>
      <c r="CC98" s="574" t="str">
        <f t="shared" si="58"/>
        <v/>
      </c>
      <c r="CD98" s="574" t="str">
        <f t="shared" si="58"/>
        <v/>
      </c>
      <c r="CE98" s="574" t="str">
        <f t="shared" si="58"/>
        <v/>
      </c>
      <c r="CF98" s="574" t="str">
        <f t="shared" si="59"/>
        <v/>
      </c>
      <c r="CG98" s="574" t="str">
        <f t="shared" si="59"/>
        <v/>
      </c>
      <c r="CH98" s="574" t="str">
        <f t="shared" si="59"/>
        <v/>
      </c>
      <c r="CI98" s="574" t="str">
        <f t="shared" si="60"/>
        <v/>
      </c>
      <c r="CJ98" s="574" t="str">
        <f t="shared" si="61"/>
        <v/>
      </c>
      <c r="CK98" s="574" t="str">
        <f t="shared" si="62"/>
        <v/>
      </c>
      <c r="CL98" s="574" t="str">
        <f t="shared" si="62"/>
        <v/>
      </c>
      <c r="CM98" s="574" t="str">
        <f t="shared" si="62"/>
        <v/>
      </c>
      <c r="CN98" s="574" t="str">
        <f t="shared" si="63"/>
        <v/>
      </c>
      <c r="CO98" s="574" t="str">
        <f t="shared" si="63"/>
        <v/>
      </c>
      <c r="CP98" s="574" t="str">
        <f t="shared" si="63"/>
        <v/>
      </c>
      <c r="CQ98" s="574" t="str">
        <f t="shared" si="64"/>
        <v/>
      </c>
      <c r="CR98" s="574" t="str">
        <f t="shared" si="64"/>
        <v/>
      </c>
      <c r="CS98" s="574" t="str">
        <f t="shared" si="64"/>
        <v/>
      </c>
      <c r="CT98" s="574" t="str">
        <f t="shared" si="65"/>
        <v/>
      </c>
      <c r="CU98" s="575" t="str">
        <f t="shared" si="66"/>
        <v/>
      </c>
      <c r="CV98" s="576" t="str">
        <f t="shared" si="67"/>
        <v/>
      </c>
      <c r="CW98" s="574" t="str">
        <f t="shared" si="67"/>
        <v/>
      </c>
      <c r="CX98" s="574" t="str">
        <f t="shared" si="67"/>
        <v/>
      </c>
      <c r="CY98" s="574" t="str">
        <f t="shared" si="68"/>
        <v/>
      </c>
      <c r="CZ98" s="574" t="str">
        <f t="shared" si="68"/>
        <v/>
      </c>
      <c r="DA98" s="574" t="str">
        <f t="shared" si="68"/>
        <v/>
      </c>
      <c r="DB98" s="574" t="str">
        <f t="shared" si="69"/>
        <v/>
      </c>
      <c r="DC98" s="574" t="str">
        <f t="shared" si="70"/>
        <v/>
      </c>
      <c r="DD98" s="574" t="str">
        <f t="shared" si="70"/>
        <v/>
      </c>
      <c r="DE98" s="574" t="str">
        <f t="shared" si="71"/>
        <v/>
      </c>
      <c r="DF98" s="574" t="str">
        <f t="shared" si="71"/>
        <v/>
      </c>
      <c r="DG98" s="574" t="str">
        <f t="shared" si="71"/>
        <v/>
      </c>
      <c r="DH98" s="574" t="str">
        <f t="shared" si="72"/>
        <v/>
      </c>
      <c r="DI98" s="574" t="str">
        <f t="shared" si="73"/>
        <v/>
      </c>
      <c r="DJ98" s="574" t="str">
        <f t="shared" si="74"/>
        <v/>
      </c>
      <c r="DK98" s="574" t="str">
        <f t="shared" si="74"/>
        <v/>
      </c>
      <c r="DL98" s="574" t="str">
        <f t="shared" si="74"/>
        <v/>
      </c>
      <c r="DM98" s="574" t="str">
        <f t="shared" si="75"/>
        <v/>
      </c>
      <c r="DN98" s="574" t="str">
        <f t="shared" si="75"/>
        <v/>
      </c>
      <c r="DO98" s="574" t="str">
        <f t="shared" si="75"/>
        <v/>
      </c>
      <c r="DP98" s="574" t="str">
        <f t="shared" si="76"/>
        <v/>
      </c>
      <c r="DQ98" s="574" t="str">
        <f t="shared" si="76"/>
        <v/>
      </c>
      <c r="DR98" s="574" t="str">
        <f t="shared" si="76"/>
        <v/>
      </c>
      <c r="DS98" s="574" t="str">
        <f t="shared" si="77"/>
        <v/>
      </c>
      <c r="DT98" s="577" t="str">
        <f t="shared" si="78"/>
        <v/>
      </c>
      <c r="DU98" s="576" t="str">
        <f t="shared" si="79"/>
        <v/>
      </c>
      <c r="DV98" s="574" t="str">
        <f t="shared" si="79"/>
        <v/>
      </c>
      <c r="DW98" s="574" t="str">
        <f t="shared" si="79"/>
        <v/>
      </c>
      <c r="DX98" s="574" t="str">
        <f t="shared" si="80"/>
        <v/>
      </c>
      <c r="DY98" s="574" t="str">
        <f t="shared" si="80"/>
        <v/>
      </c>
      <c r="DZ98" s="574" t="str">
        <f t="shared" si="80"/>
        <v/>
      </c>
      <c r="EA98" s="574" t="str">
        <f t="shared" si="81"/>
        <v/>
      </c>
      <c r="EB98" s="574" t="str">
        <f t="shared" si="81"/>
        <v/>
      </c>
      <c r="EC98" s="574" t="str">
        <f t="shared" si="81"/>
        <v/>
      </c>
      <c r="ED98" s="574" t="str">
        <f t="shared" si="82"/>
        <v/>
      </c>
      <c r="EE98" s="574" t="str">
        <f t="shared" si="82"/>
        <v/>
      </c>
      <c r="EF98" s="574" t="str">
        <f t="shared" si="82"/>
        <v/>
      </c>
      <c r="EG98" s="574" t="str">
        <f t="shared" si="83"/>
        <v/>
      </c>
      <c r="EH98" s="574" t="str">
        <f t="shared" si="84"/>
        <v/>
      </c>
      <c r="EI98" s="574" t="str">
        <f t="shared" si="85"/>
        <v/>
      </c>
      <c r="EJ98" s="574" t="str">
        <f t="shared" si="85"/>
        <v/>
      </c>
      <c r="EK98" s="574" t="str">
        <f t="shared" si="85"/>
        <v/>
      </c>
      <c r="EL98" s="574" t="str">
        <f t="shared" si="86"/>
        <v/>
      </c>
      <c r="EM98" s="574" t="str">
        <f t="shared" si="86"/>
        <v/>
      </c>
      <c r="EN98" s="574" t="str">
        <f t="shared" si="86"/>
        <v/>
      </c>
      <c r="EO98" s="574" t="str">
        <f t="shared" si="87"/>
        <v/>
      </c>
      <c r="EP98" s="574" t="str">
        <f t="shared" si="87"/>
        <v/>
      </c>
      <c r="EQ98" s="574" t="str">
        <f t="shared" si="87"/>
        <v/>
      </c>
      <c r="ER98" s="574" t="str">
        <f t="shared" si="88"/>
        <v/>
      </c>
      <c r="ES98" s="577" t="str">
        <f t="shared" si="89"/>
        <v/>
      </c>
      <c r="ET98" s="576" t="str">
        <f t="shared" si="90"/>
        <v/>
      </c>
      <c r="EU98" s="574" t="str">
        <f t="shared" si="90"/>
        <v/>
      </c>
      <c r="EV98" s="574" t="str">
        <f t="shared" si="90"/>
        <v/>
      </c>
      <c r="EW98" s="574" t="str">
        <f t="shared" si="91"/>
        <v/>
      </c>
      <c r="EX98" s="574" t="str">
        <f t="shared" si="91"/>
        <v/>
      </c>
      <c r="EY98" s="574" t="str">
        <f t="shared" si="91"/>
        <v/>
      </c>
      <c r="EZ98" s="574" t="str">
        <f t="shared" si="92"/>
        <v/>
      </c>
      <c r="FA98" s="574" t="str">
        <f t="shared" si="92"/>
        <v/>
      </c>
      <c r="FB98" s="574" t="str">
        <f t="shared" si="92"/>
        <v/>
      </c>
      <c r="FC98" s="574" t="str">
        <f t="shared" si="93"/>
        <v/>
      </c>
      <c r="FD98" s="574" t="str">
        <f t="shared" si="93"/>
        <v/>
      </c>
      <c r="FE98" s="574" t="str">
        <f t="shared" si="93"/>
        <v/>
      </c>
      <c r="FF98" s="574" t="str">
        <f t="shared" si="94"/>
        <v/>
      </c>
      <c r="FG98" s="574" t="str">
        <f t="shared" si="95"/>
        <v/>
      </c>
      <c r="FH98" s="574" t="str">
        <f t="shared" si="96"/>
        <v/>
      </c>
      <c r="FI98" s="574" t="str">
        <f t="shared" si="96"/>
        <v/>
      </c>
      <c r="FJ98" s="574" t="str">
        <f t="shared" si="96"/>
        <v/>
      </c>
      <c r="FK98" s="574" t="str">
        <f t="shared" si="97"/>
        <v/>
      </c>
      <c r="FL98" s="574" t="str">
        <f t="shared" si="97"/>
        <v/>
      </c>
      <c r="FM98" s="574" t="str">
        <f t="shared" si="97"/>
        <v/>
      </c>
      <c r="FN98" s="574" t="str">
        <f t="shared" si="98"/>
        <v/>
      </c>
      <c r="FO98" s="574" t="str">
        <f t="shared" si="98"/>
        <v/>
      </c>
      <c r="FP98" s="574" t="str">
        <f t="shared" si="98"/>
        <v/>
      </c>
      <c r="FQ98" s="574" t="str">
        <f t="shared" si="99"/>
        <v/>
      </c>
      <c r="FR98" s="577" t="str">
        <f t="shared" si="100"/>
        <v/>
      </c>
      <c r="FS98" s="573" t="str">
        <f t="shared" si="101"/>
        <v/>
      </c>
      <c r="FT98" s="574" t="str">
        <f t="shared" si="102"/>
        <v/>
      </c>
      <c r="FU98" s="578" t="str">
        <f t="shared" si="103"/>
        <v/>
      </c>
      <c r="FV98" s="577" t="str">
        <f t="shared" si="104"/>
        <v/>
      </c>
      <c r="HA98" s="147">
        <f t="shared" si="105"/>
        <v>0</v>
      </c>
      <c r="HB98" s="142">
        <f t="shared" si="54"/>
        <v>0</v>
      </c>
    </row>
    <row r="99" spans="1:210" s="142" customFormat="1" ht="15.75" customHeight="1" x14ac:dyDescent="0.2">
      <c r="A99" s="531" t="str">
        <f t="shared" si="55"/>
        <v/>
      </c>
      <c r="B99" s="290" t="s">
        <v>479</v>
      </c>
      <c r="C99" s="282" t="s">
        <v>479</v>
      </c>
      <c r="D99" s="282" t="s">
        <v>479</v>
      </c>
      <c r="E99" s="282" t="s">
        <v>479</v>
      </c>
      <c r="F99" s="282"/>
      <c r="G99" s="282"/>
      <c r="H99" s="282"/>
      <c r="I99" s="282"/>
      <c r="J99" s="282"/>
      <c r="K99" s="282"/>
      <c r="L99" s="282"/>
      <c r="M99" s="282"/>
      <c r="N99" s="282"/>
      <c r="O99" s="282"/>
      <c r="P99" s="282"/>
      <c r="Q99" s="282"/>
      <c r="R99" s="282"/>
      <c r="S99" s="283"/>
      <c r="T99" s="291"/>
      <c r="U99" s="292"/>
      <c r="V99" s="292"/>
      <c r="W99" s="292"/>
      <c r="X99" s="292"/>
      <c r="Y99" s="292"/>
      <c r="Z99" s="292"/>
      <c r="AA99" s="292"/>
      <c r="AB99" s="292"/>
      <c r="AC99" s="292"/>
      <c r="AD99" s="292"/>
      <c r="AE99" s="292"/>
      <c r="AF99" s="292"/>
      <c r="AG99" s="292"/>
      <c r="AH99" s="292"/>
      <c r="AI99" s="292"/>
      <c r="AJ99" s="292"/>
      <c r="AK99" s="294"/>
      <c r="AL99" s="291"/>
      <c r="AM99" s="292"/>
      <c r="AN99" s="292"/>
      <c r="AO99" s="292"/>
      <c r="AP99" s="292"/>
      <c r="AQ99" s="292"/>
      <c r="AR99" s="292"/>
      <c r="AS99" s="292"/>
      <c r="AT99" s="292"/>
      <c r="AU99" s="292"/>
      <c r="AV99" s="292"/>
      <c r="AW99" s="292"/>
      <c r="AX99" s="292"/>
      <c r="AY99" s="292"/>
      <c r="AZ99" s="292"/>
      <c r="BA99" s="292"/>
      <c r="BB99" s="292"/>
      <c r="BC99" s="294"/>
      <c r="BD99" s="291"/>
      <c r="BE99" s="292"/>
      <c r="BF99" s="292"/>
      <c r="BG99" s="292"/>
      <c r="BH99" s="292"/>
      <c r="BI99" s="292"/>
      <c r="BJ99" s="292"/>
      <c r="BK99" s="292"/>
      <c r="BL99" s="292"/>
      <c r="BM99" s="292"/>
      <c r="BN99" s="292"/>
      <c r="BO99" s="292"/>
      <c r="BP99" s="292"/>
      <c r="BQ99" s="292"/>
      <c r="BR99" s="292"/>
      <c r="BS99" s="292"/>
      <c r="BT99" s="292"/>
      <c r="BU99" s="294"/>
      <c r="BW99" s="573" t="str">
        <f t="shared" si="56"/>
        <v/>
      </c>
      <c r="BX99" s="574" t="str">
        <f t="shared" si="56"/>
        <v/>
      </c>
      <c r="BY99" s="574" t="str">
        <f t="shared" si="56"/>
        <v/>
      </c>
      <c r="BZ99" s="574" t="str">
        <f t="shared" si="57"/>
        <v/>
      </c>
      <c r="CA99" s="574" t="str">
        <f t="shared" si="57"/>
        <v/>
      </c>
      <c r="CB99" s="574" t="str">
        <f t="shared" si="57"/>
        <v/>
      </c>
      <c r="CC99" s="574" t="str">
        <f t="shared" si="58"/>
        <v/>
      </c>
      <c r="CD99" s="574" t="str">
        <f t="shared" si="58"/>
        <v/>
      </c>
      <c r="CE99" s="574" t="str">
        <f t="shared" si="58"/>
        <v/>
      </c>
      <c r="CF99" s="574" t="str">
        <f t="shared" si="59"/>
        <v/>
      </c>
      <c r="CG99" s="574" t="str">
        <f t="shared" si="59"/>
        <v/>
      </c>
      <c r="CH99" s="574" t="str">
        <f t="shared" si="59"/>
        <v/>
      </c>
      <c r="CI99" s="574" t="str">
        <f t="shared" si="60"/>
        <v/>
      </c>
      <c r="CJ99" s="574" t="str">
        <f t="shared" si="61"/>
        <v/>
      </c>
      <c r="CK99" s="574" t="str">
        <f t="shared" si="62"/>
        <v/>
      </c>
      <c r="CL99" s="574" t="str">
        <f t="shared" si="62"/>
        <v/>
      </c>
      <c r="CM99" s="574" t="str">
        <f t="shared" si="62"/>
        <v/>
      </c>
      <c r="CN99" s="574" t="str">
        <f t="shared" si="63"/>
        <v/>
      </c>
      <c r="CO99" s="574" t="str">
        <f t="shared" si="63"/>
        <v/>
      </c>
      <c r="CP99" s="574" t="str">
        <f t="shared" si="63"/>
        <v/>
      </c>
      <c r="CQ99" s="574" t="str">
        <f t="shared" si="64"/>
        <v/>
      </c>
      <c r="CR99" s="574" t="str">
        <f t="shared" si="64"/>
        <v/>
      </c>
      <c r="CS99" s="574" t="str">
        <f t="shared" si="64"/>
        <v/>
      </c>
      <c r="CT99" s="574" t="str">
        <f t="shared" si="65"/>
        <v/>
      </c>
      <c r="CU99" s="575" t="str">
        <f t="shared" si="66"/>
        <v/>
      </c>
      <c r="CV99" s="576" t="str">
        <f t="shared" si="67"/>
        <v/>
      </c>
      <c r="CW99" s="574" t="str">
        <f t="shared" si="67"/>
        <v/>
      </c>
      <c r="CX99" s="574" t="str">
        <f t="shared" si="67"/>
        <v/>
      </c>
      <c r="CY99" s="574" t="str">
        <f t="shared" si="68"/>
        <v/>
      </c>
      <c r="CZ99" s="574" t="str">
        <f t="shared" si="68"/>
        <v/>
      </c>
      <c r="DA99" s="574" t="str">
        <f t="shared" si="68"/>
        <v/>
      </c>
      <c r="DB99" s="574" t="str">
        <f t="shared" si="69"/>
        <v/>
      </c>
      <c r="DC99" s="574" t="str">
        <f t="shared" si="70"/>
        <v/>
      </c>
      <c r="DD99" s="574" t="str">
        <f t="shared" si="70"/>
        <v/>
      </c>
      <c r="DE99" s="574" t="str">
        <f t="shared" si="71"/>
        <v/>
      </c>
      <c r="DF99" s="574" t="str">
        <f t="shared" si="71"/>
        <v/>
      </c>
      <c r="DG99" s="574" t="str">
        <f t="shared" si="71"/>
        <v/>
      </c>
      <c r="DH99" s="574" t="str">
        <f t="shared" si="72"/>
        <v/>
      </c>
      <c r="DI99" s="574" t="str">
        <f t="shared" si="73"/>
        <v/>
      </c>
      <c r="DJ99" s="574" t="str">
        <f t="shared" si="74"/>
        <v/>
      </c>
      <c r="DK99" s="574" t="str">
        <f t="shared" si="74"/>
        <v/>
      </c>
      <c r="DL99" s="574" t="str">
        <f t="shared" si="74"/>
        <v/>
      </c>
      <c r="DM99" s="574" t="str">
        <f t="shared" si="75"/>
        <v/>
      </c>
      <c r="DN99" s="574" t="str">
        <f t="shared" si="75"/>
        <v/>
      </c>
      <c r="DO99" s="574" t="str">
        <f t="shared" si="75"/>
        <v/>
      </c>
      <c r="DP99" s="574" t="str">
        <f t="shared" si="76"/>
        <v/>
      </c>
      <c r="DQ99" s="574" t="str">
        <f t="shared" si="76"/>
        <v/>
      </c>
      <c r="DR99" s="574" t="str">
        <f t="shared" si="76"/>
        <v/>
      </c>
      <c r="DS99" s="574" t="str">
        <f t="shared" si="77"/>
        <v/>
      </c>
      <c r="DT99" s="577" t="str">
        <f t="shared" si="78"/>
        <v/>
      </c>
      <c r="DU99" s="576" t="str">
        <f t="shared" si="79"/>
        <v/>
      </c>
      <c r="DV99" s="574" t="str">
        <f t="shared" si="79"/>
        <v/>
      </c>
      <c r="DW99" s="574" t="str">
        <f t="shared" si="79"/>
        <v/>
      </c>
      <c r="DX99" s="574" t="str">
        <f t="shared" si="80"/>
        <v/>
      </c>
      <c r="DY99" s="574" t="str">
        <f t="shared" si="80"/>
        <v/>
      </c>
      <c r="DZ99" s="574" t="str">
        <f t="shared" si="80"/>
        <v/>
      </c>
      <c r="EA99" s="574" t="str">
        <f t="shared" si="81"/>
        <v/>
      </c>
      <c r="EB99" s="574" t="str">
        <f t="shared" si="81"/>
        <v/>
      </c>
      <c r="EC99" s="574" t="str">
        <f t="shared" si="81"/>
        <v/>
      </c>
      <c r="ED99" s="574" t="str">
        <f t="shared" si="82"/>
        <v/>
      </c>
      <c r="EE99" s="574" t="str">
        <f t="shared" si="82"/>
        <v/>
      </c>
      <c r="EF99" s="574" t="str">
        <f t="shared" si="82"/>
        <v/>
      </c>
      <c r="EG99" s="574" t="str">
        <f t="shared" si="83"/>
        <v/>
      </c>
      <c r="EH99" s="574" t="str">
        <f t="shared" si="84"/>
        <v/>
      </c>
      <c r="EI99" s="574" t="str">
        <f t="shared" si="85"/>
        <v/>
      </c>
      <c r="EJ99" s="574" t="str">
        <f t="shared" si="85"/>
        <v/>
      </c>
      <c r="EK99" s="574" t="str">
        <f t="shared" si="85"/>
        <v/>
      </c>
      <c r="EL99" s="574" t="str">
        <f t="shared" si="86"/>
        <v/>
      </c>
      <c r="EM99" s="574" t="str">
        <f t="shared" si="86"/>
        <v/>
      </c>
      <c r="EN99" s="574" t="str">
        <f t="shared" si="86"/>
        <v/>
      </c>
      <c r="EO99" s="574" t="str">
        <f t="shared" si="87"/>
        <v/>
      </c>
      <c r="EP99" s="574" t="str">
        <f t="shared" si="87"/>
        <v/>
      </c>
      <c r="EQ99" s="574" t="str">
        <f t="shared" si="87"/>
        <v/>
      </c>
      <c r="ER99" s="574" t="str">
        <f t="shared" si="88"/>
        <v/>
      </c>
      <c r="ES99" s="577" t="str">
        <f t="shared" si="89"/>
        <v/>
      </c>
      <c r="ET99" s="576" t="str">
        <f t="shared" si="90"/>
        <v/>
      </c>
      <c r="EU99" s="574" t="str">
        <f t="shared" si="90"/>
        <v/>
      </c>
      <c r="EV99" s="574" t="str">
        <f t="shared" si="90"/>
        <v/>
      </c>
      <c r="EW99" s="574" t="str">
        <f t="shared" si="91"/>
        <v/>
      </c>
      <c r="EX99" s="574" t="str">
        <f t="shared" si="91"/>
        <v/>
      </c>
      <c r="EY99" s="574" t="str">
        <f t="shared" si="91"/>
        <v/>
      </c>
      <c r="EZ99" s="574" t="str">
        <f t="shared" si="92"/>
        <v/>
      </c>
      <c r="FA99" s="574" t="str">
        <f t="shared" si="92"/>
        <v/>
      </c>
      <c r="FB99" s="574" t="str">
        <f t="shared" si="92"/>
        <v/>
      </c>
      <c r="FC99" s="574" t="str">
        <f t="shared" si="93"/>
        <v/>
      </c>
      <c r="FD99" s="574" t="str">
        <f t="shared" si="93"/>
        <v/>
      </c>
      <c r="FE99" s="574" t="str">
        <f t="shared" si="93"/>
        <v/>
      </c>
      <c r="FF99" s="574" t="str">
        <f t="shared" si="94"/>
        <v/>
      </c>
      <c r="FG99" s="574" t="str">
        <f t="shared" si="95"/>
        <v/>
      </c>
      <c r="FH99" s="574" t="str">
        <f t="shared" si="96"/>
        <v/>
      </c>
      <c r="FI99" s="574" t="str">
        <f t="shared" si="96"/>
        <v/>
      </c>
      <c r="FJ99" s="574" t="str">
        <f t="shared" si="96"/>
        <v/>
      </c>
      <c r="FK99" s="574" t="str">
        <f t="shared" si="97"/>
        <v/>
      </c>
      <c r="FL99" s="574" t="str">
        <f t="shared" si="97"/>
        <v/>
      </c>
      <c r="FM99" s="574" t="str">
        <f t="shared" si="97"/>
        <v/>
      </c>
      <c r="FN99" s="574" t="str">
        <f t="shared" si="98"/>
        <v/>
      </c>
      <c r="FO99" s="574" t="str">
        <f t="shared" si="98"/>
        <v/>
      </c>
      <c r="FP99" s="574" t="str">
        <f t="shared" si="98"/>
        <v/>
      </c>
      <c r="FQ99" s="574" t="str">
        <f t="shared" si="99"/>
        <v/>
      </c>
      <c r="FR99" s="577" t="str">
        <f t="shared" si="100"/>
        <v/>
      </c>
      <c r="FS99" s="573" t="str">
        <f t="shared" si="101"/>
        <v/>
      </c>
      <c r="FT99" s="574" t="str">
        <f t="shared" si="102"/>
        <v/>
      </c>
      <c r="FU99" s="578" t="str">
        <f t="shared" si="103"/>
        <v/>
      </c>
      <c r="FV99" s="577" t="str">
        <f t="shared" si="104"/>
        <v/>
      </c>
      <c r="HA99" s="147">
        <f t="shared" si="105"/>
        <v>0</v>
      </c>
      <c r="HB99" s="142">
        <f t="shared" si="54"/>
        <v>0</v>
      </c>
    </row>
    <row r="100" spans="1:210" s="142" customFormat="1" ht="15.75" customHeight="1" x14ac:dyDescent="0.2">
      <c r="A100" s="531" t="str">
        <f t="shared" si="55"/>
        <v/>
      </c>
      <c r="B100" s="290" t="s">
        <v>479</v>
      </c>
      <c r="C100" s="282" t="s">
        <v>479</v>
      </c>
      <c r="D100" s="282" t="s">
        <v>479</v>
      </c>
      <c r="E100" s="282" t="s">
        <v>479</v>
      </c>
      <c r="F100" s="282"/>
      <c r="G100" s="282"/>
      <c r="H100" s="282"/>
      <c r="I100" s="282"/>
      <c r="J100" s="282"/>
      <c r="K100" s="282"/>
      <c r="L100" s="282"/>
      <c r="M100" s="282"/>
      <c r="N100" s="282"/>
      <c r="O100" s="282"/>
      <c r="P100" s="282"/>
      <c r="Q100" s="282"/>
      <c r="R100" s="284"/>
      <c r="S100" s="297"/>
      <c r="T100" s="291"/>
      <c r="U100" s="292"/>
      <c r="V100" s="292"/>
      <c r="W100" s="292"/>
      <c r="X100" s="292"/>
      <c r="Y100" s="292"/>
      <c r="Z100" s="292"/>
      <c r="AA100" s="292"/>
      <c r="AB100" s="292"/>
      <c r="AC100" s="292"/>
      <c r="AD100" s="292"/>
      <c r="AE100" s="292"/>
      <c r="AF100" s="292"/>
      <c r="AG100" s="292"/>
      <c r="AH100" s="292"/>
      <c r="AI100" s="292"/>
      <c r="AJ100" s="293"/>
      <c r="AK100" s="298"/>
      <c r="AL100" s="291"/>
      <c r="AM100" s="292"/>
      <c r="AN100" s="292"/>
      <c r="AO100" s="292"/>
      <c r="AP100" s="292"/>
      <c r="AQ100" s="292"/>
      <c r="AR100" s="292"/>
      <c r="AS100" s="292"/>
      <c r="AT100" s="292"/>
      <c r="AU100" s="292"/>
      <c r="AV100" s="292"/>
      <c r="AW100" s="292"/>
      <c r="AX100" s="292"/>
      <c r="AY100" s="292"/>
      <c r="AZ100" s="292"/>
      <c r="BA100" s="292"/>
      <c r="BB100" s="293"/>
      <c r="BC100" s="298"/>
      <c r="BD100" s="291"/>
      <c r="BE100" s="292"/>
      <c r="BF100" s="292"/>
      <c r="BG100" s="292"/>
      <c r="BH100" s="292"/>
      <c r="BI100" s="292"/>
      <c r="BJ100" s="292"/>
      <c r="BK100" s="292"/>
      <c r="BL100" s="292"/>
      <c r="BM100" s="292"/>
      <c r="BN100" s="292"/>
      <c r="BO100" s="292"/>
      <c r="BP100" s="292"/>
      <c r="BQ100" s="292"/>
      <c r="BR100" s="292"/>
      <c r="BS100" s="292"/>
      <c r="BT100" s="293"/>
      <c r="BU100" s="298"/>
      <c r="BW100" s="573" t="str">
        <f t="shared" si="56"/>
        <v/>
      </c>
      <c r="BX100" s="574" t="str">
        <f t="shared" si="56"/>
        <v/>
      </c>
      <c r="BY100" s="574" t="str">
        <f t="shared" si="56"/>
        <v/>
      </c>
      <c r="BZ100" s="574" t="str">
        <f t="shared" si="57"/>
        <v/>
      </c>
      <c r="CA100" s="574" t="str">
        <f t="shared" si="57"/>
        <v/>
      </c>
      <c r="CB100" s="574" t="str">
        <f t="shared" si="57"/>
        <v/>
      </c>
      <c r="CC100" s="574" t="str">
        <f t="shared" si="58"/>
        <v/>
      </c>
      <c r="CD100" s="574" t="str">
        <f t="shared" si="58"/>
        <v/>
      </c>
      <c r="CE100" s="574" t="str">
        <f t="shared" si="58"/>
        <v/>
      </c>
      <c r="CF100" s="574" t="str">
        <f t="shared" si="59"/>
        <v/>
      </c>
      <c r="CG100" s="574" t="str">
        <f t="shared" si="59"/>
        <v/>
      </c>
      <c r="CH100" s="574" t="str">
        <f t="shared" si="59"/>
        <v/>
      </c>
      <c r="CI100" s="574" t="str">
        <f t="shared" si="60"/>
        <v/>
      </c>
      <c r="CJ100" s="574" t="str">
        <f t="shared" si="61"/>
        <v/>
      </c>
      <c r="CK100" s="574" t="str">
        <f t="shared" si="62"/>
        <v/>
      </c>
      <c r="CL100" s="574" t="str">
        <f t="shared" si="62"/>
        <v/>
      </c>
      <c r="CM100" s="574" t="str">
        <f t="shared" si="62"/>
        <v/>
      </c>
      <c r="CN100" s="574" t="str">
        <f t="shared" si="63"/>
        <v/>
      </c>
      <c r="CO100" s="574" t="str">
        <f t="shared" si="63"/>
        <v/>
      </c>
      <c r="CP100" s="574" t="str">
        <f t="shared" si="63"/>
        <v/>
      </c>
      <c r="CQ100" s="574" t="str">
        <f t="shared" si="64"/>
        <v/>
      </c>
      <c r="CR100" s="574" t="str">
        <f t="shared" si="64"/>
        <v/>
      </c>
      <c r="CS100" s="574" t="str">
        <f t="shared" si="64"/>
        <v/>
      </c>
      <c r="CT100" s="574" t="str">
        <f t="shared" si="65"/>
        <v/>
      </c>
      <c r="CU100" s="575" t="str">
        <f t="shared" si="66"/>
        <v/>
      </c>
      <c r="CV100" s="576" t="str">
        <f t="shared" si="67"/>
        <v/>
      </c>
      <c r="CW100" s="574" t="str">
        <f t="shared" si="67"/>
        <v/>
      </c>
      <c r="CX100" s="574" t="str">
        <f t="shared" si="67"/>
        <v/>
      </c>
      <c r="CY100" s="574" t="str">
        <f t="shared" si="68"/>
        <v/>
      </c>
      <c r="CZ100" s="574" t="str">
        <f t="shared" si="68"/>
        <v/>
      </c>
      <c r="DA100" s="574" t="str">
        <f t="shared" si="68"/>
        <v/>
      </c>
      <c r="DB100" s="574" t="str">
        <f t="shared" si="69"/>
        <v/>
      </c>
      <c r="DC100" s="574" t="str">
        <f t="shared" si="70"/>
        <v/>
      </c>
      <c r="DD100" s="574" t="str">
        <f t="shared" si="70"/>
        <v/>
      </c>
      <c r="DE100" s="574" t="str">
        <f t="shared" si="71"/>
        <v/>
      </c>
      <c r="DF100" s="574" t="str">
        <f t="shared" si="71"/>
        <v/>
      </c>
      <c r="DG100" s="574" t="str">
        <f t="shared" si="71"/>
        <v/>
      </c>
      <c r="DH100" s="574" t="str">
        <f t="shared" si="72"/>
        <v/>
      </c>
      <c r="DI100" s="574" t="str">
        <f t="shared" si="73"/>
        <v/>
      </c>
      <c r="DJ100" s="574" t="str">
        <f t="shared" si="74"/>
        <v/>
      </c>
      <c r="DK100" s="574" t="str">
        <f t="shared" si="74"/>
        <v/>
      </c>
      <c r="DL100" s="574" t="str">
        <f t="shared" si="74"/>
        <v/>
      </c>
      <c r="DM100" s="574" t="str">
        <f t="shared" si="75"/>
        <v/>
      </c>
      <c r="DN100" s="574" t="str">
        <f t="shared" si="75"/>
        <v/>
      </c>
      <c r="DO100" s="574" t="str">
        <f t="shared" si="75"/>
        <v/>
      </c>
      <c r="DP100" s="574" t="str">
        <f t="shared" si="76"/>
        <v/>
      </c>
      <c r="DQ100" s="574" t="str">
        <f t="shared" si="76"/>
        <v/>
      </c>
      <c r="DR100" s="574" t="str">
        <f t="shared" si="76"/>
        <v/>
      </c>
      <c r="DS100" s="574" t="str">
        <f t="shared" si="77"/>
        <v/>
      </c>
      <c r="DT100" s="577" t="str">
        <f t="shared" si="78"/>
        <v/>
      </c>
      <c r="DU100" s="576" t="str">
        <f t="shared" si="79"/>
        <v/>
      </c>
      <c r="DV100" s="574" t="str">
        <f t="shared" si="79"/>
        <v/>
      </c>
      <c r="DW100" s="574" t="str">
        <f t="shared" si="79"/>
        <v/>
      </c>
      <c r="DX100" s="574" t="str">
        <f t="shared" si="80"/>
        <v/>
      </c>
      <c r="DY100" s="574" t="str">
        <f t="shared" si="80"/>
        <v/>
      </c>
      <c r="DZ100" s="574" t="str">
        <f t="shared" si="80"/>
        <v/>
      </c>
      <c r="EA100" s="574" t="str">
        <f t="shared" si="81"/>
        <v/>
      </c>
      <c r="EB100" s="574" t="str">
        <f t="shared" si="81"/>
        <v/>
      </c>
      <c r="EC100" s="574" t="str">
        <f t="shared" si="81"/>
        <v/>
      </c>
      <c r="ED100" s="574" t="str">
        <f t="shared" si="82"/>
        <v/>
      </c>
      <c r="EE100" s="574" t="str">
        <f t="shared" si="82"/>
        <v/>
      </c>
      <c r="EF100" s="574" t="str">
        <f t="shared" si="82"/>
        <v/>
      </c>
      <c r="EG100" s="574" t="str">
        <f t="shared" si="83"/>
        <v/>
      </c>
      <c r="EH100" s="574" t="str">
        <f t="shared" si="84"/>
        <v/>
      </c>
      <c r="EI100" s="574" t="str">
        <f t="shared" si="85"/>
        <v/>
      </c>
      <c r="EJ100" s="574" t="str">
        <f t="shared" si="85"/>
        <v/>
      </c>
      <c r="EK100" s="574" t="str">
        <f t="shared" si="85"/>
        <v/>
      </c>
      <c r="EL100" s="574" t="str">
        <f t="shared" si="86"/>
        <v/>
      </c>
      <c r="EM100" s="574" t="str">
        <f t="shared" si="86"/>
        <v/>
      </c>
      <c r="EN100" s="574" t="str">
        <f t="shared" si="86"/>
        <v/>
      </c>
      <c r="EO100" s="574" t="str">
        <f t="shared" si="87"/>
        <v/>
      </c>
      <c r="EP100" s="574" t="str">
        <f t="shared" si="87"/>
        <v/>
      </c>
      <c r="EQ100" s="574" t="str">
        <f t="shared" si="87"/>
        <v/>
      </c>
      <c r="ER100" s="574" t="str">
        <f t="shared" si="88"/>
        <v/>
      </c>
      <c r="ES100" s="577" t="str">
        <f t="shared" si="89"/>
        <v/>
      </c>
      <c r="ET100" s="576" t="str">
        <f t="shared" si="90"/>
        <v/>
      </c>
      <c r="EU100" s="574" t="str">
        <f t="shared" si="90"/>
        <v/>
      </c>
      <c r="EV100" s="574" t="str">
        <f t="shared" si="90"/>
        <v/>
      </c>
      <c r="EW100" s="574" t="str">
        <f t="shared" si="91"/>
        <v/>
      </c>
      <c r="EX100" s="574" t="str">
        <f t="shared" si="91"/>
        <v/>
      </c>
      <c r="EY100" s="574" t="str">
        <f t="shared" si="91"/>
        <v/>
      </c>
      <c r="EZ100" s="574" t="str">
        <f t="shared" si="92"/>
        <v/>
      </c>
      <c r="FA100" s="574" t="str">
        <f t="shared" si="92"/>
        <v/>
      </c>
      <c r="FB100" s="574" t="str">
        <f t="shared" si="92"/>
        <v/>
      </c>
      <c r="FC100" s="574" t="str">
        <f t="shared" si="93"/>
        <v/>
      </c>
      <c r="FD100" s="574" t="str">
        <f t="shared" si="93"/>
        <v/>
      </c>
      <c r="FE100" s="574" t="str">
        <f t="shared" si="93"/>
        <v/>
      </c>
      <c r="FF100" s="574" t="str">
        <f t="shared" si="94"/>
        <v/>
      </c>
      <c r="FG100" s="574" t="str">
        <f t="shared" si="95"/>
        <v/>
      </c>
      <c r="FH100" s="574" t="str">
        <f t="shared" si="96"/>
        <v/>
      </c>
      <c r="FI100" s="574" t="str">
        <f t="shared" si="96"/>
        <v/>
      </c>
      <c r="FJ100" s="574" t="str">
        <f t="shared" si="96"/>
        <v/>
      </c>
      <c r="FK100" s="574" t="str">
        <f t="shared" si="97"/>
        <v/>
      </c>
      <c r="FL100" s="574" t="str">
        <f t="shared" si="97"/>
        <v/>
      </c>
      <c r="FM100" s="574" t="str">
        <f t="shared" si="97"/>
        <v/>
      </c>
      <c r="FN100" s="574" t="str">
        <f t="shared" si="98"/>
        <v/>
      </c>
      <c r="FO100" s="574" t="str">
        <f t="shared" si="98"/>
        <v/>
      </c>
      <c r="FP100" s="574" t="str">
        <f t="shared" si="98"/>
        <v/>
      </c>
      <c r="FQ100" s="574" t="str">
        <f t="shared" si="99"/>
        <v/>
      </c>
      <c r="FR100" s="577" t="str">
        <f t="shared" si="100"/>
        <v/>
      </c>
      <c r="FS100" s="573" t="str">
        <f t="shared" si="101"/>
        <v/>
      </c>
      <c r="FT100" s="574" t="str">
        <f t="shared" si="102"/>
        <v/>
      </c>
      <c r="FU100" s="578" t="str">
        <f t="shared" si="103"/>
        <v/>
      </c>
      <c r="FV100" s="577" t="str">
        <f t="shared" si="104"/>
        <v/>
      </c>
      <c r="HA100" s="147">
        <f t="shared" si="105"/>
        <v>0</v>
      </c>
      <c r="HB100" s="142">
        <f t="shared" si="54"/>
        <v>0</v>
      </c>
    </row>
    <row r="101" spans="1:210" s="142" customFormat="1" ht="15.75" customHeight="1" x14ac:dyDescent="0.2">
      <c r="A101" s="531" t="str">
        <f t="shared" si="55"/>
        <v/>
      </c>
      <c r="B101" s="290" t="s">
        <v>479</v>
      </c>
      <c r="C101" s="282" t="s">
        <v>479</v>
      </c>
      <c r="D101" s="282" t="s">
        <v>479</v>
      </c>
      <c r="E101" s="282" t="s">
        <v>479</v>
      </c>
      <c r="F101" s="282"/>
      <c r="G101" s="282"/>
      <c r="H101" s="282"/>
      <c r="I101" s="282"/>
      <c r="J101" s="282"/>
      <c r="K101" s="282"/>
      <c r="L101" s="282"/>
      <c r="M101" s="282"/>
      <c r="N101" s="282"/>
      <c r="O101" s="282"/>
      <c r="P101" s="282"/>
      <c r="Q101" s="282"/>
      <c r="R101" s="282"/>
      <c r="S101" s="283"/>
      <c r="T101" s="291"/>
      <c r="U101" s="292"/>
      <c r="V101" s="292"/>
      <c r="W101" s="292"/>
      <c r="X101" s="292"/>
      <c r="Y101" s="292"/>
      <c r="Z101" s="292"/>
      <c r="AA101" s="292"/>
      <c r="AB101" s="292"/>
      <c r="AC101" s="292"/>
      <c r="AD101" s="292"/>
      <c r="AE101" s="292"/>
      <c r="AF101" s="292"/>
      <c r="AG101" s="292"/>
      <c r="AH101" s="292"/>
      <c r="AI101" s="292"/>
      <c r="AJ101" s="292"/>
      <c r="AK101" s="294"/>
      <c r="AL101" s="291"/>
      <c r="AM101" s="292"/>
      <c r="AN101" s="292"/>
      <c r="AO101" s="292"/>
      <c r="AP101" s="292"/>
      <c r="AQ101" s="292"/>
      <c r="AR101" s="292"/>
      <c r="AS101" s="292"/>
      <c r="AT101" s="292"/>
      <c r="AU101" s="292"/>
      <c r="AV101" s="292"/>
      <c r="AW101" s="292"/>
      <c r="AX101" s="292"/>
      <c r="AY101" s="292"/>
      <c r="AZ101" s="292"/>
      <c r="BA101" s="292"/>
      <c r="BB101" s="292"/>
      <c r="BC101" s="294"/>
      <c r="BD101" s="291"/>
      <c r="BE101" s="292"/>
      <c r="BF101" s="292"/>
      <c r="BG101" s="292"/>
      <c r="BH101" s="292"/>
      <c r="BI101" s="292"/>
      <c r="BJ101" s="292"/>
      <c r="BK101" s="292"/>
      <c r="BL101" s="292"/>
      <c r="BM101" s="292"/>
      <c r="BN101" s="292"/>
      <c r="BO101" s="292"/>
      <c r="BP101" s="292"/>
      <c r="BQ101" s="292"/>
      <c r="BR101" s="292"/>
      <c r="BS101" s="292"/>
      <c r="BT101" s="292"/>
      <c r="BU101" s="294"/>
      <c r="BW101" s="573" t="str">
        <f t="shared" si="56"/>
        <v/>
      </c>
      <c r="BX101" s="574" t="str">
        <f t="shared" si="56"/>
        <v/>
      </c>
      <c r="BY101" s="574" t="str">
        <f t="shared" si="56"/>
        <v/>
      </c>
      <c r="BZ101" s="574" t="str">
        <f t="shared" si="57"/>
        <v/>
      </c>
      <c r="CA101" s="574" t="str">
        <f t="shared" si="57"/>
        <v/>
      </c>
      <c r="CB101" s="574" t="str">
        <f t="shared" si="57"/>
        <v/>
      </c>
      <c r="CC101" s="574" t="str">
        <f t="shared" si="58"/>
        <v/>
      </c>
      <c r="CD101" s="574" t="str">
        <f t="shared" si="58"/>
        <v/>
      </c>
      <c r="CE101" s="574" t="str">
        <f t="shared" si="58"/>
        <v/>
      </c>
      <c r="CF101" s="574" t="str">
        <f t="shared" si="59"/>
        <v/>
      </c>
      <c r="CG101" s="574" t="str">
        <f t="shared" si="59"/>
        <v/>
      </c>
      <c r="CH101" s="574" t="str">
        <f t="shared" si="59"/>
        <v/>
      </c>
      <c r="CI101" s="574" t="str">
        <f t="shared" si="60"/>
        <v/>
      </c>
      <c r="CJ101" s="574" t="str">
        <f t="shared" si="61"/>
        <v/>
      </c>
      <c r="CK101" s="574" t="str">
        <f t="shared" si="62"/>
        <v/>
      </c>
      <c r="CL101" s="574" t="str">
        <f t="shared" si="62"/>
        <v/>
      </c>
      <c r="CM101" s="574" t="str">
        <f t="shared" si="62"/>
        <v/>
      </c>
      <c r="CN101" s="574" t="str">
        <f t="shared" si="63"/>
        <v/>
      </c>
      <c r="CO101" s="574" t="str">
        <f t="shared" si="63"/>
        <v/>
      </c>
      <c r="CP101" s="574" t="str">
        <f t="shared" si="63"/>
        <v/>
      </c>
      <c r="CQ101" s="574" t="str">
        <f t="shared" si="64"/>
        <v/>
      </c>
      <c r="CR101" s="574" t="str">
        <f t="shared" si="64"/>
        <v/>
      </c>
      <c r="CS101" s="574" t="str">
        <f t="shared" si="64"/>
        <v/>
      </c>
      <c r="CT101" s="574" t="str">
        <f t="shared" si="65"/>
        <v/>
      </c>
      <c r="CU101" s="575" t="str">
        <f t="shared" si="66"/>
        <v/>
      </c>
      <c r="CV101" s="576" t="str">
        <f t="shared" si="67"/>
        <v/>
      </c>
      <c r="CW101" s="574" t="str">
        <f t="shared" si="67"/>
        <v/>
      </c>
      <c r="CX101" s="574" t="str">
        <f t="shared" si="67"/>
        <v/>
      </c>
      <c r="CY101" s="574" t="str">
        <f t="shared" si="68"/>
        <v/>
      </c>
      <c r="CZ101" s="574" t="str">
        <f t="shared" si="68"/>
        <v/>
      </c>
      <c r="DA101" s="574" t="str">
        <f t="shared" si="68"/>
        <v/>
      </c>
      <c r="DB101" s="574" t="str">
        <f t="shared" si="69"/>
        <v/>
      </c>
      <c r="DC101" s="574" t="str">
        <f t="shared" si="70"/>
        <v/>
      </c>
      <c r="DD101" s="574" t="str">
        <f t="shared" si="70"/>
        <v/>
      </c>
      <c r="DE101" s="574" t="str">
        <f t="shared" si="71"/>
        <v/>
      </c>
      <c r="DF101" s="574" t="str">
        <f t="shared" si="71"/>
        <v/>
      </c>
      <c r="DG101" s="574" t="str">
        <f t="shared" si="71"/>
        <v/>
      </c>
      <c r="DH101" s="574" t="str">
        <f t="shared" si="72"/>
        <v/>
      </c>
      <c r="DI101" s="574" t="str">
        <f t="shared" si="73"/>
        <v/>
      </c>
      <c r="DJ101" s="574" t="str">
        <f t="shared" si="74"/>
        <v/>
      </c>
      <c r="DK101" s="574" t="str">
        <f t="shared" si="74"/>
        <v/>
      </c>
      <c r="DL101" s="574" t="str">
        <f t="shared" si="74"/>
        <v/>
      </c>
      <c r="DM101" s="574" t="str">
        <f t="shared" si="75"/>
        <v/>
      </c>
      <c r="DN101" s="574" t="str">
        <f t="shared" si="75"/>
        <v/>
      </c>
      <c r="DO101" s="574" t="str">
        <f t="shared" si="75"/>
        <v/>
      </c>
      <c r="DP101" s="574" t="str">
        <f t="shared" si="76"/>
        <v/>
      </c>
      <c r="DQ101" s="574" t="str">
        <f t="shared" si="76"/>
        <v/>
      </c>
      <c r="DR101" s="574" t="str">
        <f t="shared" si="76"/>
        <v/>
      </c>
      <c r="DS101" s="574" t="str">
        <f t="shared" si="77"/>
        <v/>
      </c>
      <c r="DT101" s="577" t="str">
        <f t="shared" si="78"/>
        <v/>
      </c>
      <c r="DU101" s="576" t="str">
        <f t="shared" si="79"/>
        <v/>
      </c>
      <c r="DV101" s="574" t="str">
        <f t="shared" si="79"/>
        <v/>
      </c>
      <c r="DW101" s="574" t="str">
        <f t="shared" si="79"/>
        <v/>
      </c>
      <c r="DX101" s="574" t="str">
        <f t="shared" si="80"/>
        <v/>
      </c>
      <c r="DY101" s="574" t="str">
        <f t="shared" si="80"/>
        <v/>
      </c>
      <c r="DZ101" s="574" t="str">
        <f t="shared" si="80"/>
        <v/>
      </c>
      <c r="EA101" s="574" t="str">
        <f t="shared" si="81"/>
        <v/>
      </c>
      <c r="EB101" s="574" t="str">
        <f t="shared" si="81"/>
        <v/>
      </c>
      <c r="EC101" s="574" t="str">
        <f t="shared" si="81"/>
        <v/>
      </c>
      <c r="ED101" s="574" t="str">
        <f t="shared" si="82"/>
        <v/>
      </c>
      <c r="EE101" s="574" t="str">
        <f t="shared" si="82"/>
        <v/>
      </c>
      <c r="EF101" s="574" t="str">
        <f t="shared" si="82"/>
        <v/>
      </c>
      <c r="EG101" s="574" t="str">
        <f t="shared" si="83"/>
        <v/>
      </c>
      <c r="EH101" s="574" t="str">
        <f t="shared" si="84"/>
        <v/>
      </c>
      <c r="EI101" s="574" t="str">
        <f t="shared" si="85"/>
        <v/>
      </c>
      <c r="EJ101" s="574" t="str">
        <f t="shared" si="85"/>
        <v/>
      </c>
      <c r="EK101" s="574" t="str">
        <f t="shared" si="85"/>
        <v/>
      </c>
      <c r="EL101" s="574" t="str">
        <f t="shared" si="86"/>
        <v/>
      </c>
      <c r="EM101" s="574" t="str">
        <f t="shared" si="86"/>
        <v/>
      </c>
      <c r="EN101" s="574" t="str">
        <f t="shared" si="86"/>
        <v/>
      </c>
      <c r="EO101" s="574" t="str">
        <f t="shared" si="87"/>
        <v/>
      </c>
      <c r="EP101" s="574" t="str">
        <f t="shared" si="87"/>
        <v/>
      </c>
      <c r="EQ101" s="574" t="str">
        <f t="shared" si="87"/>
        <v/>
      </c>
      <c r="ER101" s="574" t="str">
        <f t="shared" si="88"/>
        <v/>
      </c>
      <c r="ES101" s="577" t="str">
        <f t="shared" si="89"/>
        <v/>
      </c>
      <c r="ET101" s="576" t="str">
        <f t="shared" si="90"/>
        <v/>
      </c>
      <c r="EU101" s="574" t="str">
        <f t="shared" si="90"/>
        <v/>
      </c>
      <c r="EV101" s="574" t="str">
        <f t="shared" si="90"/>
        <v/>
      </c>
      <c r="EW101" s="574" t="str">
        <f t="shared" si="91"/>
        <v/>
      </c>
      <c r="EX101" s="574" t="str">
        <f t="shared" si="91"/>
        <v/>
      </c>
      <c r="EY101" s="574" t="str">
        <f t="shared" si="91"/>
        <v/>
      </c>
      <c r="EZ101" s="574" t="str">
        <f t="shared" si="92"/>
        <v/>
      </c>
      <c r="FA101" s="574" t="str">
        <f t="shared" si="92"/>
        <v/>
      </c>
      <c r="FB101" s="574" t="str">
        <f t="shared" si="92"/>
        <v/>
      </c>
      <c r="FC101" s="574" t="str">
        <f t="shared" si="93"/>
        <v/>
      </c>
      <c r="FD101" s="574" t="str">
        <f t="shared" si="93"/>
        <v/>
      </c>
      <c r="FE101" s="574" t="str">
        <f t="shared" si="93"/>
        <v/>
      </c>
      <c r="FF101" s="574" t="str">
        <f t="shared" si="94"/>
        <v/>
      </c>
      <c r="FG101" s="574" t="str">
        <f t="shared" si="95"/>
        <v/>
      </c>
      <c r="FH101" s="574" t="str">
        <f t="shared" si="96"/>
        <v/>
      </c>
      <c r="FI101" s="574" t="str">
        <f t="shared" si="96"/>
        <v/>
      </c>
      <c r="FJ101" s="574" t="str">
        <f t="shared" si="96"/>
        <v/>
      </c>
      <c r="FK101" s="574" t="str">
        <f t="shared" si="97"/>
        <v/>
      </c>
      <c r="FL101" s="574" t="str">
        <f t="shared" si="97"/>
        <v/>
      </c>
      <c r="FM101" s="574" t="str">
        <f t="shared" si="97"/>
        <v/>
      </c>
      <c r="FN101" s="574" t="str">
        <f t="shared" si="98"/>
        <v/>
      </c>
      <c r="FO101" s="574" t="str">
        <f t="shared" si="98"/>
        <v/>
      </c>
      <c r="FP101" s="574" t="str">
        <f t="shared" si="98"/>
        <v/>
      </c>
      <c r="FQ101" s="574" t="str">
        <f t="shared" si="99"/>
        <v/>
      </c>
      <c r="FR101" s="577" t="str">
        <f t="shared" si="100"/>
        <v/>
      </c>
      <c r="FS101" s="573" t="str">
        <f t="shared" si="101"/>
        <v/>
      </c>
      <c r="FT101" s="574" t="str">
        <f t="shared" si="102"/>
        <v/>
      </c>
      <c r="FU101" s="578" t="str">
        <f t="shared" si="103"/>
        <v/>
      </c>
      <c r="FV101" s="577" t="str">
        <f t="shared" si="104"/>
        <v/>
      </c>
      <c r="HA101" s="147">
        <f t="shared" si="105"/>
        <v>0</v>
      </c>
      <c r="HB101" s="142">
        <f t="shared" si="54"/>
        <v>0</v>
      </c>
    </row>
    <row r="102" spans="1:210" s="142" customFormat="1" ht="15.75" customHeight="1" x14ac:dyDescent="0.2">
      <c r="A102" s="531" t="str">
        <f t="shared" si="55"/>
        <v/>
      </c>
      <c r="B102" s="290" t="s">
        <v>479</v>
      </c>
      <c r="C102" s="282" t="s">
        <v>479</v>
      </c>
      <c r="D102" s="282" t="s">
        <v>479</v>
      </c>
      <c r="E102" s="282" t="s">
        <v>479</v>
      </c>
      <c r="F102" s="282"/>
      <c r="G102" s="282"/>
      <c r="H102" s="282"/>
      <c r="I102" s="282"/>
      <c r="J102" s="282"/>
      <c r="K102" s="282"/>
      <c r="L102" s="282"/>
      <c r="M102" s="282"/>
      <c r="N102" s="282"/>
      <c r="O102" s="282"/>
      <c r="P102" s="282"/>
      <c r="Q102" s="282"/>
      <c r="R102" s="284"/>
      <c r="S102" s="297"/>
      <c r="T102" s="291"/>
      <c r="U102" s="292"/>
      <c r="V102" s="292"/>
      <c r="W102" s="292"/>
      <c r="X102" s="292"/>
      <c r="Y102" s="292"/>
      <c r="Z102" s="292"/>
      <c r="AA102" s="292"/>
      <c r="AB102" s="292"/>
      <c r="AC102" s="292"/>
      <c r="AD102" s="292"/>
      <c r="AE102" s="292"/>
      <c r="AF102" s="292"/>
      <c r="AG102" s="292"/>
      <c r="AH102" s="292"/>
      <c r="AI102" s="292"/>
      <c r="AJ102" s="293"/>
      <c r="AK102" s="298"/>
      <c r="AL102" s="291"/>
      <c r="AM102" s="292"/>
      <c r="AN102" s="292"/>
      <c r="AO102" s="292"/>
      <c r="AP102" s="292"/>
      <c r="AQ102" s="292"/>
      <c r="AR102" s="292"/>
      <c r="AS102" s="292"/>
      <c r="AT102" s="292"/>
      <c r="AU102" s="292"/>
      <c r="AV102" s="292"/>
      <c r="AW102" s="292"/>
      <c r="AX102" s="292"/>
      <c r="AY102" s="292"/>
      <c r="AZ102" s="292"/>
      <c r="BA102" s="292"/>
      <c r="BB102" s="293"/>
      <c r="BC102" s="298"/>
      <c r="BD102" s="291"/>
      <c r="BE102" s="292"/>
      <c r="BF102" s="292"/>
      <c r="BG102" s="292"/>
      <c r="BH102" s="292"/>
      <c r="BI102" s="292"/>
      <c r="BJ102" s="292"/>
      <c r="BK102" s="292"/>
      <c r="BL102" s="292"/>
      <c r="BM102" s="292"/>
      <c r="BN102" s="292"/>
      <c r="BO102" s="292"/>
      <c r="BP102" s="292"/>
      <c r="BQ102" s="292"/>
      <c r="BR102" s="292"/>
      <c r="BS102" s="292"/>
      <c r="BT102" s="293"/>
      <c r="BU102" s="298"/>
      <c r="BW102" s="573" t="str">
        <f t="shared" si="56"/>
        <v/>
      </c>
      <c r="BX102" s="574" t="str">
        <f t="shared" si="56"/>
        <v/>
      </c>
      <c r="BY102" s="574" t="str">
        <f t="shared" si="56"/>
        <v/>
      </c>
      <c r="BZ102" s="574" t="str">
        <f t="shared" si="57"/>
        <v/>
      </c>
      <c r="CA102" s="574" t="str">
        <f t="shared" si="57"/>
        <v/>
      </c>
      <c r="CB102" s="574" t="str">
        <f t="shared" si="57"/>
        <v/>
      </c>
      <c r="CC102" s="574" t="str">
        <f t="shared" si="58"/>
        <v/>
      </c>
      <c r="CD102" s="574" t="str">
        <f t="shared" si="58"/>
        <v/>
      </c>
      <c r="CE102" s="574" t="str">
        <f t="shared" si="58"/>
        <v/>
      </c>
      <c r="CF102" s="574" t="str">
        <f t="shared" si="59"/>
        <v/>
      </c>
      <c r="CG102" s="574" t="str">
        <f t="shared" si="59"/>
        <v/>
      </c>
      <c r="CH102" s="574" t="str">
        <f t="shared" si="59"/>
        <v/>
      </c>
      <c r="CI102" s="574" t="str">
        <f t="shared" si="60"/>
        <v/>
      </c>
      <c r="CJ102" s="574" t="str">
        <f t="shared" si="61"/>
        <v/>
      </c>
      <c r="CK102" s="574" t="str">
        <f t="shared" si="62"/>
        <v/>
      </c>
      <c r="CL102" s="574" t="str">
        <f t="shared" si="62"/>
        <v/>
      </c>
      <c r="CM102" s="574" t="str">
        <f t="shared" si="62"/>
        <v/>
      </c>
      <c r="CN102" s="574" t="str">
        <f t="shared" si="63"/>
        <v/>
      </c>
      <c r="CO102" s="574" t="str">
        <f t="shared" si="63"/>
        <v/>
      </c>
      <c r="CP102" s="574" t="str">
        <f t="shared" si="63"/>
        <v/>
      </c>
      <c r="CQ102" s="574" t="str">
        <f t="shared" si="64"/>
        <v/>
      </c>
      <c r="CR102" s="574" t="str">
        <f t="shared" si="64"/>
        <v/>
      </c>
      <c r="CS102" s="574" t="str">
        <f t="shared" si="64"/>
        <v/>
      </c>
      <c r="CT102" s="574" t="str">
        <f t="shared" si="65"/>
        <v/>
      </c>
      <c r="CU102" s="575" t="str">
        <f t="shared" si="66"/>
        <v/>
      </c>
      <c r="CV102" s="576" t="str">
        <f t="shared" si="67"/>
        <v/>
      </c>
      <c r="CW102" s="574" t="str">
        <f t="shared" si="67"/>
        <v/>
      </c>
      <c r="CX102" s="574" t="str">
        <f t="shared" si="67"/>
        <v/>
      </c>
      <c r="CY102" s="574" t="str">
        <f t="shared" si="68"/>
        <v/>
      </c>
      <c r="CZ102" s="574" t="str">
        <f t="shared" si="68"/>
        <v/>
      </c>
      <c r="DA102" s="574" t="str">
        <f t="shared" si="68"/>
        <v/>
      </c>
      <c r="DB102" s="574" t="str">
        <f t="shared" si="69"/>
        <v/>
      </c>
      <c r="DC102" s="574" t="str">
        <f t="shared" si="70"/>
        <v/>
      </c>
      <c r="DD102" s="574" t="str">
        <f t="shared" si="70"/>
        <v/>
      </c>
      <c r="DE102" s="574" t="str">
        <f t="shared" si="71"/>
        <v/>
      </c>
      <c r="DF102" s="574" t="str">
        <f t="shared" si="71"/>
        <v/>
      </c>
      <c r="DG102" s="574" t="str">
        <f t="shared" si="71"/>
        <v/>
      </c>
      <c r="DH102" s="574" t="str">
        <f t="shared" si="72"/>
        <v/>
      </c>
      <c r="DI102" s="574" t="str">
        <f t="shared" si="73"/>
        <v/>
      </c>
      <c r="DJ102" s="574" t="str">
        <f t="shared" si="74"/>
        <v/>
      </c>
      <c r="DK102" s="574" t="str">
        <f t="shared" si="74"/>
        <v/>
      </c>
      <c r="DL102" s="574" t="str">
        <f t="shared" si="74"/>
        <v/>
      </c>
      <c r="DM102" s="574" t="str">
        <f t="shared" si="75"/>
        <v/>
      </c>
      <c r="DN102" s="574" t="str">
        <f t="shared" si="75"/>
        <v/>
      </c>
      <c r="DO102" s="574" t="str">
        <f t="shared" si="75"/>
        <v/>
      </c>
      <c r="DP102" s="574" t="str">
        <f t="shared" si="76"/>
        <v/>
      </c>
      <c r="DQ102" s="574" t="str">
        <f t="shared" si="76"/>
        <v/>
      </c>
      <c r="DR102" s="574" t="str">
        <f t="shared" si="76"/>
        <v/>
      </c>
      <c r="DS102" s="574" t="str">
        <f t="shared" si="77"/>
        <v/>
      </c>
      <c r="DT102" s="577" t="str">
        <f t="shared" si="78"/>
        <v/>
      </c>
      <c r="DU102" s="576" t="str">
        <f t="shared" si="79"/>
        <v/>
      </c>
      <c r="DV102" s="574" t="str">
        <f t="shared" si="79"/>
        <v/>
      </c>
      <c r="DW102" s="574" t="str">
        <f t="shared" si="79"/>
        <v/>
      </c>
      <c r="DX102" s="574" t="str">
        <f t="shared" si="80"/>
        <v/>
      </c>
      <c r="DY102" s="574" t="str">
        <f t="shared" si="80"/>
        <v/>
      </c>
      <c r="DZ102" s="574" t="str">
        <f t="shared" si="80"/>
        <v/>
      </c>
      <c r="EA102" s="574" t="str">
        <f t="shared" si="81"/>
        <v/>
      </c>
      <c r="EB102" s="574" t="str">
        <f t="shared" si="81"/>
        <v/>
      </c>
      <c r="EC102" s="574" t="str">
        <f t="shared" si="81"/>
        <v/>
      </c>
      <c r="ED102" s="574" t="str">
        <f t="shared" si="82"/>
        <v/>
      </c>
      <c r="EE102" s="574" t="str">
        <f t="shared" si="82"/>
        <v/>
      </c>
      <c r="EF102" s="574" t="str">
        <f t="shared" si="82"/>
        <v/>
      </c>
      <c r="EG102" s="574" t="str">
        <f t="shared" si="83"/>
        <v/>
      </c>
      <c r="EH102" s="574" t="str">
        <f t="shared" si="84"/>
        <v/>
      </c>
      <c r="EI102" s="574" t="str">
        <f t="shared" si="85"/>
        <v/>
      </c>
      <c r="EJ102" s="574" t="str">
        <f t="shared" si="85"/>
        <v/>
      </c>
      <c r="EK102" s="574" t="str">
        <f t="shared" si="85"/>
        <v/>
      </c>
      <c r="EL102" s="574" t="str">
        <f t="shared" si="86"/>
        <v/>
      </c>
      <c r="EM102" s="574" t="str">
        <f t="shared" si="86"/>
        <v/>
      </c>
      <c r="EN102" s="574" t="str">
        <f t="shared" si="86"/>
        <v/>
      </c>
      <c r="EO102" s="574" t="str">
        <f t="shared" si="87"/>
        <v/>
      </c>
      <c r="EP102" s="574" t="str">
        <f t="shared" si="87"/>
        <v/>
      </c>
      <c r="EQ102" s="574" t="str">
        <f t="shared" si="87"/>
        <v/>
      </c>
      <c r="ER102" s="574" t="str">
        <f t="shared" si="88"/>
        <v/>
      </c>
      <c r="ES102" s="577" t="str">
        <f t="shared" si="89"/>
        <v/>
      </c>
      <c r="ET102" s="576" t="str">
        <f t="shared" si="90"/>
        <v/>
      </c>
      <c r="EU102" s="574" t="str">
        <f t="shared" si="90"/>
        <v/>
      </c>
      <c r="EV102" s="574" t="str">
        <f t="shared" si="90"/>
        <v/>
      </c>
      <c r="EW102" s="574" t="str">
        <f t="shared" si="91"/>
        <v/>
      </c>
      <c r="EX102" s="574" t="str">
        <f t="shared" si="91"/>
        <v/>
      </c>
      <c r="EY102" s="574" t="str">
        <f t="shared" si="91"/>
        <v/>
      </c>
      <c r="EZ102" s="574" t="str">
        <f t="shared" si="92"/>
        <v/>
      </c>
      <c r="FA102" s="574" t="str">
        <f t="shared" si="92"/>
        <v/>
      </c>
      <c r="FB102" s="574" t="str">
        <f t="shared" si="92"/>
        <v/>
      </c>
      <c r="FC102" s="574" t="str">
        <f t="shared" si="93"/>
        <v/>
      </c>
      <c r="FD102" s="574" t="str">
        <f t="shared" si="93"/>
        <v/>
      </c>
      <c r="FE102" s="574" t="str">
        <f t="shared" si="93"/>
        <v/>
      </c>
      <c r="FF102" s="574" t="str">
        <f t="shared" si="94"/>
        <v/>
      </c>
      <c r="FG102" s="574" t="str">
        <f t="shared" si="95"/>
        <v/>
      </c>
      <c r="FH102" s="574" t="str">
        <f t="shared" si="96"/>
        <v/>
      </c>
      <c r="FI102" s="574" t="str">
        <f t="shared" si="96"/>
        <v/>
      </c>
      <c r="FJ102" s="574" t="str">
        <f t="shared" si="96"/>
        <v/>
      </c>
      <c r="FK102" s="574" t="str">
        <f t="shared" si="97"/>
        <v/>
      </c>
      <c r="FL102" s="574" t="str">
        <f t="shared" si="97"/>
        <v/>
      </c>
      <c r="FM102" s="574" t="str">
        <f t="shared" si="97"/>
        <v/>
      </c>
      <c r="FN102" s="574" t="str">
        <f t="shared" si="98"/>
        <v/>
      </c>
      <c r="FO102" s="574" t="str">
        <f t="shared" si="98"/>
        <v/>
      </c>
      <c r="FP102" s="574" t="str">
        <f t="shared" si="98"/>
        <v/>
      </c>
      <c r="FQ102" s="574" t="str">
        <f t="shared" si="99"/>
        <v/>
      </c>
      <c r="FR102" s="577" t="str">
        <f t="shared" si="100"/>
        <v/>
      </c>
      <c r="FS102" s="573" t="str">
        <f t="shared" si="101"/>
        <v/>
      </c>
      <c r="FT102" s="574" t="str">
        <f t="shared" si="102"/>
        <v/>
      </c>
      <c r="FU102" s="578" t="str">
        <f t="shared" si="103"/>
        <v/>
      </c>
      <c r="FV102" s="577" t="str">
        <f t="shared" si="104"/>
        <v/>
      </c>
      <c r="HA102" s="147">
        <f t="shared" si="105"/>
        <v>0</v>
      </c>
      <c r="HB102" s="142">
        <f t="shared" si="54"/>
        <v>0</v>
      </c>
    </row>
    <row r="103" spans="1:210" s="142" customFormat="1" ht="15.75" customHeight="1" x14ac:dyDescent="0.2">
      <c r="A103" s="531" t="str">
        <f t="shared" si="55"/>
        <v/>
      </c>
      <c r="B103" s="290" t="s">
        <v>479</v>
      </c>
      <c r="C103" s="282" t="s">
        <v>479</v>
      </c>
      <c r="D103" s="282" t="s">
        <v>479</v>
      </c>
      <c r="E103" s="282" t="s">
        <v>479</v>
      </c>
      <c r="F103" s="282"/>
      <c r="G103" s="282"/>
      <c r="H103" s="282"/>
      <c r="I103" s="282"/>
      <c r="J103" s="282"/>
      <c r="K103" s="282"/>
      <c r="L103" s="282"/>
      <c r="M103" s="282"/>
      <c r="N103" s="282"/>
      <c r="O103" s="282"/>
      <c r="P103" s="282"/>
      <c r="Q103" s="282"/>
      <c r="R103" s="282"/>
      <c r="S103" s="283"/>
      <c r="T103" s="291"/>
      <c r="U103" s="292"/>
      <c r="V103" s="292"/>
      <c r="W103" s="292"/>
      <c r="X103" s="292"/>
      <c r="Y103" s="292"/>
      <c r="Z103" s="292"/>
      <c r="AA103" s="292"/>
      <c r="AB103" s="292"/>
      <c r="AC103" s="292"/>
      <c r="AD103" s="292"/>
      <c r="AE103" s="292"/>
      <c r="AF103" s="292"/>
      <c r="AG103" s="292"/>
      <c r="AH103" s="292"/>
      <c r="AI103" s="292"/>
      <c r="AJ103" s="292"/>
      <c r="AK103" s="294"/>
      <c r="AL103" s="291"/>
      <c r="AM103" s="292"/>
      <c r="AN103" s="292"/>
      <c r="AO103" s="292"/>
      <c r="AP103" s="292"/>
      <c r="AQ103" s="292"/>
      <c r="AR103" s="292"/>
      <c r="AS103" s="292"/>
      <c r="AT103" s="292"/>
      <c r="AU103" s="292"/>
      <c r="AV103" s="292"/>
      <c r="AW103" s="292"/>
      <c r="AX103" s="292"/>
      <c r="AY103" s="292"/>
      <c r="AZ103" s="292"/>
      <c r="BA103" s="292"/>
      <c r="BB103" s="292"/>
      <c r="BC103" s="294"/>
      <c r="BD103" s="291"/>
      <c r="BE103" s="292"/>
      <c r="BF103" s="292"/>
      <c r="BG103" s="292"/>
      <c r="BH103" s="292"/>
      <c r="BI103" s="292"/>
      <c r="BJ103" s="292"/>
      <c r="BK103" s="292"/>
      <c r="BL103" s="292"/>
      <c r="BM103" s="292"/>
      <c r="BN103" s="292"/>
      <c r="BO103" s="292"/>
      <c r="BP103" s="292"/>
      <c r="BQ103" s="292"/>
      <c r="BR103" s="292"/>
      <c r="BS103" s="292"/>
      <c r="BT103" s="292"/>
      <c r="BU103" s="294"/>
      <c r="BW103" s="573" t="str">
        <f t="shared" si="56"/>
        <v/>
      </c>
      <c r="BX103" s="574" t="str">
        <f t="shared" si="56"/>
        <v/>
      </c>
      <c r="BY103" s="574" t="str">
        <f t="shared" si="56"/>
        <v/>
      </c>
      <c r="BZ103" s="574" t="str">
        <f t="shared" si="57"/>
        <v/>
      </c>
      <c r="CA103" s="574" t="str">
        <f t="shared" si="57"/>
        <v/>
      </c>
      <c r="CB103" s="574" t="str">
        <f t="shared" si="57"/>
        <v/>
      </c>
      <c r="CC103" s="574" t="str">
        <f t="shared" si="58"/>
        <v/>
      </c>
      <c r="CD103" s="574" t="str">
        <f t="shared" si="58"/>
        <v/>
      </c>
      <c r="CE103" s="574" t="str">
        <f t="shared" si="58"/>
        <v/>
      </c>
      <c r="CF103" s="574" t="str">
        <f t="shared" si="59"/>
        <v/>
      </c>
      <c r="CG103" s="574" t="str">
        <f t="shared" si="59"/>
        <v/>
      </c>
      <c r="CH103" s="574" t="str">
        <f t="shared" si="59"/>
        <v/>
      </c>
      <c r="CI103" s="574" t="str">
        <f t="shared" si="60"/>
        <v/>
      </c>
      <c r="CJ103" s="574" t="str">
        <f t="shared" si="61"/>
        <v/>
      </c>
      <c r="CK103" s="574" t="str">
        <f t="shared" si="62"/>
        <v/>
      </c>
      <c r="CL103" s="574" t="str">
        <f t="shared" si="62"/>
        <v/>
      </c>
      <c r="CM103" s="574" t="str">
        <f t="shared" si="62"/>
        <v/>
      </c>
      <c r="CN103" s="574" t="str">
        <f t="shared" si="63"/>
        <v/>
      </c>
      <c r="CO103" s="574" t="str">
        <f t="shared" si="63"/>
        <v/>
      </c>
      <c r="CP103" s="574" t="str">
        <f t="shared" si="63"/>
        <v/>
      </c>
      <c r="CQ103" s="574" t="str">
        <f t="shared" si="64"/>
        <v/>
      </c>
      <c r="CR103" s="574" t="str">
        <f t="shared" si="64"/>
        <v/>
      </c>
      <c r="CS103" s="574" t="str">
        <f t="shared" si="64"/>
        <v/>
      </c>
      <c r="CT103" s="574" t="str">
        <f t="shared" si="65"/>
        <v/>
      </c>
      <c r="CU103" s="575" t="str">
        <f t="shared" si="66"/>
        <v/>
      </c>
      <c r="CV103" s="576" t="str">
        <f t="shared" si="67"/>
        <v/>
      </c>
      <c r="CW103" s="574" t="str">
        <f t="shared" si="67"/>
        <v/>
      </c>
      <c r="CX103" s="574" t="str">
        <f t="shared" si="67"/>
        <v/>
      </c>
      <c r="CY103" s="574" t="str">
        <f t="shared" si="68"/>
        <v/>
      </c>
      <c r="CZ103" s="574" t="str">
        <f t="shared" si="68"/>
        <v/>
      </c>
      <c r="DA103" s="574" t="str">
        <f t="shared" si="68"/>
        <v/>
      </c>
      <c r="DB103" s="574" t="str">
        <f t="shared" si="69"/>
        <v/>
      </c>
      <c r="DC103" s="574" t="str">
        <f t="shared" si="70"/>
        <v/>
      </c>
      <c r="DD103" s="574" t="str">
        <f t="shared" si="70"/>
        <v/>
      </c>
      <c r="DE103" s="574" t="str">
        <f t="shared" si="71"/>
        <v/>
      </c>
      <c r="DF103" s="574" t="str">
        <f t="shared" si="71"/>
        <v/>
      </c>
      <c r="DG103" s="574" t="str">
        <f t="shared" si="71"/>
        <v/>
      </c>
      <c r="DH103" s="574" t="str">
        <f t="shared" si="72"/>
        <v/>
      </c>
      <c r="DI103" s="574" t="str">
        <f t="shared" si="73"/>
        <v/>
      </c>
      <c r="DJ103" s="574" t="str">
        <f t="shared" si="74"/>
        <v/>
      </c>
      <c r="DK103" s="574" t="str">
        <f t="shared" si="74"/>
        <v/>
      </c>
      <c r="DL103" s="574" t="str">
        <f t="shared" si="74"/>
        <v/>
      </c>
      <c r="DM103" s="574" t="str">
        <f t="shared" si="75"/>
        <v/>
      </c>
      <c r="DN103" s="574" t="str">
        <f t="shared" si="75"/>
        <v/>
      </c>
      <c r="DO103" s="574" t="str">
        <f t="shared" si="75"/>
        <v/>
      </c>
      <c r="DP103" s="574" t="str">
        <f t="shared" si="76"/>
        <v/>
      </c>
      <c r="DQ103" s="574" t="str">
        <f t="shared" si="76"/>
        <v/>
      </c>
      <c r="DR103" s="574" t="str">
        <f t="shared" si="76"/>
        <v/>
      </c>
      <c r="DS103" s="574" t="str">
        <f t="shared" si="77"/>
        <v/>
      </c>
      <c r="DT103" s="577" t="str">
        <f t="shared" si="78"/>
        <v/>
      </c>
      <c r="DU103" s="576" t="str">
        <f t="shared" si="79"/>
        <v/>
      </c>
      <c r="DV103" s="574" t="str">
        <f t="shared" si="79"/>
        <v/>
      </c>
      <c r="DW103" s="574" t="str">
        <f t="shared" si="79"/>
        <v/>
      </c>
      <c r="DX103" s="574" t="str">
        <f t="shared" si="80"/>
        <v/>
      </c>
      <c r="DY103" s="574" t="str">
        <f t="shared" si="80"/>
        <v/>
      </c>
      <c r="DZ103" s="574" t="str">
        <f t="shared" si="80"/>
        <v/>
      </c>
      <c r="EA103" s="574" t="str">
        <f t="shared" si="81"/>
        <v/>
      </c>
      <c r="EB103" s="574" t="str">
        <f t="shared" si="81"/>
        <v/>
      </c>
      <c r="EC103" s="574" t="str">
        <f t="shared" si="81"/>
        <v/>
      </c>
      <c r="ED103" s="574" t="str">
        <f t="shared" si="82"/>
        <v/>
      </c>
      <c r="EE103" s="574" t="str">
        <f t="shared" si="82"/>
        <v/>
      </c>
      <c r="EF103" s="574" t="str">
        <f t="shared" si="82"/>
        <v/>
      </c>
      <c r="EG103" s="574" t="str">
        <f t="shared" si="83"/>
        <v/>
      </c>
      <c r="EH103" s="574" t="str">
        <f t="shared" si="84"/>
        <v/>
      </c>
      <c r="EI103" s="574" t="str">
        <f t="shared" si="85"/>
        <v/>
      </c>
      <c r="EJ103" s="574" t="str">
        <f t="shared" si="85"/>
        <v/>
      </c>
      <c r="EK103" s="574" t="str">
        <f t="shared" si="85"/>
        <v/>
      </c>
      <c r="EL103" s="574" t="str">
        <f t="shared" si="86"/>
        <v/>
      </c>
      <c r="EM103" s="574" t="str">
        <f t="shared" si="86"/>
        <v/>
      </c>
      <c r="EN103" s="574" t="str">
        <f t="shared" si="86"/>
        <v/>
      </c>
      <c r="EO103" s="574" t="str">
        <f t="shared" si="87"/>
        <v/>
      </c>
      <c r="EP103" s="574" t="str">
        <f t="shared" si="87"/>
        <v/>
      </c>
      <c r="EQ103" s="574" t="str">
        <f t="shared" si="87"/>
        <v/>
      </c>
      <c r="ER103" s="574" t="str">
        <f t="shared" si="88"/>
        <v/>
      </c>
      <c r="ES103" s="577" t="str">
        <f t="shared" si="89"/>
        <v/>
      </c>
      <c r="ET103" s="576" t="str">
        <f t="shared" si="90"/>
        <v/>
      </c>
      <c r="EU103" s="574" t="str">
        <f t="shared" si="90"/>
        <v/>
      </c>
      <c r="EV103" s="574" t="str">
        <f t="shared" si="90"/>
        <v/>
      </c>
      <c r="EW103" s="574" t="str">
        <f t="shared" si="91"/>
        <v/>
      </c>
      <c r="EX103" s="574" t="str">
        <f t="shared" si="91"/>
        <v/>
      </c>
      <c r="EY103" s="574" t="str">
        <f t="shared" si="91"/>
        <v/>
      </c>
      <c r="EZ103" s="574" t="str">
        <f t="shared" si="92"/>
        <v/>
      </c>
      <c r="FA103" s="574" t="str">
        <f t="shared" si="92"/>
        <v/>
      </c>
      <c r="FB103" s="574" t="str">
        <f t="shared" si="92"/>
        <v/>
      </c>
      <c r="FC103" s="574" t="str">
        <f t="shared" si="93"/>
        <v/>
      </c>
      <c r="FD103" s="574" t="str">
        <f t="shared" si="93"/>
        <v/>
      </c>
      <c r="FE103" s="574" t="str">
        <f t="shared" si="93"/>
        <v/>
      </c>
      <c r="FF103" s="574" t="str">
        <f t="shared" si="94"/>
        <v/>
      </c>
      <c r="FG103" s="574" t="str">
        <f t="shared" si="95"/>
        <v/>
      </c>
      <c r="FH103" s="574" t="str">
        <f t="shared" si="96"/>
        <v/>
      </c>
      <c r="FI103" s="574" t="str">
        <f t="shared" si="96"/>
        <v/>
      </c>
      <c r="FJ103" s="574" t="str">
        <f t="shared" si="96"/>
        <v/>
      </c>
      <c r="FK103" s="574" t="str">
        <f t="shared" si="97"/>
        <v/>
      </c>
      <c r="FL103" s="574" t="str">
        <f t="shared" si="97"/>
        <v/>
      </c>
      <c r="FM103" s="574" t="str">
        <f t="shared" si="97"/>
        <v/>
      </c>
      <c r="FN103" s="574" t="str">
        <f t="shared" si="98"/>
        <v/>
      </c>
      <c r="FO103" s="574" t="str">
        <f t="shared" si="98"/>
        <v/>
      </c>
      <c r="FP103" s="574" t="str">
        <f t="shared" si="98"/>
        <v/>
      </c>
      <c r="FQ103" s="574" t="str">
        <f t="shared" si="99"/>
        <v/>
      </c>
      <c r="FR103" s="577" t="str">
        <f t="shared" si="100"/>
        <v/>
      </c>
      <c r="FS103" s="573" t="str">
        <f t="shared" si="101"/>
        <v/>
      </c>
      <c r="FT103" s="574" t="str">
        <f t="shared" si="102"/>
        <v/>
      </c>
      <c r="FU103" s="578" t="str">
        <f t="shared" si="103"/>
        <v/>
      </c>
      <c r="FV103" s="577" t="str">
        <f t="shared" si="104"/>
        <v/>
      </c>
      <c r="HA103" s="147">
        <f t="shared" si="105"/>
        <v>0</v>
      </c>
      <c r="HB103" s="142">
        <f t="shared" si="54"/>
        <v>0</v>
      </c>
    </row>
    <row r="104" spans="1:210" s="142" customFormat="1" ht="15.75" customHeight="1" x14ac:dyDescent="0.2">
      <c r="A104" s="531" t="str">
        <f t="shared" si="55"/>
        <v/>
      </c>
      <c r="B104" s="290" t="s">
        <v>479</v>
      </c>
      <c r="C104" s="282" t="s">
        <v>479</v>
      </c>
      <c r="D104" s="282" t="s">
        <v>479</v>
      </c>
      <c r="E104" s="282" t="s">
        <v>479</v>
      </c>
      <c r="F104" s="282"/>
      <c r="G104" s="282"/>
      <c r="H104" s="282"/>
      <c r="I104" s="282"/>
      <c r="J104" s="282"/>
      <c r="K104" s="282"/>
      <c r="L104" s="282"/>
      <c r="M104" s="282"/>
      <c r="N104" s="282"/>
      <c r="O104" s="282"/>
      <c r="P104" s="282"/>
      <c r="Q104" s="282"/>
      <c r="R104" s="284"/>
      <c r="S104" s="297"/>
      <c r="T104" s="291"/>
      <c r="U104" s="292"/>
      <c r="V104" s="292"/>
      <c r="W104" s="292"/>
      <c r="X104" s="292"/>
      <c r="Y104" s="292"/>
      <c r="Z104" s="292"/>
      <c r="AA104" s="292"/>
      <c r="AB104" s="292"/>
      <c r="AC104" s="292"/>
      <c r="AD104" s="292"/>
      <c r="AE104" s="292"/>
      <c r="AF104" s="292"/>
      <c r="AG104" s="292"/>
      <c r="AH104" s="292"/>
      <c r="AI104" s="292"/>
      <c r="AJ104" s="293"/>
      <c r="AK104" s="298"/>
      <c r="AL104" s="291"/>
      <c r="AM104" s="292"/>
      <c r="AN104" s="292"/>
      <c r="AO104" s="292"/>
      <c r="AP104" s="292"/>
      <c r="AQ104" s="292"/>
      <c r="AR104" s="292"/>
      <c r="AS104" s="292"/>
      <c r="AT104" s="292"/>
      <c r="AU104" s="292"/>
      <c r="AV104" s="292"/>
      <c r="AW104" s="292"/>
      <c r="AX104" s="292"/>
      <c r="AY104" s="292"/>
      <c r="AZ104" s="292"/>
      <c r="BA104" s="292"/>
      <c r="BB104" s="293"/>
      <c r="BC104" s="298"/>
      <c r="BD104" s="291"/>
      <c r="BE104" s="292"/>
      <c r="BF104" s="292"/>
      <c r="BG104" s="292"/>
      <c r="BH104" s="292"/>
      <c r="BI104" s="292"/>
      <c r="BJ104" s="292"/>
      <c r="BK104" s="292"/>
      <c r="BL104" s="292"/>
      <c r="BM104" s="292"/>
      <c r="BN104" s="292"/>
      <c r="BO104" s="292"/>
      <c r="BP104" s="292"/>
      <c r="BQ104" s="292"/>
      <c r="BR104" s="292"/>
      <c r="BS104" s="292"/>
      <c r="BT104" s="293"/>
      <c r="BU104" s="298"/>
      <c r="BW104" s="573" t="str">
        <f t="shared" si="56"/>
        <v/>
      </c>
      <c r="BX104" s="574" t="str">
        <f t="shared" si="56"/>
        <v/>
      </c>
      <c r="BY104" s="574" t="str">
        <f t="shared" si="56"/>
        <v/>
      </c>
      <c r="BZ104" s="574" t="str">
        <f t="shared" si="57"/>
        <v/>
      </c>
      <c r="CA104" s="574" t="str">
        <f t="shared" si="57"/>
        <v/>
      </c>
      <c r="CB104" s="574" t="str">
        <f t="shared" si="57"/>
        <v/>
      </c>
      <c r="CC104" s="574" t="str">
        <f t="shared" si="58"/>
        <v/>
      </c>
      <c r="CD104" s="574" t="str">
        <f t="shared" si="58"/>
        <v/>
      </c>
      <c r="CE104" s="574" t="str">
        <f t="shared" si="58"/>
        <v/>
      </c>
      <c r="CF104" s="574" t="str">
        <f t="shared" si="59"/>
        <v/>
      </c>
      <c r="CG104" s="574" t="str">
        <f t="shared" si="59"/>
        <v/>
      </c>
      <c r="CH104" s="574" t="str">
        <f t="shared" si="59"/>
        <v/>
      </c>
      <c r="CI104" s="574" t="str">
        <f t="shared" si="60"/>
        <v/>
      </c>
      <c r="CJ104" s="574" t="str">
        <f t="shared" si="61"/>
        <v/>
      </c>
      <c r="CK104" s="574" t="str">
        <f t="shared" si="62"/>
        <v/>
      </c>
      <c r="CL104" s="574" t="str">
        <f t="shared" si="62"/>
        <v/>
      </c>
      <c r="CM104" s="574" t="str">
        <f t="shared" si="62"/>
        <v/>
      </c>
      <c r="CN104" s="574" t="str">
        <f t="shared" si="63"/>
        <v/>
      </c>
      <c r="CO104" s="574" t="str">
        <f t="shared" si="63"/>
        <v/>
      </c>
      <c r="CP104" s="574" t="str">
        <f t="shared" si="63"/>
        <v/>
      </c>
      <c r="CQ104" s="574" t="str">
        <f t="shared" si="64"/>
        <v/>
      </c>
      <c r="CR104" s="574" t="str">
        <f t="shared" si="64"/>
        <v/>
      </c>
      <c r="CS104" s="574" t="str">
        <f t="shared" si="64"/>
        <v/>
      </c>
      <c r="CT104" s="574" t="str">
        <f t="shared" si="65"/>
        <v/>
      </c>
      <c r="CU104" s="575" t="str">
        <f t="shared" si="66"/>
        <v/>
      </c>
      <c r="CV104" s="576" t="str">
        <f t="shared" si="67"/>
        <v/>
      </c>
      <c r="CW104" s="574" t="str">
        <f t="shared" si="67"/>
        <v/>
      </c>
      <c r="CX104" s="574" t="str">
        <f t="shared" si="67"/>
        <v/>
      </c>
      <c r="CY104" s="574" t="str">
        <f t="shared" si="68"/>
        <v/>
      </c>
      <c r="CZ104" s="574" t="str">
        <f t="shared" si="68"/>
        <v/>
      </c>
      <c r="DA104" s="574" t="str">
        <f t="shared" si="68"/>
        <v/>
      </c>
      <c r="DB104" s="574" t="str">
        <f t="shared" si="69"/>
        <v/>
      </c>
      <c r="DC104" s="574" t="str">
        <f t="shared" si="70"/>
        <v/>
      </c>
      <c r="DD104" s="574" t="str">
        <f t="shared" si="70"/>
        <v/>
      </c>
      <c r="DE104" s="574" t="str">
        <f t="shared" si="71"/>
        <v/>
      </c>
      <c r="DF104" s="574" t="str">
        <f t="shared" si="71"/>
        <v/>
      </c>
      <c r="DG104" s="574" t="str">
        <f t="shared" si="71"/>
        <v/>
      </c>
      <c r="DH104" s="574" t="str">
        <f t="shared" si="72"/>
        <v/>
      </c>
      <c r="DI104" s="574" t="str">
        <f t="shared" si="73"/>
        <v/>
      </c>
      <c r="DJ104" s="574" t="str">
        <f t="shared" si="74"/>
        <v/>
      </c>
      <c r="DK104" s="574" t="str">
        <f t="shared" si="74"/>
        <v/>
      </c>
      <c r="DL104" s="574" t="str">
        <f t="shared" si="74"/>
        <v/>
      </c>
      <c r="DM104" s="574" t="str">
        <f t="shared" si="75"/>
        <v/>
      </c>
      <c r="DN104" s="574" t="str">
        <f t="shared" si="75"/>
        <v/>
      </c>
      <c r="DO104" s="574" t="str">
        <f t="shared" si="75"/>
        <v/>
      </c>
      <c r="DP104" s="574" t="str">
        <f t="shared" si="76"/>
        <v/>
      </c>
      <c r="DQ104" s="574" t="str">
        <f t="shared" si="76"/>
        <v/>
      </c>
      <c r="DR104" s="574" t="str">
        <f t="shared" si="76"/>
        <v/>
      </c>
      <c r="DS104" s="574" t="str">
        <f t="shared" si="77"/>
        <v/>
      </c>
      <c r="DT104" s="577" t="str">
        <f t="shared" si="78"/>
        <v/>
      </c>
      <c r="DU104" s="576" t="str">
        <f t="shared" si="79"/>
        <v/>
      </c>
      <c r="DV104" s="574" t="str">
        <f t="shared" si="79"/>
        <v/>
      </c>
      <c r="DW104" s="574" t="str">
        <f t="shared" si="79"/>
        <v/>
      </c>
      <c r="DX104" s="574" t="str">
        <f t="shared" si="80"/>
        <v/>
      </c>
      <c r="DY104" s="574" t="str">
        <f t="shared" si="80"/>
        <v/>
      </c>
      <c r="DZ104" s="574" t="str">
        <f t="shared" si="80"/>
        <v/>
      </c>
      <c r="EA104" s="574" t="str">
        <f t="shared" si="81"/>
        <v/>
      </c>
      <c r="EB104" s="574" t="str">
        <f t="shared" si="81"/>
        <v/>
      </c>
      <c r="EC104" s="574" t="str">
        <f t="shared" si="81"/>
        <v/>
      </c>
      <c r="ED104" s="574" t="str">
        <f t="shared" si="82"/>
        <v/>
      </c>
      <c r="EE104" s="574" t="str">
        <f t="shared" si="82"/>
        <v/>
      </c>
      <c r="EF104" s="574" t="str">
        <f t="shared" si="82"/>
        <v/>
      </c>
      <c r="EG104" s="574" t="str">
        <f t="shared" si="83"/>
        <v/>
      </c>
      <c r="EH104" s="574" t="str">
        <f t="shared" si="84"/>
        <v/>
      </c>
      <c r="EI104" s="574" t="str">
        <f t="shared" si="85"/>
        <v/>
      </c>
      <c r="EJ104" s="574" t="str">
        <f t="shared" si="85"/>
        <v/>
      </c>
      <c r="EK104" s="574" t="str">
        <f t="shared" si="85"/>
        <v/>
      </c>
      <c r="EL104" s="574" t="str">
        <f t="shared" si="86"/>
        <v/>
      </c>
      <c r="EM104" s="574" t="str">
        <f t="shared" si="86"/>
        <v/>
      </c>
      <c r="EN104" s="574" t="str">
        <f t="shared" si="86"/>
        <v/>
      </c>
      <c r="EO104" s="574" t="str">
        <f t="shared" si="87"/>
        <v/>
      </c>
      <c r="EP104" s="574" t="str">
        <f t="shared" si="87"/>
        <v/>
      </c>
      <c r="EQ104" s="574" t="str">
        <f t="shared" si="87"/>
        <v/>
      </c>
      <c r="ER104" s="574" t="str">
        <f t="shared" si="88"/>
        <v/>
      </c>
      <c r="ES104" s="577" t="str">
        <f t="shared" si="89"/>
        <v/>
      </c>
      <c r="ET104" s="576" t="str">
        <f t="shared" si="90"/>
        <v/>
      </c>
      <c r="EU104" s="574" t="str">
        <f t="shared" si="90"/>
        <v/>
      </c>
      <c r="EV104" s="574" t="str">
        <f t="shared" si="90"/>
        <v/>
      </c>
      <c r="EW104" s="574" t="str">
        <f t="shared" si="91"/>
        <v/>
      </c>
      <c r="EX104" s="574" t="str">
        <f t="shared" si="91"/>
        <v/>
      </c>
      <c r="EY104" s="574" t="str">
        <f t="shared" si="91"/>
        <v/>
      </c>
      <c r="EZ104" s="574" t="str">
        <f t="shared" si="92"/>
        <v/>
      </c>
      <c r="FA104" s="574" t="str">
        <f t="shared" si="92"/>
        <v/>
      </c>
      <c r="FB104" s="574" t="str">
        <f t="shared" si="92"/>
        <v/>
      </c>
      <c r="FC104" s="574" t="str">
        <f t="shared" si="93"/>
        <v/>
      </c>
      <c r="FD104" s="574" t="str">
        <f t="shared" si="93"/>
        <v/>
      </c>
      <c r="FE104" s="574" t="str">
        <f t="shared" si="93"/>
        <v/>
      </c>
      <c r="FF104" s="574" t="str">
        <f t="shared" si="94"/>
        <v/>
      </c>
      <c r="FG104" s="574" t="str">
        <f t="shared" si="95"/>
        <v/>
      </c>
      <c r="FH104" s="574" t="str">
        <f t="shared" si="96"/>
        <v/>
      </c>
      <c r="FI104" s="574" t="str">
        <f t="shared" si="96"/>
        <v/>
      </c>
      <c r="FJ104" s="574" t="str">
        <f t="shared" si="96"/>
        <v/>
      </c>
      <c r="FK104" s="574" t="str">
        <f t="shared" si="97"/>
        <v/>
      </c>
      <c r="FL104" s="574" t="str">
        <f t="shared" si="97"/>
        <v/>
      </c>
      <c r="FM104" s="574" t="str">
        <f t="shared" si="97"/>
        <v/>
      </c>
      <c r="FN104" s="574" t="str">
        <f t="shared" si="98"/>
        <v/>
      </c>
      <c r="FO104" s="574" t="str">
        <f t="shared" si="98"/>
        <v/>
      </c>
      <c r="FP104" s="574" t="str">
        <f t="shared" si="98"/>
        <v/>
      </c>
      <c r="FQ104" s="574" t="str">
        <f t="shared" si="99"/>
        <v/>
      </c>
      <c r="FR104" s="577" t="str">
        <f t="shared" si="100"/>
        <v/>
      </c>
      <c r="FS104" s="573" t="str">
        <f t="shared" si="101"/>
        <v/>
      </c>
      <c r="FT104" s="574" t="str">
        <f t="shared" si="102"/>
        <v/>
      </c>
      <c r="FU104" s="578" t="str">
        <f t="shared" si="103"/>
        <v/>
      </c>
      <c r="FV104" s="577" t="str">
        <f t="shared" si="104"/>
        <v/>
      </c>
      <c r="HA104" s="147">
        <f t="shared" si="105"/>
        <v>0</v>
      </c>
      <c r="HB104" s="142">
        <f t="shared" si="54"/>
        <v>0</v>
      </c>
    </row>
    <row r="105" spans="1:210" s="142" customFormat="1" ht="15.75" customHeight="1" x14ac:dyDescent="0.2">
      <c r="A105" s="531" t="str">
        <f t="shared" si="55"/>
        <v/>
      </c>
      <c r="B105" s="290" t="s">
        <v>479</v>
      </c>
      <c r="C105" s="282" t="s">
        <v>479</v>
      </c>
      <c r="D105" s="282" t="s">
        <v>479</v>
      </c>
      <c r="E105" s="282" t="s">
        <v>479</v>
      </c>
      <c r="F105" s="282"/>
      <c r="G105" s="282"/>
      <c r="H105" s="282"/>
      <c r="I105" s="282"/>
      <c r="J105" s="282"/>
      <c r="K105" s="282"/>
      <c r="L105" s="282"/>
      <c r="M105" s="282"/>
      <c r="N105" s="282"/>
      <c r="O105" s="282"/>
      <c r="P105" s="282"/>
      <c r="Q105" s="282"/>
      <c r="R105" s="282"/>
      <c r="S105" s="283"/>
      <c r="T105" s="291"/>
      <c r="U105" s="292"/>
      <c r="V105" s="292"/>
      <c r="W105" s="292"/>
      <c r="X105" s="292"/>
      <c r="Y105" s="292"/>
      <c r="Z105" s="292"/>
      <c r="AA105" s="292"/>
      <c r="AB105" s="292"/>
      <c r="AC105" s="292"/>
      <c r="AD105" s="292"/>
      <c r="AE105" s="292"/>
      <c r="AF105" s="292"/>
      <c r="AG105" s="292"/>
      <c r="AH105" s="292"/>
      <c r="AI105" s="292"/>
      <c r="AJ105" s="292"/>
      <c r="AK105" s="294"/>
      <c r="AL105" s="291"/>
      <c r="AM105" s="292"/>
      <c r="AN105" s="292"/>
      <c r="AO105" s="292"/>
      <c r="AP105" s="292"/>
      <c r="AQ105" s="292"/>
      <c r="AR105" s="292"/>
      <c r="AS105" s="292"/>
      <c r="AT105" s="292"/>
      <c r="AU105" s="292"/>
      <c r="AV105" s="292"/>
      <c r="AW105" s="292"/>
      <c r="AX105" s="292"/>
      <c r="AY105" s="292"/>
      <c r="AZ105" s="292"/>
      <c r="BA105" s="292"/>
      <c r="BB105" s="292"/>
      <c r="BC105" s="294"/>
      <c r="BD105" s="291"/>
      <c r="BE105" s="292"/>
      <c r="BF105" s="292"/>
      <c r="BG105" s="292"/>
      <c r="BH105" s="292"/>
      <c r="BI105" s="292"/>
      <c r="BJ105" s="292"/>
      <c r="BK105" s="292"/>
      <c r="BL105" s="292"/>
      <c r="BM105" s="292"/>
      <c r="BN105" s="292"/>
      <c r="BO105" s="292"/>
      <c r="BP105" s="292"/>
      <c r="BQ105" s="292"/>
      <c r="BR105" s="292"/>
      <c r="BS105" s="292"/>
      <c r="BT105" s="292"/>
      <c r="BU105" s="294"/>
      <c r="BW105" s="573" t="str">
        <f t="shared" si="56"/>
        <v/>
      </c>
      <c r="BX105" s="574" t="str">
        <f t="shared" si="56"/>
        <v/>
      </c>
      <c r="BY105" s="574" t="str">
        <f t="shared" si="56"/>
        <v/>
      </c>
      <c r="BZ105" s="574" t="str">
        <f t="shared" si="57"/>
        <v/>
      </c>
      <c r="CA105" s="574" t="str">
        <f t="shared" si="57"/>
        <v/>
      </c>
      <c r="CB105" s="574" t="str">
        <f t="shared" si="57"/>
        <v/>
      </c>
      <c r="CC105" s="574" t="str">
        <f t="shared" si="58"/>
        <v/>
      </c>
      <c r="CD105" s="574" t="str">
        <f t="shared" si="58"/>
        <v/>
      </c>
      <c r="CE105" s="574" t="str">
        <f t="shared" si="58"/>
        <v/>
      </c>
      <c r="CF105" s="574" t="str">
        <f t="shared" si="59"/>
        <v/>
      </c>
      <c r="CG105" s="574" t="str">
        <f t="shared" si="59"/>
        <v/>
      </c>
      <c r="CH105" s="574" t="str">
        <f t="shared" si="59"/>
        <v/>
      </c>
      <c r="CI105" s="574" t="str">
        <f t="shared" si="60"/>
        <v/>
      </c>
      <c r="CJ105" s="574" t="str">
        <f t="shared" si="61"/>
        <v/>
      </c>
      <c r="CK105" s="574" t="str">
        <f t="shared" si="62"/>
        <v/>
      </c>
      <c r="CL105" s="574" t="str">
        <f t="shared" si="62"/>
        <v/>
      </c>
      <c r="CM105" s="574" t="str">
        <f t="shared" si="62"/>
        <v/>
      </c>
      <c r="CN105" s="574" t="str">
        <f t="shared" si="63"/>
        <v/>
      </c>
      <c r="CO105" s="574" t="str">
        <f t="shared" si="63"/>
        <v/>
      </c>
      <c r="CP105" s="574" t="str">
        <f t="shared" si="63"/>
        <v/>
      </c>
      <c r="CQ105" s="574" t="str">
        <f t="shared" si="64"/>
        <v/>
      </c>
      <c r="CR105" s="574" t="str">
        <f t="shared" si="64"/>
        <v/>
      </c>
      <c r="CS105" s="574" t="str">
        <f t="shared" si="64"/>
        <v/>
      </c>
      <c r="CT105" s="574" t="str">
        <f t="shared" si="65"/>
        <v/>
      </c>
      <c r="CU105" s="575" t="str">
        <f t="shared" si="66"/>
        <v/>
      </c>
      <c r="CV105" s="576" t="str">
        <f t="shared" si="67"/>
        <v/>
      </c>
      <c r="CW105" s="574" t="str">
        <f t="shared" si="67"/>
        <v/>
      </c>
      <c r="CX105" s="574" t="str">
        <f t="shared" si="67"/>
        <v/>
      </c>
      <c r="CY105" s="574" t="str">
        <f t="shared" si="68"/>
        <v/>
      </c>
      <c r="CZ105" s="574" t="str">
        <f t="shared" si="68"/>
        <v/>
      </c>
      <c r="DA105" s="574" t="str">
        <f t="shared" si="68"/>
        <v/>
      </c>
      <c r="DB105" s="574" t="str">
        <f t="shared" si="69"/>
        <v/>
      </c>
      <c r="DC105" s="574" t="str">
        <f t="shared" si="70"/>
        <v/>
      </c>
      <c r="DD105" s="574" t="str">
        <f t="shared" si="70"/>
        <v/>
      </c>
      <c r="DE105" s="574" t="str">
        <f t="shared" si="71"/>
        <v/>
      </c>
      <c r="DF105" s="574" t="str">
        <f t="shared" si="71"/>
        <v/>
      </c>
      <c r="DG105" s="574" t="str">
        <f t="shared" si="71"/>
        <v/>
      </c>
      <c r="DH105" s="574" t="str">
        <f t="shared" si="72"/>
        <v/>
      </c>
      <c r="DI105" s="574" t="str">
        <f t="shared" si="73"/>
        <v/>
      </c>
      <c r="DJ105" s="574" t="str">
        <f t="shared" si="74"/>
        <v/>
      </c>
      <c r="DK105" s="574" t="str">
        <f t="shared" si="74"/>
        <v/>
      </c>
      <c r="DL105" s="574" t="str">
        <f t="shared" si="74"/>
        <v/>
      </c>
      <c r="DM105" s="574" t="str">
        <f t="shared" si="75"/>
        <v/>
      </c>
      <c r="DN105" s="574" t="str">
        <f t="shared" si="75"/>
        <v/>
      </c>
      <c r="DO105" s="574" t="str">
        <f t="shared" si="75"/>
        <v/>
      </c>
      <c r="DP105" s="574" t="str">
        <f t="shared" si="76"/>
        <v/>
      </c>
      <c r="DQ105" s="574" t="str">
        <f t="shared" si="76"/>
        <v/>
      </c>
      <c r="DR105" s="574" t="str">
        <f t="shared" si="76"/>
        <v/>
      </c>
      <c r="DS105" s="574" t="str">
        <f t="shared" si="77"/>
        <v/>
      </c>
      <c r="DT105" s="577" t="str">
        <f t="shared" si="78"/>
        <v/>
      </c>
      <c r="DU105" s="576" t="str">
        <f t="shared" si="79"/>
        <v/>
      </c>
      <c r="DV105" s="574" t="str">
        <f t="shared" si="79"/>
        <v/>
      </c>
      <c r="DW105" s="574" t="str">
        <f t="shared" si="79"/>
        <v/>
      </c>
      <c r="DX105" s="574" t="str">
        <f t="shared" si="80"/>
        <v/>
      </c>
      <c r="DY105" s="574" t="str">
        <f t="shared" si="80"/>
        <v/>
      </c>
      <c r="DZ105" s="574" t="str">
        <f t="shared" si="80"/>
        <v/>
      </c>
      <c r="EA105" s="574" t="str">
        <f t="shared" si="81"/>
        <v/>
      </c>
      <c r="EB105" s="574" t="str">
        <f t="shared" si="81"/>
        <v/>
      </c>
      <c r="EC105" s="574" t="str">
        <f t="shared" si="81"/>
        <v/>
      </c>
      <c r="ED105" s="574" t="str">
        <f t="shared" si="82"/>
        <v/>
      </c>
      <c r="EE105" s="574" t="str">
        <f t="shared" si="82"/>
        <v/>
      </c>
      <c r="EF105" s="574" t="str">
        <f t="shared" si="82"/>
        <v/>
      </c>
      <c r="EG105" s="574" t="str">
        <f t="shared" si="83"/>
        <v/>
      </c>
      <c r="EH105" s="574" t="str">
        <f t="shared" si="84"/>
        <v/>
      </c>
      <c r="EI105" s="574" t="str">
        <f t="shared" si="85"/>
        <v/>
      </c>
      <c r="EJ105" s="574" t="str">
        <f t="shared" si="85"/>
        <v/>
      </c>
      <c r="EK105" s="574" t="str">
        <f t="shared" si="85"/>
        <v/>
      </c>
      <c r="EL105" s="574" t="str">
        <f t="shared" si="86"/>
        <v/>
      </c>
      <c r="EM105" s="574" t="str">
        <f t="shared" si="86"/>
        <v/>
      </c>
      <c r="EN105" s="574" t="str">
        <f t="shared" si="86"/>
        <v/>
      </c>
      <c r="EO105" s="574" t="str">
        <f t="shared" si="87"/>
        <v/>
      </c>
      <c r="EP105" s="574" t="str">
        <f t="shared" si="87"/>
        <v/>
      </c>
      <c r="EQ105" s="574" t="str">
        <f t="shared" si="87"/>
        <v/>
      </c>
      <c r="ER105" s="574" t="str">
        <f t="shared" si="88"/>
        <v/>
      </c>
      <c r="ES105" s="577" t="str">
        <f t="shared" si="89"/>
        <v/>
      </c>
      <c r="ET105" s="576" t="str">
        <f t="shared" si="90"/>
        <v/>
      </c>
      <c r="EU105" s="574" t="str">
        <f t="shared" si="90"/>
        <v/>
      </c>
      <c r="EV105" s="574" t="str">
        <f t="shared" si="90"/>
        <v/>
      </c>
      <c r="EW105" s="574" t="str">
        <f t="shared" si="91"/>
        <v/>
      </c>
      <c r="EX105" s="574" t="str">
        <f t="shared" si="91"/>
        <v/>
      </c>
      <c r="EY105" s="574" t="str">
        <f t="shared" si="91"/>
        <v/>
      </c>
      <c r="EZ105" s="574" t="str">
        <f t="shared" si="92"/>
        <v/>
      </c>
      <c r="FA105" s="574" t="str">
        <f t="shared" si="92"/>
        <v/>
      </c>
      <c r="FB105" s="574" t="str">
        <f t="shared" si="92"/>
        <v/>
      </c>
      <c r="FC105" s="574" t="str">
        <f t="shared" si="93"/>
        <v/>
      </c>
      <c r="FD105" s="574" t="str">
        <f t="shared" si="93"/>
        <v/>
      </c>
      <c r="FE105" s="574" t="str">
        <f t="shared" si="93"/>
        <v/>
      </c>
      <c r="FF105" s="574" t="str">
        <f t="shared" si="94"/>
        <v/>
      </c>
      <c r="FG105" s="574" t="str">
        <f t="shared" si="95"/>
        <v/>
      </c>
      <c r="FH105" s="574" t="str">
        <f t="shared" si="96"/>
        <v/>
      </c>
      <c r="FI105" s="574" t="str">
        <f t="shared" si="96"/>
        <v/>
      </c>
      <c r="FJ105" s="574" t="str">
        <f t="shared" si="96"/>
        <v/>
      </c>
      <c r="FK105" s="574" t="str">
        <f t="shared" si="97"/>
        <v/>
      </c>
      <c r="FL105" s="574" t="str">
        <f t="shared" si="97"/>
        <v/>
      </c>
      <c r="FM105" s="574" t="str">
        <f t="shared" si="97"/>
        <v/>
      </c>
      <c r="FN105" s="574" t="str">
        <f t="shared" si="98"/>
        <v/>
      </c>
      <c r="FO105" s="574" t="str">
        <f t="shared" si="98"/>
        <v/>
      </c>
      <c r="FP105" s="574" t="str">
        <f t="shared" si="98"/>
        <v/>
      </c>
      <c r="FQ105" s="574" t="str">
        <f t="shared" si="99"/>
        <v/>
      </c>
      <c r="FR105" s="577" t="str">
        <f t="shared" si="100"/>
        <v/>
      </c>
      <c r="FS105" s="573" t="str">
        <f t="shared" si="101"/>
        <v/>
      </c>
      <c r="FT105" s="574" t="str">
        <f t="shared" si="102"/>
        <v/>
      </c>
      <c r="FU105" s="578" t="str">
        <f t="shared" si="103"/>
        <v/>
      </c>
      <c r="FV105" s="577" t="str">
        <f t="shared" si="104"/>
        <v/>
      </c>
      <c r="HA105" s="147">
        <f t="shared" si="105"/>
        <v>0</v>
      </c>
      <c r="HB105" s="142">
        <f t="shared" si="54"/>
        <v>0</v>
      </c>
    </row>
    <row r="106" spans="1:210" s="142" customFormat="1" ht="15.75" customHeight="1" x14ac:dyDescent="0.2">
      <c r="A106" s="531" t="str">
        <f t="shared" si="55"/>
        <v/>
      </c>
      <c r="B106" s="290" t="s">
        <v>479</v>
      </c>
      <c r="C106" s="282" t="s">
        <v>479</v>
      </c>
      <c r="D106" s="282" t="s">
        <v>479</v>
      </c>
      <c r="E106" s="282" t="s">
        <v>479</v>
      </c>
      <c r="F106" s="282"/>
      <c r="G106" s="282"/>
      <c r="H106" s="282"/>
      <c r="I106" s="282"/>
      <c r="J106" s="282"/>
      <c r="K106" s="282"/>
      <c r="L106" s="282"/>
      <c r="M106" s="282"/>
      <c r="N106" s="282"/>
      <c r="O106" s="282"/>
      <c r="P106" s="282"/>
      <c r="Q106" s="282"/>
      <c r="R106" s="284"/>
      <c r="S106" s="297"/>
      <c r="T106" s="291"/>
      <c r="U106" s="292"/>
      <c r="V106" s="292"/>
      <c r="W106" s="292"/>
      <c r="X106" s="292"/>
      <c r="Y106" s="292"/>
      <c r="Z106" s="292"/>
      <c r="AA106" s="292"/>
      <c r="AB106" s="292"/>
      <c r="AC106" s="292"/>
      <c r="AD106" s="292"/>
      <c r="AE106" s="292"/>
      <c r="AF106" s="292"/>
      <c r="AG106" s="292"/>
      <c r="AH106" s="292"/>
      <c r="AI106" s="292"/>
      <c r="AJ106" s="293"/>
      <c r="AK106" s="298"/>
      <c r="AL106" s="291"/>
      <c r="AM106" s="292"/>
      <c r="AN106" s="292"/>
      <c r="AO106" s="292"/>
      <c r="AP106" s="292"/>
      <c r="AQ106" s="292"/>
      <c r="AR106" s="292"/>
      <c r="AS106" s="292"/>
      <c r="AT106" s="292"/>
      <c r="AU106" s="292"/>
      <c r="AV106" s="292"/>
      <c r="AW106" s="292"/>
      <c r="AX106" s="292"/>
      <c r="AY106" s="292"/>
      <c r="AZ106" s="292"/>
      <c r="BA106" s="292"/>
      <c r="BB106" s="293"/>
      <c r="BC106" s="298"/>
      <c r="BD106" s="291"/>
      <c r="BE106" s="292"/>
      <c r="BF106" s="292"/>
      <c r="BG106" s="292"/>
      <c r="BH106" s="292"/>
      <c r="BI106" s="292"/>
      <c r="BJ106" s="292"/>
      <c r="BK106" s="292"/>
      <c r="BL106" s="292"/>
      <c r="BM106" s="292"/>
      <c r="BN106" s="292"/>
      <c r="BO106" s="292"/>
      <c r="BP106" s="292"/>
      <c r="BQ106" s="292"/>
      <c r="BR106" s="292"/>
      <c r="BS106" s="292"/>
      <c r="BT106" s="293"/>
      <c r="BU106" s="298"/>
      <c r="BW106" s="573" t="str">
        <f t="shared" si="56"/>
        <v/>
      </c>
      <c r="BX106" s="574" t="str">
        <f t="shared" si="56"/>
        <v/>
      </c>
      <c r="BY106" s="574" t="str">
        <f t="shared" si="56"/>
        <v/>
      </c>
      <c r="BZ106" s="574" t="str">
        <f t="shared" si="57"/>
        <v/>
      </c>
      <c r="CA106" s="574" t="str">
        <f t="shared" si="57"/>
        <v/>
      </c>
      <c r="CB106" s="574" t="str">
        <f t="shared" si="57"/>
        <v/>
      </c>
      <c r="CC106" s="574" t="str">
        <f t="shared" si="58"/>
        <v/>
      </c>
      <c r="CD106" s="574" t="str">
        <f t="shared" si="58"/>
        <v/>
      </c>
      <c r="CE106" s="574" t="str">
        <f t="shared" si="58"/>
        <v/>
      </c>
      <c r="CF106" s="574" t="str">
        <f t="shared" si="59"/>
        <v/>
      </c>
      <c r="CG106" s="574" t="str">
        <f t="shared" si="59"/>
        <v/>
      </c>
      <c r="CH106" s="574" t="str">
        <f t="shared" si="59"/>
        <v/>
      </c>
      <c r="CI106" s="574" t="str">
        <f t="shared" si="60"/>
        <v/>
      </c>
      <c r="CJ106" s="574" t="str">
        <f t="shared" si="61"/>
        <v/>
      </c>
      <c r="CK106" s="574" t="str">
        <f t="shared" si="62"/>
        <v/>
      </c>
      <c r="CL106" s="574" t="str">
        <f t="shared" si="62"/>
        <v/>
      </c>
      <c r="CM106" s="574" t="str">
        <f t="shared" si="62"/>
        <v/>
      </c>
      <c r="CN106" s="574" t="str">
        <f t="shared" si="63"/>
        <v/>
      </c>
      <c r="CO106" s="574" t="str">
        <f t="shared" si="63"/>
        <v/>
      </c>
      <c r="CP106" s="574" t="str">
        <f t="shared" si="63"/>
        <v/>
      </c>
      <c r="CQ106" s="574" t="str">
        <f t="shared" si="64"/>
        <v/>
      </c>
      <c r="CR106" s="574" t="str">
        <f t="shared" si="64"/>
        <v/>
      </c>
      <c r="CS106" s="574" t="str">
        <f t="shared" si="64"/>
        <v/>
      </c>
      <c r="CT106" s="574" t="str">
        <f t="shared" si="65"/>
        <v/>
      </c>
      <c r="CU106" s="575" t="str">
        <f t="shared" si="66"/>
        <v/>
      </c>
      <c r="CV106" s="576" t="str">
        <f t="shared" si="67"/>
        <v/>
      </c>
      <c r="CW106" s="574" t="str">
        <f t="shared" si="67"/>
        <v/>
      </c>
      <c r="CX106" s="574" t="str">
        <f t="shared" si="67"/>
        <v/>
      </c>
      <c r="CY106" s="574" t="str">
        <f t="shared" si="68"/>
        <v/>
      </c>
      <c r="CZ106" s="574" t="str">
        <f t="shared" si="68"/>
        <v/>
      </c>
      <c r="DA106" s="574" t="str">
        <f t="shared" si="68"/>
        <v/>
      </c>
      <c r="DB106" s="574" t="str">
        <f t="shared" si="69"/>
        <v/>
      </c>
      <c r="DC106" s="574" t="str">
        <f t="shared" si="70"/>
        <v/>
      </c>
      <c r="DD106" s="574" t="str">
        <f t="shared" si="70"/>
        <v/>
      </c>
      <c r="DE106" s="574" t="str">
        <f t="shared" si="71"/>
        <v/>
      </c>
      <c r="DF106" s="574" t="str">
        <f t="shared" si="71"/>
        <v/>
      </c>
      <c r="DG106" s="574" t="str">
        <f t="shared" si="71"/>
        <v/>
      </c>
      <c r="DH106" s="574" t="str">
        <f t="shared" si="72"/>
        <v/>
      </c>
      <c r="DI106" s="574" t="str">
        <f t="shared" si="73"/>
        <v/>
      </c>
      <c r="DJ106" s="574" t="str">
        <f t="shared" si="74"/>
        <v/>
      </c>
      <c r="DK106" s="574" t="str">
        <f t="shared" si="74"/>
        <v/>
      </c>
      <c r="DL106" s="574" t="str">
        <f t="shared" si="74"/>
        <v/>
      </c>
      <c r="DM106" s="574" t="str">
        <f t="shared" si="75"/>
        <v/>
      </c>
      <c r="DN106" s="574" t="str">
        <f t="shared" si="75"/>
        <v/>
      </c>
      <c r="DO106" s="574" t="str">
        <f t="shared" si="75"/>
        <v/>
      </c>
      <c r="DP106" s="574" t="str">
        <f t="shared" si="76"/>
        <v/>
      </c>
      <c r="DQ106" s="574" t="str">
        <f t="shared" si="76"/>
        <v/>
      </c>
      <c r="DR106" s="574" t="str">
        <f t="shared" si="76"/>
        <v/>
      </c>
      <c r="DS106" s="574" t="str">
        <f t="shared" si="77"/>
        <v/>
      </c>
      <c r="DT106" s="577" t="str">
        <f t="shared" si="78"/>
        <v/>
      </c>
      <c r="DU106" s="576" t="str">
        <f t="shared" si="79"/>
        <v/>
      </c>
      <c r="DV106" s="574" t="str">
        <f t="shared" si="79"/>
        <v/>
      </c>
      <c r="DW106" s="574" t="str">
        <f t="shared" si="79"/>
        <v/>
      </c>
      <c r="DX106" s="574" t="str">
        <f t="shared" si="80"/>
        <v/>
      </c>
      <c r="DY106" s="574" t="str">
        <f t="shared" si="80"/>
        <v/>
      </c>
      <c r="DZ106" s="574" t="str">
        <f t="shared" si="80"/>
        <v/>
      </c>
      <c r="EA106" s="574" t="str">
        <f t="shared" si="81"/>
        <v/>
      </c>
      <c r="EB106" s="574" t="str">
        <f t="shared" si="81"/>
        <v/>
      </c>
      <c r="EC106" s="574" t="str">
        <f t="shared" si="81"/>
        <v/>
      </c>
      <c r="ED106" s="574" t="str">
        <f t="shared" si="82"/>
        <v/>
      </c>
      <c r="EE106" s="574" t="str">
        <f t="shared" si="82"/>
        <v/>
      </c>
      <c r="EF106" s="574" t="str">
        <f t="shared" si="82"/>
        <v/>
      </c>
      <c r="EG106" s="574" t="str">
        <f t="shared" si="83"/>
        <v/>
      </c>
      <c r="EH106" s="574" t="str">
        <f t="shared" si="84"/>
        <v/>
      </c>
      <c r="EI106" s="574" t="str">
        <f t="shared" si="85"/>
        <v/>
      </c>
      <c r="EJ106" s="574" t="str">
        <f t="shared" si="85"/>
        <v/>
      </c>
      <c r="EK106" s="574" t="str">
        <f t="shared" si="85"/>
        <v/>
      </c>
      <c r="EL106" s="574" t="str">
        <f t="shared" si="86"/>
        <v/>
      </c>
      <c r="EM106" s="574" t="str">
        <f t="shared" si="86"/>
        <v/>
      </c>
      <c r="EN106" s="574" t="str">
        <f t="shared" si="86"/>
        <v/>
      </c>
      <c r="EO106" s="574" t="str">
        <f t="shared" si="87"/>
        <v/>
      </c>
      <c r="EP106" s="574" t="str">
        <f t="shared" si="87"/>
        <v/>
      </c>
      <c r="EQ106" s="574" t="str">
        <f t="shared" si="87"/>
        <v/>
      </c>
      <c r="ER106" s="574" t="str">
        <f t="shared" si="88"/>
        <v/>
      </c>
      <c r="ES106" s="577" t="str">
        <f t="shared" si="89"/>
        <v/>
      </c>
      <c r="ET106" s="576" t="str">
        <f t="shared" si="90"/>
        <v/>
      </c>
      <c r="EU106" s="574" t="str">
        <f t="shared" si="90"/>
        <v/>
      </c>
      <c r="EV106" s="574" t="str">
        <f t="shared" si="90"/>
        <v/>
      </c>
      <c r="EW106" s="574" t="str">
        <f t="shared" si="91"/>
        <v/>
      </c>
      <c r="EX106" s="574" t="str">
        <f t="shared" si="91"/>
        <v/>
      </c>
      <c r="EY106" s="574" t="str">
        <f t="shared" si="91"/>
        <v/>
      </c>
      <c r="EZ106" s="574" t="str">
        <f t="shared" si="92"/>
        <v/>
      </c>
      <c r="FA106" s="574" t="str">
        <f t="shared" si="92"/>
        <v/>
      </c>
      <c r="FB106" s="574" t="str">
        <f t="shared" si="92"/>
        <v/>
      </c>
      <c r="FC106" s="574" t="str">
        <f t="shared" si="93"/>
        <v/>
      </c>
      <c r="FD106" s="574" t="str">
        <f t="shared" si="93"/>
        <v/>
      </c>
      <c r="FE106" s="574" t="str">
        <f t="shared" si="93"/>
        <v/>
      </c>
      <c r="FF106" s="574" t="str">
        <f t="shared" si="94"/>
        <v/>
      </c>
      <c r="FG106" s="574" t="str">
        <f t="shared" si="95"/>
        <v/>
      </c>
      <c r="FH106" s="574" t="str">
        <f t="shared" si="96"/>
        <v/>
      </c>
      <c r="FI106" s="574" t="str">
        <f t="shared" si="96"/>
        <v/>
      </c>
      <c r="FJ106" s="574" t="str">
        <f t="shared" si="96"/>
        <v/>
      </c>
      <c r="FK106" s="574" t="str">
        <f t="shared" si="97"/>
        <v/>
      </c>
      <c r="FL106" s="574" t="str">
        <f t="shared" si="97"/>
        <v/>
      </c>
      <c r="FM106" s="574" t="str">
        <f t="shared" si="97"/>
        <v/>
      </c>
      <c r="FN106" s="574" t="str">
        <f t="shared" si="98"/>
        <v/>
      </c>
      <c r="FO106" s="574" t="str">
        <f t="shared" si="98"/>
        <v/>
      </c>
      <c r="FP106" s="574" t="str">
        <f t="shared" si="98"/>
        <v/>
      </c>
      <c r="FQ106" s="574" t="str">
        <f t="shared" si="99"/>
        <v/>
      </c>
      <c r="FR106" s="577" t="str">
        <f t="shared" si="100"/>
        <v/>
      </c>
      <c r="FS106" s="573" t="str">
        <f t="shared" si="101"/>
        <v/>
      </c>
      <c r="FT106" s="574" t="str">
        <f t="shared" si="102"/>
        <v/>
      </c>
      <c r="FU106" s="578" t="str">
        <f t="shared" si="103"/>
        <v/>
      </c>
      <c r="FV106" s="577" t="str">
        <f t="shared" si="104"/>
        <v/>
      </c>
      <c r="HA106" s="147">
        <f t="shared" si="105"/>
        <v>0</v>
      </c>
      <c r="HB106" s="142">
        <f t="shared" si="54"/>
        <v>0</v>
      </c>
    </row>
    <row r="107" spans="1:210" s="142" customFormat="1" ht="15.75" customHeight="1" x14ac:dyDescent="0.2">
      <c r="A107" s="531" t="str">
        <f t="shared" si="55"/>
        <v/>
      </c>
      <c r="B107" s="290" t="s">
        <v>479</v>
      </c>
      <c r="C107" s="282" t="s">
        <v>479</v>
      </c>
      <c r="D107" s="282" t="s">
        <v>479</v>
      </c>
      <c r="E107" s="282" t="s">
        <v>479</v>
      </c>
      <c r="F107" s="282"/>
      <c r="G107" s="282"/>
      <c r="H107" s="282"/>
      <c r="I107" s="282"/>
      <c r="J107" s="282"/>
      <c r="K107" s="282"/>
      <c r="L107" s="282"/>
      <c r="M107" s="282"/>
      <c r="N107" s="282"/>
      <c r="O107" s="282"/>
      <c r="P107" s="282"/>
      <c r="Q107" s="282"/>
      <c r="R107" s="282"/>
      <c r="S107" s="283"/>
      <c r="T107" s="291"/>
      <c r="U107" s="292"/>
      <c r="V107" s="292"/>
      <c r="W107" s="292"/>
      <c r="X107" s="292"/>
      <c r="Y107" s="292"/>
      <c r="Z107" s="292"/>
      <c r="AA107" s="292"/>
      <c r="AB107" s="292"/>
      <c r="AC107" s="292"/>
      <c r="AD107" s="292"/>
      <c r="AE107" s="292"/>
      <c r="AF107" s="292"/>
      <c r="AG107" s="292"/>
      <c r="AH107" s="292"/>
      <c r="AI107" s="292"/>
      <c r="AJ107" s="292"/>
      <c r="AK107" s="294"/>
      <c r="AL107" s="291"/>
      <c r="AM107" s="292"/>
      <c r="AN107" s="292"/>
      <c r="AO107" s="292"/>
      <c r="AP107" s="292"/>
      <c r="AQ107" s="292"/>
      <c r="AR107" s="292"/>
      <c r="AS107" s="292"/>
      <c r="AT107" s="292"/>
      <c r="AU107" s="292"/>
      <c r="AV107" s="292"/>
      <c r="AW107" s="292"/>
      <c r="AX107" s="292"/>
      <c r="AY107" s="292"/>
      <c r="AZ107" s="292"/>
      <c r="BA107" s="292"/>
      <c r="BB107" s="292"/>
      <c r="BC107" s="294"/>
      <c r="BD107" s="291"/>
      <c r="BE107" s="292"/>
      <c r="BF107" s="292"/>
      <c r="BG107" s="292"/>
      <c r="BH107" s="292"/>
      <c r="BI107" s="292"/>
      <c r="BJ107" s="292"/>
      <c r="BK107" s="292"/>
      <c r="BL107" s="292"/>
      <c r="BM107" s="292"/>
      <c r="BN107" s="292"/>
      <c r="BO107" s="292"/>
      <c r="BP107" s="292"/>
      <c r="BQ107" s="292"/>
      <c r="BR107" s="292"/>
      <c r="BS107" s="292"/>
      <c r="BT107" s="292"/>
      <c r="BU107" s="294"/>
      <c r="BW107" s="573" t="str">
        <f t="shared" si="56"/>
        <v/>
      </c>
      <c r="BX107" s="574" t="str">
        <f t="shared" si="56"/>
        <v/>
      </c>
      <c r="BY107" s="574" t="str">
        <f t="shared" si="56"/>
        <v/>
      </c>
      <c r="BZ107" s="574" t="str">
        <f t="shared" si="57"/>
        <v/>
      </c>
      <c r="CA107" s="574" t="str">
        <f t="shared" si="57"/>
        <v/>
      </c>
      <c r="CB107" s="574" t="str">
        <f t="shared" si="57"/>
        <v/>
      </c>
      <c r="CC107" s="574" t="str">
        <f t="shared" si="58"/>
        <v/>
      </c>
      <c r="CD107" s="574" t="str">
        <f t="shared" si="58"/>
        <v/>
      </c>
      <c r="CE107" s="574" t="str">
        <f t="shared" si="58"/>
        <v/>
      </c>
      <c r="CF107" s="574" t="str">
        <f t="shared" si="59"/>
        <v/>
      </c>
      <c r="CG107" s="574" t="str">
        <f t="shared" si="59"/>
        <v/>
      </c>
      <c r="CH107" s="574" t="str">
        <f t="shared" si="59"/>
        <v/>
      </c>
      <c r="CI107" s="574" t="str">
        <f t="shared" si="60"/>
        <v/>
      </c>
      <c r="CJ107" s="574" t="str">
        <f t="shared" si="61"/>
        <v/>
      </c>
      <c r="CK107" s="574" t="str">
        <f t="shared" si="62"/>
        <v/>
      </c>
      <c r="CL107" s="574" t="str">
        <f t="shared" si="62"/>
        <v/>
      </c>
      <c r="CM107" s="574" t="str">
        <f t="shared" si="62"/>
        <v/>
      </c>
      <c r="CN107" s="574" t="str">
        <f t="shared" si="63"/>
        <v/>
      </c>
      <c r="CO107" s="574" t="str">
        <f t="shared" si="63"/>
        <v/>
      </c>
      <c r="CP107" s="574" t="str">
        <f t="shared" si="63"/>
        <v/>
      </c>
      <c r="CQ107" s="574" t="str">
        <f t="shared" si="64"/>
        <v/>
      </c>
      <c r="CR107" s="574" t="str">
        <f t="shared" si="64"/>
        <v/>
      </c>
      <c r="CS107" s="574" t="str">
        <f t="shared" si="64"/>
        <v/>
      </c>
      <c r="CT107" s="574" t="str">
        <f t="shared" si="65"/>
        <v/>
      </c>
      <c r="CU107" s="575" t="str">
        <f t="shared" si="66"/>
        <v/>
      </c>
      <c r="CV107" s="576" t="str">
        <f t="shared" si="67"/>
        <v/>
      </c>
      <c r="CW107" s="574" t="str">
        <f t="shared" si="67"/>
        <v/>
      </c>
      <c r="CX107" s="574" t="str">
        <f t="shared" si="67"/>
        <v/>
      </c>
      <c r="CY107" s="574" t="str">
        <f t="shared" si="68"/>
        <v/>
      </c>
      <c r="CZ107" s="574" t="str">
        <f t="shared" si="68"/>
        <v/>
      </c>
      <c r="DA107" s="574" t="str">
        <f t="shared" si="68"/>
        <v/>
      </c>
      <c r="DB107" s="574" t="str">
        <f t="shared" si="69"/>
        <v/>
      </c>
      <c r="DC107" s="574" t="str">
        <f t="shared" si="70"/>
        <v/>
      </c>
      <c r="DD107" s="574" t="str">
        <f t="shared" si="70"/>
        <v/>
      </c>
      <c r="DE107" s="574" t="str">
        <f t="shared" si="71"/>
        <v/>
      </c>
      <c r="DF107" s="574" t="str">
        <f t="shared" si="71"/>
        <v/>
      </c>
      <c r="DG107" s="574" t="str">
        <f t="shared" si="71"/>
        <v/>
      </c>
      <c r="DH107" s="574" t="str">
        <f t="shared" si="72"/>
        <v/>
      </c>
      <c r="DI107" s="574" t="str">
        <f t="shared" si="73"/>
        <v/>
      </c>
      <c r="DJ107" s="574" t="str">
        <f t="shared" si="74"/>
        <v/>
      </c>
      <c r="DK107" s="574" t="str">
        <f t="shared" si="74"/>
        <v/>
      </c>
      <c r="DL107" s="574" t="str">
        <f t="shared" si="74"/>
        <v/>
      </c>
      <c r="DM107" s="574" t="str">
        <f t="shared" si="75"/>
        <v/>
      </c>
      <c r="DN107" s="574" t="str">
        <f t="shared" si="75"/>
        <v/>
      </c>
      <c r="DO107" s="574" t="str">
        <f t="shared" si="75"/>
        <v/>
      </c>
      <c r="DP107" s="574" t="str">
        <f t="shared" si="76"/>
        <v/>
      </c>
      <c r="DQ107" s="574" t="str">
        <f t="shared" si="76"/>
        <v/>
      </c>
      <c r="DR107" s="574" t="str">
        <f t="shared" si="76"/>
        <v/>
      </c>
      <c r="DS107" s="574" t="str">
        <f t="shared" si="77"/>
        <v/>
      </c>
      <c r="DT107" s="577" t="str">
        <f t="shared" si="78"/>
        <v/>
      </c>
      <c r="DU107" s="576" t="str">
        <f t="shared" si="79"/>
        <v/>
      </c>
      <c r="DV107" s="574" t="str">
        <f t="shared" si="79"/>
        <v/>
      </c>
      <c r="DW107" s="574" t="str">
        <f t="shared" si="79"/>
        <v/>
      </c>
      <c r="DX107" s="574" t="str">
        <f t="shared" si="80"/>
        <v/>
      </c>
      <c r="DY107" s="574" t="str">
        <f t="shared" si="80"/>
        <v/>
      </c>
      <c r="DZ107" s="574" t="str">
        <f t="shared" si="80"/>
        <v/>
      </c>
      <c r="EA107" s="574" t="str">
        <f t="shared" si="81"/>
        <v/>
      </c>
      <c r="EB107" s="574" t="str">
        <f t="shared" si="81"/>
        <v/>
      </c>
      <c r="EC107" s="574" t="str">
        <f t="shared" si="81"/>
        <v/>
      </c>
      <c r="ED107" s="574" t="str">
        <f t="shared" si="82"/>
        <v/>
      </c>
      <c r="EE107" s="574" t="str">
        <f t="shared" si="82"/>
        <v/>
      </c>
      <c r="EF107" s="574" t="str">
        <f t="shared" si="82"/>
        <v/>
      </c>
      <c r="EG107" s="574" t="str">
        <f t="shared" si="83"/>
        <v/>
      </c>
      <c r="EH107" s="574" t="str">
        <f t="shared" si="84"/>
        <v/>
      </c>
      <c r="EI107" s="574" t="str">
        <f t="shared" si="85"/>
        <v/>
      </c>
      <c r="EJ107" s="574" t="str">
        <f t="shared" si="85"/>
        <v/>
      </c>
      <c r="EK107" s="574" t="str">
        <f t="shared" si="85"/>
        <v/>
      </c>
      <c r="EL107" s="574" t="str">
        <f t="shared" si="86"/>
        <v/>
      </c>
      <c r="EM107" s="574" t="str">
        <f t="shared" si="86"/>
        <v/>
      </c>
      <c r="EN107" s="574" t="str">
        <f t="shared" si="86"/>
        <v/>
      </c>
      <c r="EO107" s="574" t="str">
        <f t="shared" si="87"/>
        <v/>
      </c>
      <c r="EP107" s="574" t="str">
        <f t="shared" si="87"/>
        <v/>
      </c>
      <c r="EQ107" s="574" t="str">
        <f t="shared" si="87"/>
        <v/>
      </c>
      <c r="ER107" s="574" t="str">
        <f t="shared" si="88"/>
        <v/>
      </c>
      <c r="ES107" s="577" t="str">
        <f t="shared" si="89"/>
        <v/>
      </c>
      <c r="ET107" s="576" t="str">
        <f t="shared" si="90"/>
        <v/>
      </c>
      <c r="EU107" s="574" t="str">
        <f t="shared" si="90"/>
        <v/>
      </c>
      <c r="EV107" s="574" t="str">
        <f t="shared" si="90"/>
        <v/>
      </c>
      <c r="EW107" s="574" t="str">
        <f t="shared" si="91"/>
        <v/>
      </c>
      <c r="EX107" s="574" t="str">
        <f t="shared" si="91"/>
        <v/>
      </c>
      <c r="EY107" s="574" t="str">
        <f t="shared" si="91"/>
        <v/>
      </c>
      <c r="EZ107" s="574" t="str">
        <f t="shared" si="92"/>
        <v/>
      </c>
      <c r="FA107" s="574" t="str">
        <f t="shared" si="92"/>
        <v/>
      </c>
      <c r="FB107" s="574" t="str">
        <f t="shared" si="92"/>
        <v/>
      </c>
      <c r="FC107" s="574" t="str">
        <f t="shared" si="93"/>
        <v/>
      </c>
      <c r="FD107" s="574" t="str">
        <f t="shared" si="93"/>
        <v/>
      </c>
      <c r="FE107" s="574" t="str">
        <f t="shared" si="93"/>
        <v/>
      </c>
      <c r="FF107" s="574" t="str">
        <f t="shared" si="94"/>
        <v/>
      </c>
      <c r="FG107" s="574" t="str">
        <f t="shared" si="95"/>
        <v/>
      </c>
      <c r="FH107" s="574" t="str">
        <f t="shared" si="96"/>
        <v/>
      </c>
      <c r="FI107" s="574" t="str">
        <f t="shared" si="96"/>
        <v/>
      </c>
      <c r="FJ107" s="574" t="str">
        <f t="shared" si="96"/>
        <v/>
      </c>
      <c r="FK107" s="574" t="str">
        <f t="shared" si="97"/>
        <v/>
      </c>
      <c r="FL107" s="574" t="str">
        <f t="shared" si="97"/>
        <v/>
      </c>
      <c r="FM107" s="574" t="str">
        <f t="shared" si="97"/>
        <v/>
      </c>
      <c r="FN107" s="574" t="str">
        <f t="shared" si="98"/>
        <v/>
      </c>
      <c r="FO107" s="574" t="str">
        <f t="shared" si="98"/>
        <v/>
      </c>
      <c r="FP107" s="574" t="str">
        <f t="shared" si="98"/>
        <v/>
      </c>
      <c r="FQ107" s="574" t="str">
        <f t="shared" si="99"/>
        <v/>
      </c>
      <c r="FR107" s="577" t="str">
        <f t="shared" si="100"/>
        <v/>
      </c>
      <c r="FS107" s="573" t="str">
        <f t="shared" si="101"/>
        <v/>
      </c>
      <c r="FT107" s="574" t="str">
        <f t="shared" si="102"/>
        <v/>
      </c>
      <c r="FU107" s="578" t="str">
        <f t="shared" si="103"/>
        <v/>
      </c>
      <c r="FV107" s="577" t="str">
        <f t="shared" si="104"/>
        <v/>
      </c>
      <c r="HA107" s="147">
        <f t="shared" si="105"/>
        <v>0</v>
      </c>
      <c r="HB107" s="142">
        <f t="shared" si="54"/>
        <v>0</v>
      </c>
    </row>
    <row r="108" spans="1:210" s="142" customFormat="1" ht="15.75" customHeight="1" x14ac:dyDescent="0.2">
      <c r="A108" s="531" t="str">
        <f t="shared" si="55"/>
        <v/>
      </c>
      <c r="B108" s="290" t="s">
        <v>479</v>
      </c>
      <c r="C108" s="282" t="s">
        <v>479</v>
      </c>
      <c r="D108" s="282" t="s">
        <v>479</v>
      </c>
      <c r="E108" s="282" t="s">
        <v>479</v>
      </c>
      <c r="F108" s="282"/>
      <c r="G108" s="282"/>
      <c r="H108" s="282"/>
      <c r="I108" s="282"/>
      <c r="J108" s="282"/>
      <c r="K108" s="282"/>
      <c r="L108" s="282"/>
      <c r="M108" s="282" t="s">
        <v>479</v>
      </c>
      <c r="N108" s="282" t="s">
        <v>479</v>
      </c>
      <c r="O108" s="282" t="s">
        <v>479</v>
      </c>
      <c r="P108" s="282" t="s">
        <v>479</v>
      </c>
      <c r="Q108" s="282" t="s">
        <v>479</v>
      </c>
      <c r="R108" s="284"/>
      <c r="S108" s="297"/>
      <c r="T108" s="291"/>
      <c r="U108" s="292"/>
      <c r="V108" s="292"/>
      <c r="W108" s="292"/>
      <c r="X108" s="292"/>
      <c r="Y108" s="292"/>
      <c r="Z108" s="292"/>
      <c r="AA108" s="292"/>
      <c r="AB108" s="292"/>
      <c r="AC108" s="292"/>
      <c r="AD108" s="292"/>
      <c r="AE108" s="292"/>
      <c r="AF108" s="292"/>
      <c r="AG108" s="292"/>
      <c r="AH108" s="292"/>
      <c r="AI108" s="292"/>
      <c r="AJ108" s="293"/>
      <c r="AK108" s="298"/>
      <c r="AL108" s="291"/>
      <c r="AM108" s="292"/>
      <c r="AN108" s="292"/>
      <c r="AO108" s="292"/>
      <c r="AP108" s="292"/>
      <c r="AQ108" s="292"/>
      <c r="AR108" s="292"/>
      <c r="AS108" s="292"/>
      <c r="AT108" s="292"/>
      <c r="AU108" s="292"/>
      <c r="AV108" s="292"/>
      <c r="AW108" s="292"/>
      <c r="AX108" s="292"/>
      <c r="AY108" s="292"/>
      <c r="AZ108" s="292"/>
      <c r="BA108" s="292"/>
      <c r="BB108" s="293"/>
      <c r="BC108" s="298"/>
      <c r="BD108" s="291"/>
      <c r="BE108" s="292"/>
      <c r="BF108" s="292"/>
      <c r="BG108" s="292"/>
      <c r="BH108" s="292"/>
      <c r="BI108" s="292"/>
      <c r="BJ108" s="292"/>
      <c r="BK108" s="292"/>
      <c r="BL108" s="292"/>
      <c r="BM108" s="292"/>
      <c r="BN108" s="292"/>
      <c r="BO108" s="292"/>
      <c r="BP108" s="292"/>
      <c r="BQ108" s="292"/>
      <c r="BR108" s="292"/>
      <c r="BS108" s="292"/>
      <c r="BT108" s="293"/>
      <c r="BU108" s="298"/>
      <c r="BW108" s="579" t="str">
        <f t="shared" si="56"/>
        <v/>
      </c>
      <c r="BX108" s="580" t="str">
        <f t="shared" si="56"/>
        <v/>
      </c>
      <c r="BY108" s="580" t="str">
        <f t="shared" si="56"/>
        <v/>
      </c>
      <c r="BZ108" s="580" t="str">
        <f t="shared" si="57"/>
        <v/>
      </c>
      <c r="CA108" s="580" t="str">
        <f t="shared" si="57"/>
        <v/>
      </c>
      <c r="CB108" s="580" t="str">
        <f t="shared" si="57"/>
        <v/>
      </c>
      <c r="CC108" s="580" t="str">
        <f t="shared" si="58"/>
        <v/>
      </c>
      <c r="CD108" s="580" t="str">
        <f t="shared" si="58"/>
        <v/>
      </c>
      <c r="CE108" s="580" t="str">
        <f t="shared" si="58"/>
        <v/>
      </c>
      <c r="CF108" s="574" t="str">
        <f t="shared" si="59"/>
        <v/>
      </c>
      <c r="CG108" s="574" t="str">
        <f t="shared" si="59"/>
        <v/>
      </c>
      <c r="CH108" s="574" t="str">
        <f t="shared" si="59"/>
        <v/>
      </c>
      <c r="CI108" s="574" t="str">
        <f t="shared" si="60"/>
        <v/>
      </c>
      <c r="CJ108" s="574" t="str">
        <f t="shared" si="61"/>
        <v/>
      </c>
      <c r="CK108" s="580" t="str">
        <f t="shared" si="62"/>
        <v/>
      </c>
      <c r="CL108" s="580" t="str">
        <f t="shared" si="62"/>
        <v/>
      </c>
      <c r="CM108" s="580" t="str">
        <f t="shared" si="62"/>
        <v/>
      </c>
      <c r="CN108" s="580" t="str">
        <f t="shared" si="63"/>
        <v/>
      </c>
      <c r="CO108" s="580" t="str">
        <f t="shared" si="63"/>
        <v/>
      </c>
      <c r="CP108" s="580" t="str">
        <f t="shared" si="63"/>
        <v/>
      </c>
      <c r="CQ108" s="580" t="str">
        <f t="shared" si="64"/>
        <v/>
      </c>
      <c r="CR108" s="580" t="str">
        <f t="shared" si="64"/>
        <v/>
      </c>
      <c r="CS108" s="580" t="str">
        <f t="shared" si="64"/>
        <v/>
      </c>
      <c r="CT108" s="580" t="str">
        <f t="shared" si="65"/>
        <v/>
      </c>
      <c r="CU108" s="581" t="str">
        <f t="shared" si="66"/>
        <v/>
      </c>
      <c r="CV108" s="582" t="str">
        <f t="shared" si="67"/>
        <v/>
      </c>
      <c r="CW108" s="580" t="str">
        <f t="shared" si="67"/>
        <v/>
      </c>
      <c r="CX108" s="580" t="str">
        <f t="shared" si="67"/>
        <v/>
      </c>
      <c r="CY108" s="580" t="str">
        <f t="shared" si="68"/>
        <v/>
      </c>
      <c r="CZ108" s="580" t="str">
        <f t="shared" si="68"/>
        <v/>
      </c>
      <c r="DA108" s="580" t="str">
        <f t="shared" si="68"/>
        <v/>
      </c>
      <c r="DB108" s="580" t="str">
        <f t="shared" si="69"/>
        <v/>
      </c>
      <c r="DC108" s="580" t="str">
        <f t="shared" si="70"/>
        <v/>
      </c>
      <c r="DD108" s="580" t="str">
        <f t="shared" si="70"/>
        <v/>
      </c>
      <c r="DE108" s="580" t="str">
        <f t="shared" si="71"/>
        <v/>
      </c>
      <c r="DF108" s="580" t="str">
        <f t="shared" si="71"/>
        <v/>
      </c>
      <c r="DG108" s="580" t="str">
        <f t="shared" si="71"/>
        <v/>
      </c>
      <c r="DH108" s="580" t="str">
        <f t="shared" si="72"/>
        <v/>
      </c>
      <c r="DI108" s="580" t="str">
        <f t="shared" si="73"/>
        <v/>
      </c>
      <c r="DJ108" s="580" t="str">
        <f t="shared" si="74"/>
        <v/>
      </c>
      <c r="DK108" s="580" t="str">
        <f t="shared" si="74"/>
        <v/>
      </c>
      <c r="DL108" s="580" t="str">
        <f t="shared" si="74"/>
        <v/>
      </c>
      <c r="DM108" s="580" t="str">
        <f t="shared" si="75"/>
        <v/>
      </c>
      <c r="DN108" s="580" t="str">
        <f t="shared" si="75"/>
        <v/>
      </c>
      <c r="DO108" s="580" t="str">
        <f t="shared" si="75"/>
        <v/>
      </c>
      <c r="DP108" s="580" t="str">
        <f t="shared" si="76"/>
        <v/>
      </c>
      <c r="DQ108" s="580" t="str">
        <f t="shared" si="76"/>
        <v/>
      </c>
      <c r="DR108" s="580" t="str">
        <f t="shared" si="76"/>
        <v/>
      </c>
      <c r="DS108" s="580" t="str">
        <f t="shared" si="77"/>
        <v/>
      </c>
      <c r="DT108" s="583" t="str">
        <f t="shared" si="78"/>
        <v/>
      </c>
      <c r="DU108" s="582" t="str">
        <f t="shared" si="79"/>
        <v/>
      </c>
      <c r="DV108" s="580" t="str">
        <f t="shared" si="79"/>
        <v/>
      </c>
      <c r="DW108" s="580" t="str">
        <f t="shared" si="79"/>
        <v/>
      </c>
      <c r="DX108" s="580" t="str">
        <f t="shared" si="80"/>
        <v/>
      </c>
      <c r="DY108" s="580" t="str">
        <f t="shared" si="80"/>
        <v/>
      </c>
      <c r="DZ108" s="580" t="str">
        <f t="shared" si="80"/>
        <v/>
      </c>
      <c r="EA108" s="580" t="str">
        <f t="shared" si="81"/>
        <v/>
      </c>
      <c r="EB108" s="580" t="str">
        <f t="shared" si="81"/>
        <v/>
      </c>
      <c r="EC108" s="580" t="str">
        <f t="shared" si="81"/>
        <v/>
      </c>
      <c r="ED108" s="580" t="str">
        <f t="shared" si="82"/>
        <v/>
      </c>
      <c r="EE108" s="580" t="str">
        <f t="shared" si="82"/>
        <v/>
      </c>
      <c r="EF108" s="580" t="str">
        <f t="shared" si="82"/>
        <v/>
      </c>
      <c r="EG108" s="580" t="str">
        <f t="shared" si="83"/>
        <v/>
      </c>
      <c r="EH108" s="580" t="str">
        <f t="shared" si="84"/>
        <v/>
      </c>
      <c r="EI108" s="580" t="str">
        <f t="shared" si="85"/>
        <v/>
      </c>
      <c r="EJ108" s="580" t="str">
        <f t="shared" si="85"/>
        <v/>
      </c>
      <c r="EK108" s="580" t="str">
        <f t="shared" si="85"/>
        <v/>
      </c>
      <c r="EL108" s="580" t="str">
        <f t="shared" si="86"/>
        <v/>
      </c>
      <c r="EM108" s="580" t="str">
        <f t="shared" si="86"/>
        <v/>
      </c>
      <c r="EN108" s="580" t="str">
        <f t="shared" si="86"/>
        <v/>
      </c>
      <c r="EO108" s="580" t="str">
        <f t="shared" si="87"/>
        <v/>
      </c>
      <c r="EP108" s="580" t="str">
        <f t="shared" si="87"/>
        <v/>
      </c>
      <c r="EQ108" s="580" t="str">
        <f t="shared" si="87"/>
        <v/>
      </c>
      <c r="ER108" s="580" t="str">
        <f t="shared" si="88"/>
        <v/>
      </c>
      <c r="ES108" s="583" t="str">
        <f t="shared" si="89"/>
        <v/>
      </c>
      <c r="ET108" s="582" t="str">
        <f t="shared" si="90"/>
        <v/>
      </c>
      <c r="EU108" s="580" t="str">
        <f t="shared" si="90"/>
        <v/>
      </c>
      <c r="EV108" s="580" t="str">
        <f t="shared" si="90"/>
        <v/>
      </c>
      <c r="EW108" s="580" t="str">
        <f t="shared" si="91"/>
        <v/>
      </c>
      <c r="EX108" s="580" t="str">
        <f t="shared" si="91"/>
        <v/>
      </c>
      <c r="EY108" s="580" t="str">
        <f t="shared" si="91"/>
        <v/>
      </c>
      <c r="EZ108" s="580" t="str">
        <f t="shared" si="92"/>
        <v/>
      </c>
      <c r="FA108" s="580" t="str">
        <f t="shared" si="92"/>
        <v/>
      </c>
      <c r="FB108" s="580" t="str">
        <f t="shared" si="92"/>
        <v/>
      </c>
      <c r="FC108" s="580" t="str">
        <f t="shared" si="93"/>
        <v/>
      </c>
      <c r="FD108" s="580" t="str">
        <f t="shared" si="93"/>
        <v/>
      </c>
      <c r="FE108" s="580" t="str">
        <f t="shared" si="93"/>
        <v/>
      </c>
      <c r="FF108" s="580" t="str">
        <f t="shared" si="94"/>
        <v/>
      </c>
      <c r="FG108" s="580" t="str">
        <f t="shared" si="95"/>
        <v/>
      </c>
      <c r="FH108" s="580" t="str">
        <f t="shared" si="96"/>
        <v/>
      </c>
      <c r="FI108" s="580" t="str">
        <f t="shared" si="96"/>
        <v/>
      </c>
      <c r="FJ108" s="580" t="str">
        <f t="shared" si="96"/>
        <v/>
      </c>
      <c r="FK108" s="580" t="str">
        <f t="shared" si="97"/>
        <v/>
      </c>
      <c r="FL108" s="580" t="str">
        <f t="shared" si="97"/>
        <v/>
      </c>
      <c r="FM108" s="580" t="str">
        <f t="shared" si="97"/>
        <v/>
      </c>
      <c r="FN108" s="580" t="str">
        <f t="shared" si="98"/>
        <v/>
      </c>
      <c r="FO108" s="580" t="str">
        <f t="shared" si="98"/>
        <v/>
      </c>
      <c r="FP108" s="580" t="str">
        <f t="shared" si="98"/>
        <v/>
      </c>
      <c r="FQ108" s="580" t="str">
        <f t="shared" si="99"/>
        <v/>
      </c>
      <c r="FR108" s="583" t="str">
        <f t="shared" si="100"/>
        <v/>
      </c>
      <c r="FS108" s="573" t="str">
        <f t="shared" si="101"/>
        <v/>
      </c>
      <c r="FT108" s="574" t="str">
        <f t="shared" si="102"/>
        <v/>
      </c>
      <c r="FU108" s="578" t="str">
        <f t="shared" si="103"/>
        <v/>
      </c>
      <c r="FV108" s="577" t="str">
        <f t="shared" si="104"/>
        <v/>
      </c>
      <c r="HA108" s="147">
        <f t="shared" si="105"/>
        <v>0</v>
      </c>
      <c r="HB108" s="142">
        <f t="shared" si="54"/>
        <v>0</v>
      </c>
    </row>
    <row r="109" spans="1:210" s="142" customFormat="1" ht="15.75" customHeight="1" x14ac:dyDescent="0.2">
      <c r="A109" s="531" t="str">
        <f t="shared" si="55"/>
        <v/>
      </c>
      <c r="B109" s="291"/>
      <c r="C109" s="292"/>
      <c r="D109" s="292"/>
      <c r="E109" s="292"/>
      <c r="F109" s="292"/>
      <c r="G109" s="292"/>
      <c r="H109" s="292"/>
      <c r="I109" s="292"/>
      <c r="J109" s="292"/>
      <c r="K109" s="292"/>
      <c r="L109" s="292"/>
      <c r="M109" s="292"/>
      <c r="N109" s="292"/>
      <c r="O109" s="292"/>
      <c r="P109" s="292"/>
      <c r="Q109" s="292"/>
      <c r="R109" s="292"/>
      <c r="S109" s="294"/>
      <c r="T109" s="291"/>
      <c r="U109" s="292"/>
      <c r="V109" s="292"/>
      <c r="W109" s="292"/>
      <c r="X109" s="292"/>
      <c r="Y109" s="292"/>
      <c r="Z109" s="292"/>
      <c r="AA109" s="292"/>
      <c r="AB109" s="292"/>
      <c r="AC109" s="292"/>
      <c r="AD109" s="292"/>
      <c r="AE109" s="292"/>
      <c r="AF109" s="292"/>
      <c r="AG109" s="292"/>
      <c r="AH109" s="292"/>
      <c r="AI109" s="292"/>
      <c r="AJ109" s="292"/>
      <c r="AK109" s="294"/>
      <c r="AL109" s="291"/>
      <c r="AM109" s="292"/>
      <c r="AN109" s="292"/>
      <c r="AO109" s="292"/>
      <c r="AP109" s="292"/>
      <c r="AQ109" s="292"/>
      <c r="AR109" s="292"/>
      <c r="AS109" s="292"/>
      <c r="AT109" s="292"/>
      <c r="AU109" s="292"/>
      <c r="AV109" s="292"/>
      <c r="AW109" s="292"/>
      <c r="AX109" s="292"/>
      <c r="AY109" s="292"/>
      <c r="AZ109" s="292"/>
      <c r="BA109" s="292"/>
      <c r="BB109" s="292"/>
      <c r="BC109" s="294"/>
      <c r="BD109" s="291"/>
      <c r="BE109" s="292"/>
      <c r="BF109" s="292"/>
      <c r="BG109" s="292"/>
      <c r="BH109" s="292"/>
      <c r="BI109" s="292"/>
      <c r="BJ109" s="292"/>
      <c r="BK109" s="292"/>
      <c r="BL109" s="292"/>
      <c r="BM109" s="292"/>
      <c r="BN109" s="292"/>
      <c r="BO109" s="292"/>
      <c r="BP109" s="292"/>
      <c r="BQ109" s="292"/>
      <c r="BR109" s="292"/>
      <c r="BS109" s="292"/>
      <c r="BT109" s="292"/>
      <c r="BU109" s="294"/>
      <c r="BW109" s="573" t="str">
        <f t="shared" si="56"/>
        <v/>
      </c>
      <c r="BX109" s="574" t="str">
        <f t="shared" si="56"/>
        <v/>
      </c>
      <c r="BY109" s="574" t="str">
        <f t="shared" si="56"/>
        <v/>
      </c>
      <c r="BZ109" s="574" t="str">
        <f t="shared" si="57"/>
        <v/>
      </c>
      <c r="CA109" s="574" t="str">
        <f t="shared" si="57"/>
        <v/>
      </c>
      <c r="CB109" s="574" t="str">
        <f t="shared" si="57"/>
        <v/>
      </c>
      <c r="CC109" s="574" t="str">
        <f t="shared" si="58"/>
        <v/>
      </c>
      <c r="CD109" s="574" t="str">
        <f t="shared" si="58"/>
        <v/>
      </c>
      <c r="CE109" s="574" t="str">
        <f t="shared" si="58"/>
        <v/>
      </c>
      <c r="CF109" s="574" t="str">
        <f t="shared" si="59"/>
        <v/>
      </c>
      <c r="CG109" s="574" t="str">
        <f t="shared" si="59"/>
        <v/>
      </c>
      <c r="CH109" s="574" t="str">
        <f t="shared" si="59"/>
        <v/>
      </c>
      <c r="CI109" s="574" t="str">
        <f t="shared" si="60"/>
        <v/>
      </c>
      <c r="CJ109" s="574" t="str">
        <f t="shared" si="61"/>
        <v/>
      </c>
      <c r="CK109" s="574" t="str">
        <f t="shared" si="62"/>
        <v/>
      </c>
      <c r="CL109" s="574" t="str">
        <f t="shared" si="62"/>
        <v/>
      </c>
      <c r="CM109" s="574" t="str">
        <f t="shared" si="62"/>
        <v/>
      </c>
      <c r="CN109" s="574" t="str">
        <f t="shared" si="63"/>
        <v/>
      </c>
      <c r="CO109" s="574" t="str">
        <f t="shared" si="63"/>
        <v/>
      </c>
      <c r="CP109" s="574" t="str">
        <f t="shared" si="63"/>
        <v/>
      </c>
      <c r="CQ109" s="574" t="str">
        <f t="shared" si="64"/>
        <v/>
      </c>
      <c r="CR109" s="574" t="str">
        <f t="shared" si="64"/>
        <v/>
      </c>
      <c r="CS109" s="574" t="str">
        <f t="shared" si="64"/>
        <v/>
      </c>
      <c r="CT109" s="574" t="str">
        <f t="shared" si="65"/>
        <v/>
      </c>
      <c r="CU109" s="575" t="str">
        <f t="shared" si="66"/>
        <v/>
      </c>
      <c r="CV109" s="576" t="str">
        <f t="shared" si="67"/>
        <v/>
      </c>
      <c r="CW109" s="574" t="str">
        <f t="shared" si="67"/>
        <v/>
      </c>
      <c r="CX109" s="574" t="str">
        <f t="shared" si="67"/>
        <v/>
      </c>
      <c r="CY109" s="574" t="str">
        <f t="shared" si="68"/>
        <v/>
      </c>
      <c r="CZ109" s="574" t="str">
        <f t="shared" si="68"/>
        <v/>
      </c>
      <c r="DA109" s="574" t="str">
        <f t="shared" si="68"/>
        <v/>
      </c>
      <c r="DB109" s="574" t="str">
        <f t="shared" si="69"/>
        <v/>
      </c>
      <c r="DC109" s="574" t="str">
        <f t="shared" si="70"/>
        <v/>
      </c>
      <c r="DD109" s="574" t="str">
        <f t="shared" si="70"/>
        <v/>
      </c>
      <c r="DE109" s="574" t="str">
        <f t="shared" si="71"/>
        <v/>
      </c>
      <c r="DF109" s="574" t="str">
        <f t="shared" si="71"/>
        <v/>
      </c>
      <c r="DG109" s="574" t="str">
        <f t="shared" si="71"/>
        <v/>
      </c>
      <c r="DH109" s="574" t="str">
        <f t="shared" si="72"/>
        <v/>
      </c>
      <c r="DI109" s="574" t="str">
        <f t="shared" si="73"/>
        <v/>
      </c>
      <c r="DJ109" s="574" t="str">
        <f t="shared" si="74"/>
        <v/>
      </c>
      <c r="DK109" s="574" t="str">
        <f t="shared" si="74"/>
        <v/>
      </c>
      <c r="DL109" s="574" t="str">
        <f t="shared" si="74"/>
        <v/>
      </c>
      <c r="DM109" s="574" t="str">
        <f t="shared" si="75"/>
        <v/>
      </c>
      <c r="DN109" s="574" t="str">
        <f t="shared" si="75"/>
        <v/>
      </c>
      <c r="DO109" s="574" t="str">
        <f t="shared" si="75"/>
        <v/>
      </c>
      <c r="DP109" s="574" t="str">
        <f t="shared" si="76"/>
        <v/>
      </c>
      <c r="DQ109" s="574" t="str">
        <f t="shared" si="76"/>
        <v/>
      </c>
      <c r="DR109" s="574" t="str">
        <f t="shared" si="76"/>
        <v/>
      </c>
      <c r="DS109" s="574" t="str">
        <f t="shared" si="77"/>
        <v/>
      </c>
      <c r="DT109" s="577" t="str">
        <f t="shared" si="78"/>
        <v/>
      </c>
      <c r="DU109" s="576" t="str">
        <f t="shared" si="79"/>
        <v/>
      </c>
      <c r="DV109" s="574" t="str">
        <f t="shared" si="79"/>
        <v/>
      </c>
      <c r="DW109" s="574" t="str">
        <f t="shared" si="79"/>
        <v/>
      </c>
      <c r="DX109" s="574" t="str">
        <f t="shared" si="80"/>
        <v/>
      </c>
      <c r="DY109" s="574" t="str">
        <f t="shared" si="80"/>
        <v/>
      </c>
      <c r="DZ109" s="574" t="str">
        <f t="shared" si="80"/>
        <v/>
      </c>
      <c r="EA109" s="574" t="str">
        <f t="shared" si="81"/>
        <v/>
      </c>
      <c r="EB109" s="574" t="str">
        <f t="shared" si="81"/>
        <v/>
      </c>
      <c r="EC109" s="574" t="str">
        <f t="shared" si="81"/>
        <v/>
      </c>
      <c r="ED109" s="574" t="str">
        <f t="shared" si="82"/>
        <v/>
      </c>
      <c r="EE109" s="574" t="str">
        <f t="shared" si="82"/>
        <v/>
      </c>
      <c r="EF109" s="574" t="str">
        <f t="shared" si="82"/>
        <v/>
      </c>
      <c r="EG109" s="574" t="str">
        <f t="shared" si="83"/>
        <v/>
      </c>
      <c r="EH109" s="574" t="str">
        <f t="shared" si="84"/>
        <v/>
      </c>
      <c r="EI109" s="574" t="str">
        <f t="shared" si="85"/>
        <v/>
      </c>
      <c r="EJ109" s="574" t="str">
        <f t="shared" si="85"/>
        <v/>
      </c>
      <c r="EK109" s="574" t="str">
        <f t="shared" si="85"/>
        <v/>
      </c>
      <c r="EL109" s="574" t="str">
        <f t="shared" si="86"/>
        <v/>
      </c>
      <c r="EM109" s="574" t="str">
        <f t="shared" si="86"/>
        <v/>
      </c>
      <c r="EN109" s="574" t="str">
        <f t="shared" si="86"/>
        <v/>
      </c>
      <c r="EO109" s="574" t="str">
        <f t="shared" si="87"/>
        <v/>
      </c>
      <c r="EP109" s="574" t="str">
        <f t="shared" si="87"/>
        <v/>
      </c>
      <c r="EQ109" s="574" t="str">
        <f t="shared" si="87"/>
        <v/>
      </c>
      <c r="ER109" s="574" t="str">
        <f t="shared" si="88"/>
        <v/>
      </c>
      <c r="ES109" s="577" t="str">
        <f t="shared" si="89"/>
        <v/>
      </c>
      <c r="ET109" s="576" t="str">
        <f t="shared" si="90"/>
        <v/>
      </c>
      <c r="EU109" s="574" t="str">
        <f t="shared" si="90"/>
        <v/>
      </c>
      <c r="EV109" s="574" t="str">
        <f t="shared" si="90"/>
        <v/>
      </c>
      <c r="EW109" s="574" t="str">
        <f t="shared" si="91"/>
        <v/>
      </c>
      <c r="EX109" s="574" t="str">
        <f t="shared" si="91"/>
        <v/>
      </c>
      <c r="EY109" s="574" t="str">
        <f t="shared" si="91"/>
        <v/>
      </c>
      <c r="EZ109" s="574" t="str">
        <f t="shared" si="92"/>
        <v/>
      </c>
      <c r="FA109" s="574" t="str">
        <f t="shared" si="92"/>
        <v/>
      </c>
      <c r="FB109" s="574" t="str">
        <f t="shared" si="92"/>
        <v/>
      </c>
      <c r="FC109" s="574" t="str">
        <f t="shared" si="93"/>
        <v/>
      </c>
      <c r="FD109" s="574" t="str">
        <f t="shared" si="93"/>
        <v/>
      </c>
      <c r="FE109" s="574" t="str">
        <f t="shared" si="93"/>
        <v/>
      </c>
      <c r="FF109" s="574" t="str">
        <f t="shared" si="94"/>
        <v/>
      </c>
      <c r="FG109" s="574" t="str">
        <f t="shared" si="95"/>
        <v/>
      </c>
      <c r="FH109" s="574" t="str">
        <f t="shared" si="96"/>
        <v/>
      </c>
      <c r="FI109" s="574" t="str">
        <f t="shared" si="96"/>
        <v/>
      </c>
      <c r="FJ109" s="574" t="str">
        <f t="shared" si="96"/>
        <v/>
      </c>
      <c r="FK109" s="574" t="str">
        <f t="shared" si="97"/>
        <v/>
      </c>
      <c r="FL109" s="574" t="str">
        <f t="shared" si="97"/>
        <v/>
      </c>
      <c r="FM109" s="574" t="str">
        <f t="shared" si="97"/>
        <v/>
      </c>
      <c r="FN109" s="574" t="str">
        <f t="shared" si="98"/>
        <v/>
      </c>
      <c r="FO109" s="574" t="str">
        <f t="shared" si="98"/>
        <v/>
      </c>
      <c r="FP109" s="574" t="str">
        <f t="shared" si="98"/>
        <v/>
      </c>
      <c r="FQ109" s="574" t="str">
        <f t="shared" si="99"/>
        <v/>
      </c>
      <c r="FR109" s="577" t="str">
        <f t="shared" si="100"/>
        <v/>
      </c>
      <c r="FS109" s="573" t="str">
        <f t="shared" si="101"/>
        <v/>
      </c>
      <c r="FT109" s="574" t="str">
        <f t="shared" si="102"/>
        <v/>
      </c>
      <c r="FU109" s="578" t="str">
        <f t="shared" si="103"/>
        <v/>
      </c>
      <c r="FV109" s="577" t="str">
        <f t="shared" si="104"/>
        <v/>
      </c>
      <c r="HA109" s="147">
        <f t="shared" si="105"/>
        <v>0</v>
      </c>
      <c r="HB109" s="142">
        <f t="shared" si="54"/>
        <v>0</v>
      </c>
    </row>
    <row r="110" spans="1:210" s="142" customFormat="1" ht="15.75" customHeight="1" x14ac:dyDescent="0.2">
      <c r="A110" s="531" t="str">
        <f t="shared" si="55"/>
        <v/>
      </c>
      <c r="B110" s="291"/>
      <c r="C110" s="292"/>
      <c r="D110" s="292"/>
      <c r="E110" s="292"/>
      <c r="F110" s="292"/>
      <c r="G110" s="292"/>
      <c r="H110" s="292"/>
      <c r="I110" s="292"/>
      <c r="J110" s="292"/>
      <c r="K110" s="292"/>
      <c r="L110" s="292"/>
      <c r="M110" s="292"/>
      <c r="N110" s="292"/>
      <c r="O110" s="292"/>
      <c r="P110" s="292"/>
      <c r="Q110" s="292"/>
      <c r="R110" s="293"/>
      <c r="S110" s="298"/>
      <c r="T110" s="291"/>
      <c r="U110" s="292"/>
      <c r="V110" s="292"/>
      <c r="W110" s="292"/>
      <c r="X110" s="292"/>
      <c r="Y110" s="292"/>
      <c r="Z110" s="292"/>
      <c r="AA110" s="292"/>
      <c r="AB110" s="292"/>
      <c r="AC110" s="292"/>
      <c r="AD110" s="292"/>
      <c r="AE110" s="292"/>
      <c r="AF110" s="292"/>
      <c r="AG110" s="292"/>
      <c r="AH110" s="292"/>
      <c r="AI110" s="292"/>
      <c r="AJ110" s="293"/>
      <c r="AK110" s="298"/>
      <c r="AL110" s="291"/>
      <c r="AM110" s="292"/>
      <c r="AN110" s="292"/>
      <c r="AO110" s="292"/>
      <c r="AP110" s="292"/>
      <c r="AQ110" s="292"/>
      <c r="AR110" s="292"/>
      <c r="AS110" s="292"/>
      <c r="AT110" s="292"/>
      <c r="AU110" s="292"/>
      <c r="AV110" s="292"/>
      <c r="AW110" s="292"/>
      <c r="AX110" s="292"/>
      <c r="AY110" s="292"/>
      <c r="AZ110" s="292"/>
      <c r="BA110" s="292"/>
      <c r="BB110" s="293"/>
      <c r="BC110" s="298"/>
      <c r="BD110" s="291"/>
      <c r="BE110" s="292"/>
      <c r="BF110" s="292"/>
      <c r="BG110" s="292"/>
      <c r="BH110" s="292"/>
      <c r="BI110" s="292"/>
      <c r="BJ110" s="292"/>
      <c r="BK110" s="292"/>
      <c r="BL110" s="292"/>
      <c r="BM110" s="292"/>
      <c r="BN110" s="292"/>
      <c r="BO110" s="292"/>
      <c r="BP110" s="292"/>
      <c r="BQ110" s="292"/>
      <c r="BR110" s="292"/>
      <c r="BS110" s="292"/>
      <c r="BT110" s="293"/>
      <c r="BU110" s="298"/>
      <c r="BW110" s="573" t="str">
        <f t="shared" si="56"/>
        <v/>
      </c>
      <c r="BX110" s="574" t="str">
        <f t="shared" si="56"/>
        <v/>
      </c>
      <c r="BY110" s="574" t="str">
        <f t="shared" si="56"/>
        <v/>
      </c>
      <c r="BZ110" s="574" t="str">
        <f t="shared" si="57"/>
        <v/>
      </c>
      <c r="CA110" s="574" t="str">
        <f t="shared" si="57"/>
        <v/>
      </c>
      <c r="CB110" s="574" t="str">
        <f t="shared" si="57"/>
        <v/>
      </c>
      <c r="CC110" s="574" t="str">
        <f t="shared" si="58"/>
        <v/>
      </c>
      <c r="CD110" s="574" t="str">
        <f t="shared" si="58"/>
        <v/>
      </c>
      <c r="CE110" s="574" t="str">
        <f t="shared" si="58"/>
        <v/>
      </c>
      <c r="CF110" s="574" t="str">
        <f t="shared" si="59"/>
        <v/>
      </c>
      <c r="CG110" s="574" t="str">
        <f t="shared" si="59"/>
        <v/>
      </c>
      <c r="CH110" s="574" t="str">
        <f t="shared" si="59"/>
        <v/>
      </c>
      <c r="CI110" s="574" t="str">
        <f t="shared" si="60"/>
        <v/>
      </c>
      <c r="CJ110" s="574" t="str">
        <f t="shared" si="61"/>
        <v/>
      </c>
      <c r="CK110" s="574" t="str">
        <f t="shared" si="62"/>
        <v/>
      </c>
      <c r="CL110" s="574" t="str">
        <f t="shared" si="62"/>
        <v/>
      </c>
      <c r="CM110" s="574" t="str">
        <f t="shared" si="62"/>
        <v/>
      </c>
      <c r="CN110" s="574" t="str">
        <f t="shared" si="63"/>
        <v/>
      </c>
      <c r="CO110" s="574" t="str">
        <f t="shared" si="63"/>
        <v/>
      </c>
      <c r="CP110" s="574" t="str">
        <f t="shared" si="63"/>
        <v/>
      </c>
      <c r="CQ110" s="574" t="str">
        <f t="shared" si="64"/>
        <v/>
      </c>
      <c r="CR110" s="574" t="str">
        <f t="shared" si="64"/>
        <v/>
      </c>
      <c r="CS110" s="574" t="str">
        <f t="shared" si="64"/>
        <v/>
      </c>
      <c r="CT110" s="574" t="str">
        <f t="shared" si="65"/>
        <v/>
      </c>
      <c r="CU110" s="575" t="str">
        <f t="shared" si="66"/>
        <v/>
      </c>
      <c r="CV110" s="576" t="str">
        <f t="shared" si="67"/>
        <v/>
      </c>
      <c r="CW110" s="574" t="str">
        <f t="shared" si="67"/>
        <v/>
      </c>
      <c r="CX110" s="574" t="str">
        <f t="shared" si="67"/>
        <v/>
      </c>
      <c r="CY110" s="574" t="str">
        <f t="shared" si="68"/>
        <v/>
      </c>
      <c r="CZ110" s="574" t="str">
        <f t="shared" si="68"/>
        <v/>
      </c>
      <c r="DA110" s="574" t="str">
        <f t="shared" si="68"/>
        <v/>
      </c>
      <c r="DB110" s="574" t="str">
        <f t="shared" si="69"/>
        <v/>
      </c>
      <c r="DC110" s="574" t="str">
        <f t="shared" si="70"/>
        <v/>
      </c>
      <c r="DD110" s="574" t="str">
        <f t="shared" si="70"/>
        <v/>
      </c>
      <c r="DE110" s="574" t="str">
        <f t="shared" si="71"/>
        <v/>
      </c>
      <c r="DF110" s="574" t="str">
        <f t="shared" si="71"/>
        <v/>
      </c>
      <c r="DG110" s="574" t="str">
        <f t="shared" si="71"/>
        <v/>
      </c>
      <c r="DH110" s="574" t="str">
        <f t="shared" si="72"/>
        <v/>
      </c>
      <c r="DI110" s="574" t="str">
        <f t="shared" si="73"/>
        <v/>
      </c>
      <c r="DJ110" s="574" t="str">
        <f t="shared" si="74"/>
        <v/>
      </c>
      <c r="DK110" s="574" t="str">
        <f t="shared" si="74"/>
        <v/>
      </c>
      <c r="DL110" s="574" t="str">
        <f t="shared" si="74"/>
        <v/>
      </c>
      <c r="DM110" s="574" t="str">
        <f t="shared" si="75"/>
        <v/>
      </c>
      <c r="DN110" s="574" t="str">
        <f t="shared" si="75"/>
        <v/>
      </c>
      <c r="DO110" s="574" t="str">
        <f t="shared" si="75"/>
        <v/>
      </c>
      <c r="DP110" s="574" t="str">
        <f t="shared" si="76"/>
        <v/>
      </c>
      <c r="DQ110" s="574" t="str">
        <f t="shared" si="76"/>
        <v/>
      </c>
      <c r="DR110" s="574" t="str">
        <f t="shared" si="76"/>
        <v/>
      </c>
      <c r="DS110" s="574" t="str">
        <f t="shared" si="77"/>
        <v/>
      </c>
      <c r="DT110" s="577" t="str">
        <f t="shared" si="78"/>
        <v/>
      </c>
      <c r="DU110" s="576" t="str">
        <f t="shared" si="79"/>
        <v/>
      </c>
      <c r="DV110" s="574" t="str">
        <f t="shared" si="79"/>
        <v/>
      </c>
      <c r="DW110" s="574" t="str">
        <f t="shared" si="79"/>
        <v/>
      </c>
      <c r="DX110" s="574" t="str">
        <f t="shared" si="80"/>
        <v/>
      </c>
      <c r="DY110" s="574" t="str">
        <f t="shared" si="80"/>
        <v/>
      </c>
      <c r="DZ110" s="574" t="str">
        <f t="shared" si="80"/>
        <v/>
      </c>
      <c r="EA110" s="574" t="str">
        <f t="shared" si="81"/>
        <v/>
      </c>
      <c r="EB110" s="574" t="str">
        <f t="shared" si="81"/>
        <v/>
      </c>
      <c r="EC110" s="574" t="str">
        <f t="shared" si="81"/>
        <v/>
      </c>
      <c r="ED110" s="574" t="str">
        <f t="shared" si="82"/>
        <v/>
      </c>
      <c r="EE110" s="574" t="str">
        <f t="shared" si="82"/>
        <v/>
      </c>
      <c r="EF110" s="574" t="str">
        <f t="shared" si="82"/>
        <v/>
      </c>
      <c r="EG110" s="574" t="str">
        <f t="shared" si="83"/>
        <v/>
      </c>
      <c r="EH110" s="574" t="str">
        <f t="shared" si="84"/>
        <v/>
      </c>
      <c r="EI110" s="574" t="str">
        <f t="shared" si="85"/>
        <v/>
      </c>
      <c r="EJ110" s="574" t="str">
        <f t="shared" si="85"/>
        <v/>
      </c>
      <c r="EK110" s="574" t="str">
        <f t="shared" si="85"/>
        <v/>
      </c>
      <c r="EL110" s="574" t="str">
        <f t="shared" si="86"/>
        <v/>
      </c>
      <c r="EM110" s="574" t="str">
        <f t="shared" si="86"/>
        <v/>
      </c>
      <c r="EN110" s="574" t="str">
        <f t="shared" si="86"/>
        <v/>
      </c>
      <c r="EO110" s="574" t="str">
        <f t="shared" si="87"/>
        <v/>
      </c>
      <c r="EP110" s="574" t="str">
        <f t="shared" si="87"/>
        <v/>
      </c>
      <c r="EQ110" s="574" t="str">
        <f t="shared" si="87"/>
        <v/>
      </c>
      <c r="ER110" s="574" t="str">
        <f t="shared" si="88"/>
        <v/>
      </c>
      <c r="ES110" s="577" t="str">
        <f t="shared" si="89"/>
        <v/>
      </c>
      <c r="ET110" s="576" t="str">
        <f t="shared" si="90"/>
        <v/>
      </c>
      <c r="EU110" s="574" t="str">
        <f t="shared" si="90"/>
        <v/>
      </c>
      <c r="EV110" s="574" t="str">
        <f t="shared" si="90"/>
        <v/>
      </c>
      <c r="EW110" s="574" t="str">
        <f t="shared" si="91"/>
        <v/>
      </c>
      <c r="EX110" s="574" t="str">
        <f t="shared" si="91"/>
        <v/>
      </c>
      <c r="EY110" s="574" t="str">
        <f t="shared" si="91"/>
        <v/>
      </c>
      <c r="EZ110" s="574" t="str">
        <f t="shared" si="92"/>
        <v/>
      </c>
      <c r="FA110" s="574" t="str">
        <f t="shared" si="92"/>
        <v/>
      </c>
      <c r="FB110" s="574" t="str">
        <f t="shared" si="92"/>
        <v/>
      </c>
      <c r="FC110" s="574" t="str">
        <f t="shared" si="93"/>
        <v/>
      </c>
      <c r="FD110" s="574" t="str">
        <f t="shared" si="93"/>
        <v/>
      </c>
      <c r="FE110" s="574" t="str">
        <f t="shared" si="93"/>
        <v/>
      </c>
      <c r="FF110" s="574" t="str">
        <f t="shared" si="94"/>
        <v/>
      </c>
      <c r="FG110" s="574" t="str">
        <f t="shared" si="95"/>
        <v/>
      </c>
      <c r="FH110" s="574" t="str">
        <f t="shared" si="96"/>
        <v/>
      </c>
      <c r="FI110" s="574" t="str">
        <f t="shared" si="96"/>
        <v/>
      </c>
      <c r="FJ110" s="574" t="str">
        <f t="shared" si="96"/>
        <v/>
      </c>
      <c r="FK110" s="574" t="str">
        <f t="shared" si="97"/>
        <v/>
      </c>
      <c r="FL110" s="574" t="str">
        <f t="shared" si="97"/>
        <v/>
      </c>
      <c r="FM110" s="574" t="str">
        <f t="shared" si="97"/>
        <v/>
      </c>
      <c r="FN110" s="574" t="str">
        <f t="shared" si="98"/>
        <v/>
      </c>
      <c r="FO110" s="574" t="str">
        <f t="shared" si="98"/>
        <v/>
      </c>
      <c r="FP110" s="574" t="str">
        <f t="shared" si="98"/>
        <v/>
      </c>
      <c r="FQ110" s="574" t="str">
        <f t="shared" si="99"/>
        <v/>
      </c>
      <c r="FR110" s="577" t="str">
        <f t="shared" si="100"/>
        <v/>
      </c>
      <c r="FS110" s="573" t="str">
        <f t="shared" si="101"/>
        <v/>
      </c>
      <c r="FT110" s="574" t="str">
        <f t="shared" si="102"/>
        <v/>
      </c>
      <c r="FU110" s="578" t="str">
        <f t="shared" si="103"/>
        <v/>
      </c>
      <c r="FV110" s="577" t="str">
        <f t="shared" si="104"/>
        <v/>
      </c>
      <c r="HA110" s="147">
        <f t="shared" si="105"/>
        <v>0</v>
      </c>
      <c r="HB110" s="142">
        <f t="shared" si="54"/>
        <v>0</v>
      </c>
    </row>
    <row r="111" spans="1:210" s="142" customFormat="1" ht="15.75" customHeight="1" x14ac:dyDescent="0.2">
      <c r="A111" s="531" t="str">
        <f t="shared" si="55"/>
        <v/>
      </c>
      <c r="B111" s="291"/>
      <c r="C111" s="292"/>
      <c r="D111" s="292"/>
      <c r="E111" s="292"/>
      <c r="F111" s="292"/>
      <c r="G111" s="292"/>
      <c r="H111" s="292"/>
      <c r="I111" s="292"/>
      <c r="J111" s="292"/>
      <c r="K111" s="292"/>
      <c r="L111" s="292"/>
      <c r="M111" s="292"/>
      <c r="N111" s="292"/>
      <c r="O111" s="292"/>
      <c r="P111" s="292"/>
      <c r="Q111" s="292"/>
      <c r="R111" s="292"/>
      <c r="S111" s="294"/>
      <c r="T111" s="291"/>
      <c r="U111" s="292"/>
      <c r="V111" s="292"/>
      <c r="W111" s="292"/>
      <c r="X111" s="292"/>
      <c r="Y111" s="292"/>
      <c r="Z111" s="292"/>
      <c r="AA111" s="292"/>
      <c r="AB111" s="292"/>
      <c r="AC111" s="292"/>
      <c r="AD111" s="292"/>
      <c r="AE111" s="292"/>
      <c r="AF111" s="292"/>
      <c r="AG111" s="292"/>
      <c r="AH111" s="292"/>
      <c r="AI111" s="292"/>
      <c r="AJ111" s="292"/>
      <c r="AK111" s="294"/>
      <c r="AL111" s="291"/>
      <c r="AM111" s="292"/>
      <c r="AN111" s="292"/>
      <c r="AO111" s="292"/>
      <c r="AP111" s="292"/>
      <c r="AQ111" s="292"/>
      <c r="AR111" s="292"/>
      <c r="AS111" s="292"/>
      <c r="AT111" s="292"/>
      <c r="AU111" s="292"/>
      <c r="AV111" s="292"/>
      <c r="AW111" s="292"/>
      <c r="AX111" s="292"/>
      <c r="AY111" s="292"/>
      <c r="AZ111" s="292"/>
      <c r="BA111" s="292"/>
      <c r="BB111" s="292"/>
      <c r="BC111" s="294"/>
      <c r="BD111" s="291"/>
      <c r="BE111" s="292"/>
      <c r="BF111" s="292"/>
      <c r="BG111" s="292"/>
      <c r="BH111" s="292"/>
      <c r="BI111" s="292"/>
      <c r="BJ111" s="292"/>
      <c r="BK111" s="292"/>
      <c r="BL111" s="292"/>
      <c r="BM111" s="292"/>
      <c r="BN111" s="292"/>
      <c r="BO111" s="292"/>
      <c r="BP111" s="292"/>
      <c r="BQ111" s="292"/>
      <c r="BR111" s="292"/>
      <c r="BS111" s="292"/>
      <c r="BT111" s="292"/>
      <c r="BU111" s="294"/>
      <c r="BW111" s="573" t="str">
        <f t="shared" si="56"/>
        <v/>
      </c>
      <c r="BX111" s="574" t="str">
        <f t="shared" si="56"/>
        <v/>
      </c>
      <c r="BY111" s="574" t="str">
        <f t="shared" si="56"/>
        <v/>
      </c>
      <c r="BZ111" s="574" t="str">
        <f t="shared" si="57"/>
        <v/>
      </c>
      <c r="CA111" s="574" t="str">
        <f t="shared" si="57"/>
        <v/>
      </c>
      <c r="CB111" s="574" t="str">
        <f t="shared" si="57"/>
        <v/>
      </c>
      <c r="CC111" s="574" t="str">
        <f t="shared" si="58"/>
        <v/>
      </c>
      <c r="CD111" s="574" t="str">
        <f t="shared" si="58"/>
        <v/>
      </c>
      <c r="CE111" s="574" t="str">
        <f t="shared" si="58"/>
        <v/>
      </c>
      <c r="CF111" s="574" t="str">
        <f t="shared" si="59"/>
        <v/>
      </c>
      <c r="CG111" s="574" t="str">
        <f t="shared" si="59"/>
        <v/>
      </c>
      <c r="CH111" s="574" t="str">
        <f t="shared" si="59"/>
        <v/>
      </c>
      <c r="CI111" s="574" t="str">
        <f t="shared" si="60"/>
        <v/>
      </c>
      <c r="CJ111" s="574" t="str">
        <f t="shared" si="61"/>
        <v/>
      </c>
      <c r="CK111" s="574" t="str">
        <f t="shared" si="62"/>
        <v/>
      </c>
      <c r="CL111" s="574" t="str">
        <f t="shared" si="62"/>
        <v/>
      </c>
      <c r="CM111" s="574" t="str">
        <f t="shared" si="62"/>
        <v/>
      </c>
      <c r="CN111" s="574" t="str">
        <f t="shared" si="63"/>
        <v/>
      </c>
      <c r="CO111" s="574" t="str">
        <f t="shared" si="63"/>
        <v/>
      </c>
      <c r="CP111" s="574" t="str">
        <f t="shared" si="63"/>
        <v/>
      </c>
      <c r="CQ111" s="574" t="str">
        <f t="shared" si="64"/>
        <v/>
      </c>
      <c r="CR111" s="574" t="str">
        <f t="shared" si="64"/>
        <v/>
      </c>
      <c r="CS111" s="574" t="str">
        <f t="shared" si="64"/>
        <v/>
      </c>
      <c r="CT111" s="574" t="str">
        <f t="shared" si="65"/>
        <v/>
      </c>
      <c r="CU111" s="575" t="str">
        <f t="shared" si="66"/>
        <v/>
      </c>
      <c r="CV111" s="576" t="str">
        <f t="shared" si="67"/>
        <v/>
      </c>
      <c r="CW111" s="574" t="str">
        <f t="shared" si="67"/>
        <v/>
      </c>
      <c r="CX111" s="574" t="str">
        <f t="shared" si="67"/>
        <v/>
      </c>
      <c r="CY111" s="574" t="str">
        <f t="shared" si="68"/>
        <v/>
      </c>
      <c r="CZ111" s="574" t="str">
        <f t="shared" si="68"/>
        <v/>
      </c>
      <c r="DA111" s="574" t="str">
        <f t="shared" si="68"/>
        <v/>
      </c>
      <c r="DB111" s="574" t="str">
        <f t="shared" si="69"/>
        <v/>
      </c>
      <c r="DC111" s="574" t="str">
        <f t="shared" si="70"/>
        <v/>
      </c>
      <c r="DD111" s="574" t="str">
        <f t="shared" si="70"/>
        <v/>
      </c>
      <c r="DE111" s="574" t="str">
        <f t="shared" si="71"/>
        <v/>
      </c>
      <c r="DF111" s="574" t="str">
        <f t="shared" si="71"/>
        <v/>
      </c>
      <c r="DG111" s="574" t="str">
        <f t="shared" si="71"/>
        <v/>
      </c>
      <c r="DH111" s="574" t="str">
        <f t="shared" si="72"/>
        <v/>
      </c>
      <c r="DI111" s="574" t="str">
        <f t="shared" si="73"/>
        <v/>
      </c>
      <c r="DJ111" s="574" t="str">
        <f t="shared" si="74"/>
        <v/>
      </c>
      <c r="DK111" s="574" t="str">
        <f t="shared" si="74"/>
        <v/>
      </c>
      <c r="DL111" s="574" t="str">
        <f t="shared" si="74"/>
        <v/>
      </c>
      <c r="DM111" s="574" t="str">
        <f t="shared" si="75"/>
        <v/>
      </c>
      <c r="DN111" s="574" t="str">
        <f t="shared" si="75"/>
        <v/>
      </c>
      <c r="DO111" s="574" t="str">
        <f t="shared" si="75"/>
        <v/>
      </c>
      <c r="DP111" s="574" t="str">
        <f t="shared" si="76"/>
        <v/>
      </c>
      <c r="DQ111" s="574" t="str">
        <f t="shared" si="76"/>
        <v/>
      </c>
      <c r="DR111" s="574" t="str">
        <f t="shared" si="76"/>
        <v/>
      </c>
      <c r="DS111" s="574" t="str">
        <f t="shared" si="77"/>
        <v/>
      </c>
      <c r="DT111" s="577" t="str">
        <f t="shared" si="78"/>
        <v/>
      </c>
      <c r="DU111" s="576" t="str">
        <f t="shared" si="79"/>
        <v/>
      </c>
      <c r="DV111" s="574" t="str">
        <f t="shared" si="79"/>
        <v/>
      </c>
      <c r="DW111" s="574" t="str">
        <f t="shared" si="79"/>
        <v/>
      </c>
      <c r="DX111" s="574" t="str">
        <f t="shared" si="80"/>
        <v/>
      </c>
      <c r="DY111" s="574" t="str">
        <f t="shared" si="80"/>
        <v/>
      </c>
      <c r="DZ111" s="574" t="str">
        <f t="shared" si="80"/>
        <v/>
      </c>
      <c r="EA111" s="574" t="str">
        <f t="shared" si="81"/>
        <v/>
      </c>
      <c r="EB111" s="574" t="str">
        <f t="shared" si="81"/>
        <v/>
      </c>
      <c r="EC111" s="574" t="str">
        <f t="shared" si="81"/>
        <v/>
      </c>
      <c r="ED111" s="574" t="str">
        <f t="shared" si="82"/>
        <v/>
      </c>
      <c r="EE111" s="574" t="str">
        <f t="shared" si="82"/>
        <v/>
      </c>
      <c r="EF111" s="574" t="str">
        <f t="shared" si="82"/>
        <v/>
      </c>
      <c r="EG111" s="574" t="str">
        <f t="shared" si="83"/>
        <v/>
      </c>
      <c r="EH111" s="574" t="str">
        <f t="shared" si="84"/>
        <v/>
      </c>
      <c r="EI111" s="574" t="str">
        <f t="shared" si="85"/>
        <v/>
      </c>
      <c r="EJ111" s="574" t="str">
        <f t="shared" si="85"/>
        <v/>
      </c>
      <c r="EK111" s="574" t="str">
        <f t="shared" si="85"/>
        <v/>
      </c>
      <c r="EL111" s="574" t="str">
        <f t="shared" si="86"/>
        <v/>
      </c>
      <c r="EM111" s="574" t="str">
        <f t="shared" si="86"/>
        <v/>
      </c>
      <c r="EN111" s="574" t="str">
        <f t="shared" si="86"/>
        <v/>
      </c>
      <c r="EO111" s="574" t="str">
        <f t="shared" si="87"/>
        <v/>
      </c>
      <c r="EP111" s="574" t="str">
        <f t="shared" si="87"/>
        <v/>
      </c>
      <c r="EQ111" s="574" t="str">
        <f t="shared" si="87"/>
        <v/>
      </c>
      <c r="ER111" s="574" t="str">
        <f t="shared" si="88"/>
        <v/>
      </c>
      <c r="ES111" s="577" t="str">
        <f t="shared" si="89"/>
        <v/>
      </c>
      <c r="ET111" s="576" t="str">
        <f t="shared" si="90"/>
        <v/>
      </c>
      <c r="EU111" s="574" t="str">
        <f t="shared" si="90"/>
        <v/>
      </c>
      <c r="EV111" s="574" t="str">
        <f t="shared" si="90"/>
        <v/>
      </c>
      <c r="EW111" s="574" t="str">
        <f t="shared" si="91"/>
        <v/>
      </c>
      <c r="EX111" s="574" t="str">
        <f t="shared" si="91"/>
        <v/>
      </c>
      <c r="EY111" s="574" t="str">
        <f t="shared" si="91"/>
        <v/>
      </c>
      <c r="EZ111" s="574" t="str">
        <f t="shared" si="92"/>
        <v/>
      </c>
      <c r="FA111" s="574" t="str">
        <f t="shared" si="92"/>
        <v/>
      </c>
      <c r="FB111" s="574" t="str">
        <f t="shared" si="92"/>
        <v/>
      </c>
      <c r="FC111" s="574" t="str">
        <f t="shared" si="93"/>
        <v/>
      </c>
      <c r="FD111" s="574" t="str">
        <f t="shared" si="93"/>
        <v/>
      </c>
      <c r="FE111" s="574" t="str">
        <f t="shared" si="93"/>
        <v/>
      </c>
      <c r="FF111" s="574" t="str">
        <f t="shared" si="94"/>
        <v/>
      </c>
      <c r="FG111" s="574" t="str">
        <f t="shared" si="95"/>
        <v/>
      </c>
      <c r="FH111" s="574" t="str">
        <f t="shared" si="96"/>
        <v/>
      </c>
      <c r="FI111" s="574" t="str">
        <f t="shared" si="96"/>
        <v/>
      </c>
      <c r="FJ111" s="574" t="str">
        <f t="shared" si="96"/>
        <v/>
      </c>
      <c r="FK111" s="574" t="str">
        <f t="shared" si="97"/>
        <v/>
      </c>
      <c r="FL111" s="574" t="str">
        <f t="shared" si="97"/>
        <v/>
      </c>
      <c r="FM111" s="574" t="str">
        <f t="shared" si="97"/>
        <v/>
      </c>
      <c r="FN111" s="574" t="str">
        <f t="shared" si="98"/>
        <v/>
      </c>
      <c r="FO111" s="574" t="str">
        <f t="shared" si="98"/>
        <v/>
      </c>
      <c r="FP111" s="574" t="str">
        <f t="shared" si="98"/>
        <v/>
      </c>
      <c r="FQ111" s="574" t="str">
        <f t="shared" si="99"/>
        <v/>
      </c>
      <c r="FR111" s="577" t="str">
        <f t="shared" si="100"/>
        <v/>
      </c>
      <c r="FS111" s="573" t="str">
        <f t="shared" si="101"/>
        <v/>
      </c>
      <c r="FT111" s="574" t="str">
        <f t="shared" si="102"/>
        <v/>
      </c>
      <c r="FU111" s="578" t="str">
        <f t="shared" si="103"/>
        <v/>
      </c>
      <c r="FV111" s="577" t="str">
        <f t="shared" si="104"/>
        <v/>
      </c>
      <c r="HA111" s="147">
        <f t="shared" si="105"/>
        <v>0</v>
      </c>
      <c r="HB111" s="142">
        <f t="shared" si="54"/>
        <v>0</v>
      </c>
    </row>
    <row r="112" spans="1:210" s="142" customFormat="1" ht="15.75" customHeight="1" x14ac:dyDescent="0.2">
      <c r="A112" s="531" t="str">
        <f t="shared" si="55"/>
        <v/>
      </c>
      <c r="B112" s="291"/>
      <c r="C112" s="292"/>
      <c r="D112" s="292"/>
      <c r="E112" s="292"/>
      <c r="F112" s="292"/>
      <c r="G112" s="292"/>
      <c r="H112" s="292"/>
      <c r="I112" s="292"/>
      <c r="J112" s="292"/>
      <c r="K112" s="292"/>
      <c r="L112" s="292"/>
      <c r="M112" s="292"/>
      <c r="N112" s="292"/>
      <c r="O112" s="292"/>
      <c r="P112" s="292"/>
      <c r="Q112" s="292"/>
      <c r="R112" s="293"/>
      <c r="S112" s="298"/>
      <c r="T112" s="291"/>
      <c r="U112" s="292"/>
      <c r="V112" s="292"/>
      <c r="W112" s="292"/>
      <c r="X112" s="292"/>
      <c r="Y112" s="292"/>
      <c r="Z112" s="292"/>
      <c r="AA112" s="292"/>
      <c r="AB112" s="292"/>
      <c r="AC112" s="292"/>
      <c r="AD112" s="292"/>
      <c r="AE112" s="292"/>
      <c r="AF112" s="292"/>
      <c r="AG112" s="292"/>
      <c r="AH112" s="292"/>
      <c r="AI112" s="292"/>
      <c r="AJ112" s="293"/>
      <c r="AK112" s="298"/>
      <c r="AL112" s="291"/>
      <c r="AM112" s="292"/>
      <c r="AN112" s="292"/>
      <c r="AO112" s="292"/>
      <c r="AP112" s="292"/>
      <c r="AQ112" s="292"/>
      <c r="AR112" s="292"/>
      <c r="AS112" s="292"/>
      <c r="AT112" s="292"/>
      <c r="AU112" s="292"/>
      <c r="AV112" s="292"/>
      <c r="AW112" s="292"/>
      <c r="AX112" s="292"/>
      <c r="AY112" s="292"/>
      <c r="AZ112" s="292"/>
      <c r="BA112" s="292"/>
      <c r="BB112" s="293"/>
      <c r="BC112" s="298"/>
      <c r="BD112" s="291"/>
      <c r="BE112" s="292"/>
      <c r="BF112" s="292"/>
      <c r="BG112" s="292"/>
      <c r="BH112" s="292"/>
      <c r="BI112" s="292"/>
      <c r="BJ112" s="292"/>
      <c r="BK112" s="292"/>
      <c r="BL112" s="292"/>
      <c r="BM112" s="292"/>
      <c r="BN112" s="292"/>
      <c r="BO112" s="292"/>
      <c r="BP112" s="292"/>
      <c r="BQ112" s="292"/>
      <c r="BR112" s="292"/>
      <c r="BS112" s="292"/>
      <c r="BT112" s="293"/>
      <c r="BU112" s="298"/>
      <c r="BW112" s="573" t="str">
        <f t="shared" si="56"/>
        <v/>
      </c>
      <c r="BX112" s="574" t="str">
        <f t="shared" si="56"/>
        <v/>
      </c>
      <c r="BY112" s="574" t="str">
        <f t="shared" si="56"/>
        <v/>
      </c>
      <c r="BZ112" s="574" t="str">
        <f t="shared" si="57"/>
        <v/>
      </c>
      <c r="CA112" s="574" t="str">
        <f t="shared" si="57"/>
        <v/>
      </c>
      <c r="CB112" s="574" t="str">
        <f t="shared" si="57"/>
        <v/>
      </c>
      <c r="CC112" s="574" t="str">
        <f t="shared" si="58"/>
        <v/>
      </c>
      <c r="CD112" s="574" t="str">
        <f t="shared" si="58"/>
        <v/>
      </c>
      <c r="CE112" s="574" t="str">
        <f t="shared" si="58"/>
        <v/>
      </c>
      <c r="CF112" s="574" t="str">
        <f t="shared" si="59"/>
        <v/>
      </c>
      <c r="CG112" s="574" t="str">
        <f t="shared" si="59"/>
        <v/>
      </c>
      <c r="CH112" s="574" t="str">
        <f t="shared" si="59"/>
        <v/>
      </c>
      <c r="CI112" s="574" t="str">
        <f t="shared" si="60"/>
        <v/>
      </c>
      <c r="CJ112" s="574" t="str">
        <f t="shared" si="61"/>
        <v/>
      </c>
      <c r="CK112" s="574" t="str">
        <f t="shared" si="62"/>
        <v/>
      </c>
      <c r="CL112" s="574" t="str">
        <f t="shared" si="62"/>
        <v/>
      </c>
      <c r="CM112" s="574" t="str">
        <f t="shared" si="62"/>
        <v/>
      </c>
      <c r="CN112" s="574" t="str">
        <f t="shared" si="63"/>
        <v/>
      </c>
      <c r="CO112" s="574" t="str">
        <f t="shared" si="63"/>
        <v/>
      </c>
      <c r="CP112" s="574" t="str">
        <f t="shared" si="63"/>
        <v/>
      </c>
      <c r="CQ112" s="574" t="str">
        <f t="shared" si="64"/>
        <v/>
      </c>
      <c r="CR112" s="574" t="str">
        <f t="shared" si="64"/>
        <v/>
      </c>
      <c r="CS112" s="574" t="str">
        <f t="shared" si="64"/>
        <v/>
      </c>
      <c r="CT112" s="574" t="str">
        <f t="shared" si="65"/>
        <v/>
      </c>
      <c r="CU112" s="575" t="str">
        <f t="shared" si="66"/>
        <v/>
      </c>
      <c r="CV112" s="576" t="str">
        <f t="shared" si="67"/>
        <v/>
      </c>
      <c r="CW112" s="574" t="str">
        <f t="shared" si="67"/>
        <v/>
      </c>
      <c r="CX112" s="574" t="str">
        <f t="shared" si="67"/>
        <v/>
      </c>
      <c r="CY112" s="574" t="str">
        <f t="shared" si="68"/>
        <v/>
      </c>
      <c r="CZ112" s="574" t="str">
        <f t="shared" si="68"/>
        <v/>
      </c>
      <c r="DA112" s="574" t="str">
        <f t="shared" si="68"/>
        <v/>
      </c>
      <c r="DB112" s="574" t="str">
        <f t="shared" si="69"/>
        <v/>
      </c>
      <c r="DC112" s="574" t="str">
        <f t="shared" si="70"/>
        <v/>
      </c>
      <c r="DD112" s="574" t="str">
        <f t="shared" si="70"/>
        <v/>
      </c>
      <c r="DE112" s="574" t="str">
        <f t="shared" si="71"/>
        <v/>
      </c>
      <c r="DF112" s="574" t="str">
        <f t="shared" si="71"/>
        <v/>
      </c>
      <c r="DG112" s="574" t="str">
        <f t="shared" si="71"/>
        <v/>
      </c>
      <c r="DH112" s="574" t="str">
        <f t="shared" si="72"/>
        <v/>
      </c>
      <c r="DI112" s="574" t="str">
        <f t="shared" si="73"/>
        <v/>
      </c>
      <c r="DJ112" s="574" t="str">
        <f t="shared" si="74"/>
        <v/>
      </c>
      <c r="DK112" s="574" t="str">
        <f t="shared" si="74"/>
        <v/>
      </c>
      <c r="DL112" s="574" t="str">
        <f t="shared" si="74"/>
        <v/>
      </c>
      <c r="DM112" s="574" t="str">
        <f t="shared" si="75"/>
        <v/>
      </c>
      <c r="DN112" s="574" t="str">
        <f t="shared" si="75"/>
        <v/>
      </c>
      <c r="DO112" s="574" t="str">
        <f t="shared" si="75"/>
        <v/>
      </c>
      <c r="DP112" s="574" t="str">
        <f t="shared" si="76"/>
        <v/>
      </c>
      <c r="DQ112" s="574" t="str">
        <f t="shared" si="76"/>
        <v/>
      </c>
      <c r="DR112" s="574" t="str">
        <f t="shared" si="76"/>
        <v/>
      </c>
      <c r="DS112" s="574" t="str">
        <f t="shared" si="77"/>
        <v/>
      </c>
      <c r="DT112" s="577" t="str">
        <f t="shared" si="78"/>
        <v/>
      </c>
      <c r="DU112" s="576" t="str">
        <f t="shared" si="79"/>
        <v/>
      </c>
      <c r="DV112" s="574" t="str">
        <f t="shared" si="79"/>
        <v/>
      </c>
      <c r="DW112" s="574" t="str">
        <f t="shared" si="79"/>
        <v/>
      </c>
      <c r="DX112" s="574" t="str">
        <f t="shared" si="80"/>
        <v/>
      </c>
      <c r="DY112" s="574" t="str">
        <f t="shared" si="80"/>
        <v/>
      </c>
      <c r="DZ112" s="574" t="str">
        <f t="shared" si="80"/>
        <v/>
      </c>
      <c r="EA112" s="574" t="str">
        <f t="shared" si="81"/>
        <v/>
      </c>
      <c r="EB112" s="574" t="str">
        <f t="shared" si="81"/>
        <v/>
      </c>
      <c r="EC112" s="574" t="str">
        <f t="shared" si="81"/>
        <v/>
      </c>
      <c r="ED112" s="574" t="str">
        <f t="shared" si="82"/>
        <v/>
      </c>
      <c r="EE112" s="574" t="str">
        <f t="shared" si="82"/>
        <v/>
      </c>
      <c r="EF112" s="574" t="str">
        <f t="shared" si="82"/>
        <v/>
      </c>
      <c r="EG112" s="574" t="str">
        <f t="shared" si="83"/>
        <v/>
      </c>
      <c r="EH112" s="574" t="str">
        <f t="shared" si="84"/>
        <v/>
      </c>
      <c r="EI112" s="574" t="str">
        <f t="shared" si="85"/>
        <v/>
      </c>
      <c r="EJ112" s="574" t="str">
        <f t="shared" si="85"/>
        <v/>
      </c>
      <c r="EK112" s="574" t="str">
        <f t="shared" si="85"/>
        <v/>
      </c>
      <c r="EL112" s="574" t="str">
        <f t="shared" si="86"/>
        <v/>
      </c>
      <c r="EM112" s="574" t="str">
        <f t="shared" si="86"/>
        <v/>
      </c>
      <c r="EN112" s="574" t="str">
        <f t="shared" si="86"/>
        <v/>
      </c>
      <c r="EO112" s="574" t="str">
        <f t="shared" si="87"/>
        <v/>
      </c>
      <c r="EP112" s="574" t="str">
        <f t="shared" si="87"/>
        <v/>
      </c>
      <c r="EQ112" s="574" t="str">
        <f t="shared" si="87"/>
        <v/>
      </c>
      <c r="ER112" s="574" t="str">
        <f t="shared" si="88"/>
        <v/>
      </c>
      <c r="ES112" s="577" t="str">
        <f t="shared" si="89"/>
        <v/>
      </c>
      <c r="ET112" s="576" t="str">
        <f t="shared" si="90"/>
        <v/>
      </c>
      <c r="EU112" s="574" t="str">
        <f t="shared" si="90"/>
        <v/>
      </c>
      <c r="EV112" s="574" t="str">
        <f t="shared" si="90"/>
        <v/>
      </c>
      <c r="EW112" s="574" t="str">
        <f t="shared" si="91"/>
        <v/>
      </c>
      <c r="EX112" s="574" t="str">
        <f t="shared" si="91"/>
        <v/>
      </c>
      <c r="EY112" s="574" t="str">
        <f t="shared" si="91"/>
        <v/>
      </c>
      <c r="EZ112" s="574" t="str">
        <f t="shared" si="92"/>
        <v/>
      </c>
      <c r="FA112" s="574" t="str">
        <f t="shared" si="92"/>
        <v/>
      </c>
      <c r="FB112" s="574" t="str">
        <f t="shared" si="92"/>
        <v/>
      </c>
      <c r="FC112" s="574" t="str">
        <f t="shared" si="93"/>
        <v/>
      </c>
      <c r="FD112" s="574" t="str">
        <f t="shared" si="93"/>
        <v/>
      </c>
      <c r="FE112" s="574" t="str">
        <f t="shared" si="93"/>
        <v/>
      </c>
      <c r="FF112" s="574" t="str">
        <f t="shared" si="94"/>
        <v/>
      </c>
      <c r="FG112" s="574" t="str">
        <f t="shared" si="95"/>
        <v/>
      </c>
      <c r="FH112" s="574" t="str">
        <f t="shared" si="96"/>
        <v/>
      </c>
      <c r="FI112" s="574" t="str">
        <f t="shared" si="96"/>
        <v/>
      </c>
      <c r="FJ112" s="574" t="str">
        <f t="shared" si="96"/>
        <v/>
      </c>
      <c r="FK112" s="574" t="str">
        <f t="shared" si="97"/>
        <v/>
      </c>
      <c r="FL112" s="574" t="str">
        <f t="shared" si="97"/>
        <v/>
      </c>
      <c r="FM112" s="574" t="str">
        <f t="shared" si="97"/>
        <v/>
      </c>
      <c r="FN112" s="574" t="str">
        <f t="shared" si="98"/>
        <v/>
      </c>
      <c r="FO112" s="574" t="str">
        <f t="shared" si="98"/>
        <v/>
      </c>
      <c r="FP112" s="574" t="str">
        <f t="shared" si="98"/>
        <v/>
      </c>
      <c r="FQ112" s="574" t="str">
        <f t="shared" si="99"/>
        <v/>
      </c>
      <c r="FR112" s="577" t="str">
        <f t="shared" si="100"/>
        <v/>
      </c>
      <c r="FS112" s="573" t="str">
        <f t="shared" si="101"/>
        <v/>
      </c>
      <c r="FT112" s="574" t="str">
        <f t="shared" si="102"/>
        <v/>
      </c>
      <c r="FU112" s="578" t="str">
        <f t="shared" si="103"/>
        <v/>
      </c>
      <c r="FV112" s="577" t="str">
        <f t="shared" si="104"/>
        <v/>
      </c>
      <c r="HA112" s="147">
        <f t="shared" si="105"/>
        <v>0</v>
      </c>
      <c r="HB112" s="142">
        <f t="shared" si="54"/>
        <v>0</v>
      </c>
    </row>
    <row r="113" spans="1:210" s="142" customFormat="1" ht="15.75" customHeight="1" x14ac:dyDescent="0.2">
      <c r="A113" s="531" t="str">
        <f t="shared" si="55"/>
        <v/>
      </c>
      <c r="B113" s="291"/>
      <c r="C113" s="292"/>
      <c r="D113" s="292"/>
      <c r="E113" s="292"/>
      <c r="F113" s="292"/>
      <c r="G113" s="292"/>
      <c r="H113" s="292"/>
      <c r="I113" s="292"/>
      <c r="J113" s="292"/>
      <c r="K113" s="292"/>
      <c r="L113" s="292"/>
      <c r="M113" s="292"/>
      <c r="N113" s="292"/>
      <c r="O113" s="292"/>
      <c r="P113" s="292"/>
      <c r="Q113" s="292"/>
      <c r="R113" s="292"/>
      <c r="S113" s="294"/>
      <c r="T113" s="291"/>
      <c r="U113" s="292"/>
      <c r="V113" s="292"/>
      <c r="W113" s="292"/>
      <c r="X113" s="292"/>
      <c r="Y113" s="292"/>
      <c r="Z113" s="292"/>
      <c r="AA113" s="292"/>
      <c r="AB113" s="292"/>
      <c r="AC113" s="292"/>
      <c r="AD113" s="292"/>
      <c r="AE113" s="292"/>
      <c r="AF113" s="292"/>
      <c r="AG113" s="292"/>
      <c r="AH113" s="292"/>
      <c r="AI113" s="292"/>
      <c r="AJ113" s="292"/>
      <c r="AK113" s="294"/>
      <c r="AL113" s="291"/>
      <c r="AM113" s="292"/>
      <c r="AN113" s="292"/>
      <c r="AO113" s="292"/>
      <c r="AP113" s="292"/>
      <c r="AQ113" s="292"/>
      <c r="AR113" s="292"/>
      <c r="AS113" s="292"/>
      <c r="AT113" s="292"/>
      <c r="AU113" s="292"/>
      <c r="AV113" s="292"/>
      <c r="AW113" s="292"/>
      <c r="AX113" s="292"/>
      <c r="AY113" s="292"/>
      <c r="AZ113" s="292"/>
      <c r="BA113" s="292"/>
      <c r="BB113" s="292"/>
      <c r="BC113" s="294"/>
      <c r="BD113" s="291"/>
      <c r="BE113" s="292"/>
      <c r="BF113" s="292"/>
      <c r="BG113" s="292"/>
      <c r="BH113" s="292"/>
      <c r="BI113" s="292"/>
      <c r="BJ113" s="292"/>
      <c r="BK113" s="292"/>
      <c r="BL113" s="292"/>
      <c r="BM113" s="292"/>
      <c r="BN113" s="292"/>
      <c r="BO113" s="292"/>
      <c r="BP113" s="292"/>
      <c r="BQ113" s="292"/>
      <c r="BR113" s="292"/>
      <c r="BS113" s="292"/>
      <c r="BT113" s="292"/>
      <c r="BU113" s="294"/>
      <c r="BW113" s="573" t="str">
        <f t="shared" si="56"/>
        <v/>
      </c>
      <c r="BX113" s="574" t="str">
        <f t="shared" si="56"/>
        <v/>
      </c>
      <c r="BY113" s="574" t="str">
        <f t="shared" si="56"/>
        <v/>
      </c>
      <c r="BZ113" s="574" t="str">
        <f t="shared" si="57"/>
        <v/>
      </c>
      <c r="CA113" s="574" t="str">
        <f t="shared" si="57"/>
        <v/>
      </c>
      <c r="CB113" s="574" t="str">
        <f t="shared" si="57"/>
        <v/>
      </c>
      <c r="CC113" s="574" t="str">
        <f t="shared" si="58"/>
        <v/>
      </c>
      <c r="CD113" s="574" t="str">
        <f t="shared" si="58"/>
        <v/>
      </c>
      <c r="CE113" s="574" t="str">
        <f t="shared" si="58"/>
        <v/>
      </c>
      <c r="CF113" s="574" t="str">
        <f t="shared" si="59"/>
        <v/>
      </c>
      <c r="CG113" s="574" t="str">
        <f t="shared" si="59"/>
        <v/>
      </c>
      <c r="CH113" s="574" t="str">
        <f t="shared" si="59"/>
        <v/>
      </c>
      <c r="CI113" s="574" t="str">
        <f t="shared" si="60"/>
        <v/>
      </c>
      <c r="CJ113" s="574" t="str">
        <f t="shared" si="61"/>
        <v/>
      </c>
      <c r="CK113" s="574" t="str">
        <f t="shared" si="62"/>
        <v/>
      </c>
      <c r="CL113" s="574" t="str">
        <f t="shared" si="62"/>
        <v/>
      </c>
      <c r="CM113" s="574" t="str">
        <f t="shared" si="62"/>
        <v/>
      </c>
      <c r="CN113" s="574" t="str">
        <f t="shared" si="63"/>
        <v/>
      </c>
      <c r="CO113" s="574" t="str">
        <f t="shared" si="63"/>
        <v/>
      </c>
      <c r="CP113" s="574" t="str">
        <f t="shared" si="63"/>
        <v/>
      </c>
      <c r="CQ113" s="574" t="str">
        <f t="shared" si="64"/>
        <v/>
      </c>
      <c r="CR113" s="574" t="str">
        <f t="shared" si="64"/>
        <v/>
      </c>
      <c r="CS113" s="574" t="str">
        <f t="shared" si="64"/>
        <v/>
      </c>
      <c r="CT113" s="574" t="str">
        <f t="shared" si="65"/>
        <v/>
      </c>
      <c r="CU113" s="575" t="str">
        <f t="shared" si="66"/>
        <v/>
      </c>
      <c r="CV113" s="576" t="str">
        <f t="shared" si="67"/>
        <v/>
      </c>
      <c r="CW113" s="574" t="str">
        <f t="shared" si="67"/>
        <v/>
      </c>
      <c r="CX113" s="574" t="str">
        <f t="shared" si="67"/>
        <v/>
      </c>
      <c r="CY113" s="574" t="str">
        <f t="shared" si="68"/>
        <v/>
      </c>
      <c r="CZ113" s="574" t="str">
        <f t="shared" si="68"/>
        <v/>
      </c>
      <c r="DA113" s="574" t="str">
        <f t="shared" si="68"/>
        <v/>
      </c>
      <c r="DB113" s="574" t="str">
        <f t="shared" si="69"/>
        <v/>
      </c>
      <c r="DC113" s="574" t="str">
        <f t="shared" si="70"/>
        <v/>
      </c>
      <c r="DD113" s="574" t="str">
        <f t="shared" si="70"/>
        <v/>
      </c>
      <c r="DE113" s="574" t="str">
        <f t="shared" si="71"/>
        <v/>
      </c>
      <c r="DF113" s="574" t="str">
        <f t="shared" si="71"/>
        <v/>
      </c>
      <c r="DG113" s="574" t="str">
        <f t="shared" si="71"/>
        <v/>
      </c>
      <c r="DH113" s="574" t="str">
        <f t="shared" si="72"/>
        <v/>
      </c>
      <c r="DI113" s="574" t="str">
        <f t="shared" si="73"/>
        <v/>
      </c>
      <c r="DJ113" s="574" t="str">
        <f t="shared" si="74"/>
        <v/>
      </c>
      <c r="DK113" s="574" t="str">
        <f t="shared" si="74"/>
        <v/>
      </c>
      <c r="DL113" s="574" t="str">
        <f t="shared" si="74"/>
        <v/>
      </c>
      <c r="DM113" s="574" t="str">
        <f t="shared" si="75"/>
        <v/>
      </c>
      <c r="DN113" s="574" t="str">
        <f t="shared" si="75"/>
        <v/>
      </c>
      <c r="DO113" s="574" t="str">
        <f t="shared" si="75"/>
        <v/>
      </c>
      <c r="DP113" s="574" t="str">
        <f t="shared" si="76"/>
        <v/>
      </c>
      <c r="DQ113" s="574" t="str">
        <f t="shared" si="76"/>
        <v/>
      </c>
      <c r="DR113" s="574" t="str">
        <f t="shared" si="76"/>
        <v/>
      </c>
      <c r="DS113" s="574" t="str">
        <f t="shared" si="77"/>
        <v/>
      </c>
      <c r="DT113" s="577" t="str">
        <f t="shared" si="78"/>
        <v/>
      </c>
      <c r="DU113" s="576" t="str">
        <f t="shared" si="79"/>
        <v/>
      </c>
      <c r="DV113" s="574" t="str">
        <f t="shared" si="79"/>
        <v/>
      </c>
      <c r="DW113" s="574" t="str">
        <f t="shared" si="79"/>
        <v/>
      </c>
      <c r="DX113" s="574" t="str">
        <f t="shared" si="80"/>
        <v/>
      </c>
      <c r="DY113" s="574" t="str">
        <f t="shared" si="80"/>
        <v/>
      </c>
      <c r="DZ113" s="574" t="str">
        <f t="shared" si="80"/>
        <v/>
      </c>
      <c r="EA113" s="574" t="str">
        <f t="shared" si="81"/>
        <v/>
      </c>
      <c r="EB113" s="574" t="str">
        <f t="shared" si="81"/>
        <v/>
      </c>
      <c r="EC113" s="574" t="str">
        <f t="shared" si="81"/>
        <v/>
      </c>
      <c r="ED113" s="574" t="str">
        <f t="shared" si="82"/>
        <v/>
      </c>
      <c r="EE113" s="574" t="str">
        <f t="shared" si="82"/>
        <v/>
      </c>
      <c r="EF113" s="574" t="str">
        <f t="shared" si="82"/>
        <v/>
      </c>
      <c r="EG113" s="574" t="str">
        <f t="shared" si="83"/>
        <v/>
      </c>
      <c r="EH113" s="574" t="str">
        <f t="shared" si="84"/>
        <v/>
      </c>
      <c r="EI113" s="574" t="str">
        <f t="shared" si="85"/>
        <v/>
      </c>
      <c r="EJ113" s="574" t="str">
        <f t="shared" si="85"/>
        <v/>
      </c>
      <c r="EK113" s="574" t="str">
        <f t="shared" si="85"/>
        <v/>
      </c>
      <c r="EL113" s="574" t="str">
        <f t="shared" si="86"/>
        <v/>
      </c>
      <c r="EM113" s="574" t="str">
        <f t="shared" si="86"/>
        <v/>
      </c>
      <c r="EN113" s="574" t="str">
        <f t="shared" si="86"/>
        <v/>
      </c>
      <c r="EO113" s="574" t="str">
        <f t="shared" si="87"/>
        <v/>
      </c>
      <c r="EP113" s="574" t="str">
        <f t="shared" si="87"/>
        <v/>
      </c>
      <c r="EQ113" s="574" t="str">
        <f t="shared" si="87"/>
        <v/>
      </c>
      <c r="ER113" s="574" t="str">
        <f t="shared" si="88"/>
        <v/>
      </c>
      <c r="ES113" s="577" t="str">
        <f t="shared" si="89"/>
        <v/>
      </c>
      <c r="ET113" s="576" t="str">
        <f t="shared" si="90"/>
        <v/>
      </c>
      <c r="EU113" s="574" t="str">
        <f t="shared" si="90"/>
        <v/>
      </c>
      <c r="EV113" s="574" t="str">
        <f t="shared" si="90"/>
        <v/>
      </c>
      <c r="EW113" s="574" t="str">
        <f t="shared" si="91"/>
        <v/>
      </c>
      <c r="EX113" s="574" t="str">
        <f t="shared" si="91"/>
        <v/>
      </c>
      <c r="EY113" s="574" t="str">
        <f t="shared" si="91"/>
        <v/>
      </c>
      <c r="EZ113" s="574" t="str">
        <f t="shared" si="92"/>
        <v/>
      </c>
      <c r="FA113" s="574" t="str">
        <f t="shared" si="92"/>
        <v/>
      </c>
      <c r="FB113" s="574" t="str">
        <f t="shared" si="92"/>
        <v/>
      </c>
      <c r="FC113" s="574" t="str">
        <f t="shared" si="93"/>
        <v/>
      </c>
      <c r="FD113" s="574" t="str">
        <f t="shared" si="93"/>
        <v/>
      </c>
      <c r="FE113" s="574" t="str">
        <f t="shared" si="93"/>
        <v/>
      </c>
      <c r="FF113" s="574" t="str">
        <f t="shared" si="94"/>
        <v/>
      </c>
      <c r="FG113" s="574" t="str">
        <f t="shared" si="95"/>
        <v/>
      </c>
      <c r="FH113" s="574" t="str">
        <f t="shared" si="96"/>
        <v/>
      </c>
      <c r="FI113" s="574" t="str">
        <f t="shared" si="96"/>
        <v/>
      </c>
      <c r="FJ113" s="574" t="str">
        <f t="shared" si="96"/>
        <v/>
      </c>
      <c r="FK113" s="574" t="str">
        <f t="shared" si="97"/>
        <v/>
      </c>
      <c r="FL113" s="574" t="str">
        <f t="shared" si="97"/>
        <v/>
      </c>
      <c r="FM113" s="574" t="str">
        <f t="shared" si="97"/>
        <v/>
      </c>
      <c r="FN113" s="574" t="str">
        <f t="shared" si="98"/>
        <v/>
      </c>
      <c r="FO113" s="574" t="str">
        <f t="shared" si="98"/>
        <v/>
      </c>
      <c r="FP113" s="574" t="str">
        <f t="shared" si="98"/>
        <v/>
      </c>
      <c r="FQ113" s="574" t="str">
        <f t="shared" si="99"/>
        <v/>
      </c>
      <c r="FR113" s="577" t="str">
        <f t="shared" si="100"/>
        <v/>
      </c>
      <c r="FS113" s="573" t="str">
        <f t="shared" si="101"/>
        <v/>
      </c>
      <c r="FT113" s="574" t="str">
        <f t="shared" si="102"/>
        <v/>
      </c>
      <c r="FU113" s="578" t="str">
        <f t="shared" si="103"/>
        <v/>
      </c>
      <c r="FV113" s="577" t="str">
        <f t="shared" si="104"/>
        <v/>
      </c>
      <c r="HA113" s="147">
        <f t="shared" si="105"/>
        <v>0</v>
      </c>
      <c r="HB113" s="142">
        <f t="shared" si="54"/>
        <v>0</v>
      </c>
    </row>
    <row r="114" spans="1:210" s="142" customFormat="1" ht="15.75" customHeight="1" x14ac:dyDescent="0.2">
      <c r="A114" s="531" t="str">
        <f t="shared" si="55"/>
        <v/>
      </c>
      <c r="B114" s="296"/>
      <c r="C114" s="292"/>
      <c r="D114" s="292"/>
      <c r="E114" s="292"/>
      <c r="F114" s="292"/>
      <c r="G114" s="292"/>
      <c r="H114" s="293"/>
      <c r="I114" s="293"/>
      <c r="J114" s="292"/>
      <c r="K114" s="292"/>
      <c r="L114" s="292"/>
      <c r="M114" s="292"/>
      <c r="N114" s="292"/>
      <c r="O114" s="292"/>
      <c r="P114" s="292"/>
      <c r="Q114" s="292"/>
      <c r="R114" s="293"/>
      <c r="S114" s="298"/>
      <c r="T114" s="296"/>
      <c r="U114" s="292"/>
      <c r="V114" s="292"/>
      <c r="W114" s="292"/>
      <c r="X114" s="292"/>
      <c r="Y114" s="292"/>
      <c r="Z114" s="293"/>
      <c r="AA114" s="293"/>
      <c r="AB114" s="292"/>
      <c r="AC114" s="292"/>
      <c r="AD114" s="292"/>
      <c r="AE114" s="292"/>
      <c r="AF114" s="292"/>
      <c r="AG114" s="292"/>
      <c r="AH114" s="292"/>
      <c r="AI114" s="292"/>
      <c r="AJ114" s="293"/>
      <c r="AK114" s="298"/>
      <c r="AL114" s="296"/>
      <c r="AM114" s="292"/>
      <c r="AN114" s="292"/>
      <c r="AO114" s="292"/>
      <c r="AP114" s="292"/>
      <c r="AQ114" s="292"/>
      <c r="AR114" s="293"/>
      <c r="AS114" s="293"/>
      <c r="AT114" s="292"/>
      <c r="AU114" s="292"/>
      <c r="AV114" s="292"/>
      <c r="AW114" s="292"/>
      <c r="AX114" s="292"/>
      <c r="AY114" s="292"/>
      <c r="AZ114" s="292"/>
      <c r="BA114" s="292"/>
      <c r="BB114" s="293"/>
      <c r="BC114" s="298"/>
      <c r="BD114" s="296"/>
      <c r="BE114" s="292"/>
      <c r="BF114" s="292"/>
      <c r="BG114" s="292"/>
      <c r="BH114" s="292"/>
      <c r="BI114" s="292"/>
      <c r="BJ114" s="293"/>
      <c r="BK114" s="293"/>
      <c r="BL114" s="292"/>
      <c r="BM114" s="292"/>
      <c r="BN114" s="292"/>
      <c r="BO114" s="292"/>
      <c r="BP114" s="292"/>
      <c r="BQ114" s="292"/>
      <c r="BR114" s="292"/>
      <c r="BS114" s="292"/>
      <c r="BT114" s="293"/>
      <c r="BU114" s="298"/>
      <c r="BW114" s="573" t="str">
        <f t="shared" si="56"/>
        <v/>
      </c>
      <c r="BX114" s="574" t="str">
        <f t="shared" si="56"/>
        <v/>
      </c>
      <c r="BY114" s="574" t="str">
        <f t="shared" si="56"/>
        <v/>
      </c>
      <c r="BZ114" s="574" t="str">
        <f t="shared" si="57"/>
        <v/>
      </c>
      <c r="CA114" s="574" t="str">
        <f t="shared" si="57"/>
        <v/>
      </c>
      <c r="CB114" s="574" t="str">
        <f t="shared" si="57"/>
        <v/>
      </c>
      <c r="CC114" s="574" t="str">
        <f t="shared" si="58"/>
        <v/>
      </c>
      <c r="CD114" s="574" t="str">
        <f t="shared" si="58"/>
        <v/>
      </c>
      <c r="CE114" s="574" t="str">
        <f t="shared" si="58"/>
        <v/>
      </c>
      <c r="CF114" s="574" t="str">
        <f t="shared" si="59"/>
        <v/>
      </c>
      <c r="CG114" s="574" t="str">
        <f t="shared" si="59"/>
        <v/>
      </c>
      <c r="CH114" s="574" t="str">
        <f t="shared" si="59"/>
        <v/>
      </c>
      <c r="CI114" s="574" t="str">
        <f t="shared" si="60"/>
        <v/>
      </c>
      <c r="CJ114" s="574" t="str">
        <f t="shared" si="61"/>
        <v/>
      </c>
      <c r="CK114" s="574" t="str">
        <f t="shared" si="62"/>
        <v/>
      </c>
      <c r="CL114" s="574" t="str">
        <f t="shared" si="62"/>
        <v/>
      </c>
      <c r="CM114" s="574" t="str">
        <f t="shared" si="62"/>
        <v/>
      </c>
      <c r="CN114" s="574" t="str">
        <f t="shared" si="63"/>
        <v/>
      </c>
      <c r="CO114" s="574" t="str">
        <f t="shared" si="63"/>
        <v/>
      </c>
      <c r="CP114" s="574" t="str">
        <f t="shared" si="63"/>
        <v/>
      </c>
      <c r="CQ114" s="574" t="str">
        <f t="shared" si="64"/>
        <v/>
      </c>
      <c r="CR114" s="574" t="str">
        <f t="shared" si="64"/>
        <v/>
      </c>
      <c r="CS114" s="574" t="str">
        <f t="shared" si="64"/>
        <v/>
      </c>
      <c r="CT114" s="574" t="str">
        <f t="shared" si="65"/>
        <v/>
      </c>
      <c r="CU114" s="575" t="str">
        <f t="shared" si="66"/>
        <v/>
      </c>
      <c r="CV114" s="576" t="str">
        <f t="shared" si="67"/>
        <v/>
      </c>
      <c r="CW114" s="574" t="str">
        <f t="shared" si="67"/>
        <v/>
      </c>
      <c r="CX114" s="574" t="str">
        <f t="shared" si="67"/>
        <v/>
      </c>
      <c r="CY114" s="574" t="str">
        <f t="shared" si="68"/>
        <v/>
      </c>
      <c r="CZ114" s="574" t="str">
        <f t="shared" si="68"/>
        <v/>
      </c>
      <c r="DA114" s="574" t="str">
        <f t="shared" si="68"/>
        <v/>
      </c>
      <c r="DB114" s="574" t="str">
        <f t="shared" si="69"/>
        <v/>
      </c>
      <c r="DC114" s="574" t="str">
        <f t="shared" si="70"/>
        <v/>
      </c>
      <c r="DD114" s="574" t="str">
        <f t="shared" si="70"/>
        <v/>
      </c>
      <c r="DE114" s="574" t="str">
        <f t="shared" si="71"/>
        <v/>
      </c>
      <c r="DF114" s="574" t="str">
        <f t="shared" si="71"/>
        <v/>
      </c>
      <c r="DG114" s="574" t="str">
        <f t="shared" si="71"/>
        <v/>
      </c>
      <c r="DH114" s="574" t="str">
        <f t="shared" si="72"/>
        <v/>
      </c>
      <c r="DI114" s="574" t="str">
        <f t="shared" si="73"/>
        <v/>
      </c>
      <c r="DJ114" s="574" t="str">
        <f t="shared" si="74"/>
        <v/>
      </c>
      <c r="DK114" s="574" t="str">
        <f t="shared" si="74"/>
        <v/>
      </c>
      <c r="DL114" s="574" t="str">
        <f t="shared" si="74"/>
        <v/>
      </c>
      <c r="DM114" s="574" t="str">
        <f t="shared" si="75"/>
        <v/>
      </c>
      <c r="DN114" s="574" t="str">
        <f t="shared" si="75"/>
        <v/>
      </c>
      <c r="DO114" s="574" t="str">
        <f t="shared" si="75"/>
        <v/>
      </c>
      <c r="DP114" s="574" t="str">
        <f t="shared" si="76"/>
        <v/>
      </c>
      <c r="DQ114" s="574" t="str">
        <f t="shared" si="76"/>
        <v/>
      </c>
      <c r="DR114" s="574" t="str">
        <f t="shared" si="76"/>
        <v/>
      </c>
      <c r="DS114" s="574" t="str">
        <f t="shared" si="77"/>
        <v/>
      </c>
      <c r="DT114" s="577" t="str">
        <f t="shared" si="78"/>
        <v/>
      </c>
      <c r="DU114" s="576" t="str">
        <f t="shared" si="79"/>
        <v/>
      </c>
      <c r="DV114" s="574" t="str">
        <f t="shared" si="79"/>
        <v/>
      </c>
      <c r="DW114" s="574" t="str">
        <f t="shared" si="79"/>
        <v/>
      </c>
      <c r="DX114" s="574" t="str">
        <f t="shared" si="80"/>
        <v/>
      </c>
      <c r="DY114" s="574" t="str">
        <f t="shared" si="80"/>
        <v/>
      </c>
      <c r="DZ114" s="574" t="str">
        <f t="shared" si="80"/>
        <v/>
      </c>
      <c r="EA114" s="574" t="str">
        <f t="shared" si="81"/>
        <v/>
      </c>
      <c r="EB114" s="574" t="str">
        <f t="shared" si="81"/>
        <v/>
      </c>
      <c r="EC114" s="574" t="str">
        <f t="shared" si="81"/>
        <v/>
      </c>
      <c r="ED114" s="574" t="str">
        <f t="shared" si="82"/>
        <v/>
      </c>
      <c r="EE114" s="574" t="str">
        <f t="shared" si="82"/>
        <v/>
      </c>
      <c r="EF114" s="574" t="str">
        <f t="shared" si="82"/>
        <v/>
      </c>
      <c r="EG114" s="574" t="str">
        <f t="shared" si="83"/>
        <v/>
      </c>
      <c r="EH114" s="574" t="str">
        <f t="shared" si="84"/>
        <v/>
      </c>
      <c r="EI114" s="574" t="str">
        <f t="shared" si="85"/>
        <v/>
      </c>
      <c r="EJ114" s="574" t="str">
        <f t="shared" si="85"/>
        <v/>
      </c>
      <c r="EK114" s="574" t="str">
        <f t="shared" si="85"/>
        <v/>
      </c>
      <c r="EL114" s="574" t="str">
        <f t="shared" si="86"/>
        <v/>
      </c>
      <c r="EM114" s="574" t="str">
        <f t="shared" si="86"/>
        <v/>
      </c>
      <c r="EN114" s="574" t="str">
        <f t="shared" si="86"/>
        <v/>
      </c>
      <c r="EO114" s="574" t="str">
        <f t="shared" si="87"/>
        <v/>
      </c>
      <c r="EP114" s="574" t="str">
        <f t="shared" si="87"/>
        <v/>
      </c>
      <c r="EQ114" s="574" t="str">
        <f t="shared" si="87"/>
        <v/>
      </c>
      <c r="ER114" s="574" t="str">
        <f t="shared" si="88"/>
        <v/>
      </c>
      <c r="ES114" s="577" t="str">
        <f t="shared" si="89"/>
        <v/>
      </c>
      <c r="ET114" s="576" t="str">
        <f t="shared" si="90"/>
        <v/>
      </c>
      <c r="EU114" s="574" t="str">
        <f t="shared" si="90"/>
        <v/>
      </c>
      <c r="EV114" s="574" t="str">
        <f t="shared" si="90"/>
        <v/>
      </c>
      <c r="EW114" s="574" t="str">
        <f t="shared" si="91"/>
        <v/>
      </c>
      <c r="EX114" s="574" t="str">
        <f t="shared" si="91"/>
        <v/>
      </c>
      <c r="EY114" s="574" t="str">
        <f t="shared" si="91"/>
        <v/>
      </c>
      <c r="EZ114" s="574" t="str">
        <f t="shared" si="92"/>
        <v/>
      </c>
      <c r="FA114" s="574" t="str">
        <f t="shared" si="92"/>
        <v/>
      </c>
      <c r="FB114" s="574" t="str">
        <f t="shared" si="92"/>
        <v/>
      </c>
      <c r="FC114" s="574" t="str">
        <f t="shared" si="93"/>
        <v/>
      </c>
      <c r="FD114" s="574" t="str">
        <f t="shared" si="93"/>
        <v/>
      </c>
      <c r="FE114" s="574" t="str">
        <f t="shared" si="93"/>
        <v/>
      </c>
      <c r="FF114" s="574" t="str">
        <f t="shared" si="94"/>
        <v/>
      </c>
      <c r="FG114" s="574" t="str">
        <f t="shared" si="95"/>
        <v/>
      </c>
      <c r="FH114" s="574" t="str">
        <f t="shared" si="96"/>
        <v/>
      </c>
      <c r="FI114" s="574" t="str">
        <f t="shared" si="96"/>
        <v/>
      </c>
      <c r="FJ114" s="574" t="str">
        <f t="shared" si="96"/>
        <v/>
      </c>
      <c r="FK114" s="574" t="str">
        <f t="shared" si="97"/>
        <v/>
      </c>
      <c r="FL114" s="574" t="str">
        <f t="shared" si="97"/>
        <v/>
      </c>
      <c r="FM114" s="574" t="str">
        <f t="shared" si="97"/>
        <v/>
      </c>
      <c r="FN114" s="574" t="str">
        <f t="shared" si="98"/>
        <v/>
      </c>
      <c r="FO114" s="574" t="str">
        <f t="shared" si="98"/>
        <v/>
      </c>
      <c r="FP114" s="574" t="str">
        <f t="shared" si="98"/>
        <v/>
      </c>
      <c r="FQ114" s="574" t="str">
        <f t="shared" si="99"/>
        <v/>
      </c>
      <c r="FR114" s="577" t="str">
        <f t="shared" si="100"/>
        <v/>
      </c>
      <c r="FS114" s="573" t="str">
        <f t="shared" si="101"/>
        <v/>
      </c>
      <c r="FT114" s="574" t="str">
        <f t="shared" si="102"/>
        <v/>
      </c>
      <c r="FU114" s="578" t="str">
        <f t="shared" si="103"/>
        <v/>
      </c>
      <c r="FV114" s="577" t="str">
        <f t="shared" si="104"/>
        <v/>
      </c>
      <c r="HA114" s="147">
        <f t="shared" si="105"/>
        <v>0</v>
      </c>
      <c r="HB114" s="142">
        <f t="shared" si="54"/>
        <v>0</v>
      </c>
    </row>
    <row r="115" spans="1:210" s="142" customFormat="1" ht="15.75" customHeight="1" x14ac:dyDescent="0.2">
      <c r="A115" s="531" t="str">
        <f t="shared" si="55"/>
        <v/>
      </c>
      <c r="B115" s="291"/>
      <c r="C115" s="292"/>
      <c r="D115" s="292"/>
      <c r="E115" s="292"/>
      <c r="F115" s="292"/>
      <c r="G115" s="292"/>
      <c r="H115" s="292"/>
      <c r="I115" s="293"/>
      <c r="J115" s="292"/>
      <c r="K115" s="292"/>
      <c r="L115" s="292"/>
      <c r="M115" s="292"/>
      <c r="N115" s="292"/>
      <c r="O115" s="292"/>
      <c r="P115" s="292"/>
      <c r="Q115" s="292"/>
      <c r="R115" s="292"/>
      <c r="S115" s="294"/>
      <c r="T115" s="291"/>
      <c r="U115" s="292"/>
      <c r="V115" s="292"/>
      <c r="W115" s="292"/>
      <c r="X115" s="292"/>
      <c r="Y115" s="292"/>
      <c r="Z115" s="292"/>
      <c r="AA115" s="293"/>
      <c r="AB115" s="292"/>
      <c r="AC115" s="292"/>
      <c r="AD115" s="292"/>
      <c r="AE115" s="292"/>
      <c r="AF115" s="292"/>
      <c r="AG115" s="292"/>
      <c r="AH115" s="292"/>
      <c r="AI115" s="292"/>
      <c r="AJ115" s="292"/>
      <c r="AK115" s="294"/>
      <c r="AL115" s="291"/>
      <c r="AM115" s="292"/>
      <c r="AN115" s="292"/>
      <c r="AO115" s="292"/>
      <c r="AP115" s="292"/>
      <c r="AQ115" s="292"/>
      <c r="AR115" s="292"/>
      <c r="AS115" s="293"/>
      <c r="AT115" s="292"/>
      <c r="AU115" s="292"/>
      <c r="AV115" s="292"/>
      <c r="AW115" s="292"/>
      <c r="AX115" s="292"/>
      <c r="AY115" s="292"/>
      <c r="AZ115" s="292"/>
      <c r="BA115" s="292"/>
      <c r="BB115" s="292"/>
      <c r="BC115" s="294"/>
      <c r="BD115" s="291"/>
      <c r="BE115" s="292"/>
      <c r="BF115" s="292"/>
      <c r="BG115" s="292"/>
      <c r="BH115" s="292"/>
      <c r="BI115" s="292"/>
      <c r="BJ115" s="292"/>
      <c r="BK115" s="293"/>
      <c r="BL115" s="292"/>
      <c r="BM115" s="292"/>
      <c r="BN115" s="292"/>
      <c r="BO115" s="292"/>
      <c r="BP115" s="292"/>
      <c r="BQ115" s="292"/>
      <c r="BR115" s="292"/>
      <c r="BS115" s="292"/>
      <c r="BT115" s="292"/>
      <c r="BU115" s="294"/>
      <c r="BW115" s="573" t="str">
        <f t="shared" si="56"/>
        <v/>
      </c>
      <c r="BX115" s="574" t="str">
        <f t="shared" si="56"/>
        <v/>
      </c>
      <c r="BY115" s="574" t="str">
        <f t="shared" si="56"/>
        <v/>
      </c>
      <c r="BZ115" s="574" t="str">
        <f t="shared" si="57"/>
        <v/>
      </c>
      <c r="CA115" s="574" t="str">
        <f t="shared" si="57"/>
        <v/>
      </c>
      <c r="CB115" s="574" t="str">
        <f t="shared" si="57"/>
        <v/>
      </c>
      <c r="CC115" s="574" t="str">
        <f t="shared" si="58"/>
        <v/>
      </c>
      <c r="CD115" s="574" t="str">
        <f t="shared" si="58"/>
        <v/>
      </c>
      <c r="CE115" s="574" t="str">
        <f t="shared" si="58"/>
        <v/>
      </c>
      <c r="CF115" s="574" t="str">
        <f t="shared" si="59"/>
        <v/>
      </c>
      <c r="CG115" s="574" t="str">
        <f t="shared" si="59"/>
        <v/>
      </c>
      <c r="CH115" s="574" t="str">
        <f t="shared" si="59"/>
        <v/>
      </c>
      <c r="CI115" s="574" t="str">
        <f t="shared" si="60"/>
        <v/>
      </c>
      <c r="CJ115" s="574" t="str">
        <f t="shared" si="61"/>
        <v/>
      </c>
      <c r="CK115" s="574" t="str">
        <f t="shared" si="62"/>
        <v/>
      </c>
      <c r="CL115" s="574" t="str">
        <f t="shared" si="62"/>
        <v/>
      </c>
      <c r="CM115" s="574" t="str">
        <f t="shared" si="62"/>
        <v/>
      </c>
      <c r="CN115" s="574" t="str">
        <f t="shared" si="63"/>
        <v/>
      </c>
      <c r="CO115" s="574" t="str">
        <f t="shared" si="63"/>
        <v/>
      </c>
      <c r="CP115" s="574" t="str">
        <f t="shared" si="63"/>
        <v/>
      </c>
      <c r="CQ115" s="574" t="str">
        <f t="shared" si="64"/>
        <v/>
      </c>
      <c r="CR115" s="574" t="str">
        <f t="shared" si="64"/>
        <v/>
      </c>
      <c r="CS115" s="574" t="str">
        <f t="shared" si="64"/>
        <v/>
      </c>
      <c r="CT115" s="574" t="str">
        <f t="shared" si="65"/>
        <v/>
      </c>
      <c r="CU115" s="575" t="str">
        <f t="shared" si="66"/>
        <v/>
      </c>
      <c r="CV115" s="576" t="str">
        <f t="shared" si="67"/>
        <v/>
      </c>
      <c r="CW115" s="574" t="str">
        <f t="shared" si="67"/>
        <v/>
      </c>
      <c r="CX115" s="574" t="str">
        <f t="shared" si="67"/>
        <v/>
      </c>
      <c r="CY115" s="574" t="str">
        <f t="shared" si="68"/>
        <v/>
      </c>
      <c r="CZ115" s="574" t="str">
        <f t="shared" si="68"/>
        <v/>
      </c>
      <c r="DA115" s="574" t="str">
        <f t="shared" si="68"/>
        <v/>
      </c>
      <c r="DB115" s="574" t="str">
        <f t="shared" si="69"/>
        <v/>
      </c>
      <c r="DC115" s="574" t="str">
        <f t="shared" si="70"/>
        <v/>
      </c>
      <c r="DD115" s="574" t="str">
        <f t="shared" si="70"/>
        <v/>
      </c>
      <c r="DE115" s="574" t="str">
        <f t="shared" si="71"/>
        <v/>
      </c>
      <c r="DF115" s="574" t="str">
        <f t="shared" si="71"/>
        <v/>
      </c>
      <c r="DG115" s="574" t="str">
        <f t="shared" si="71"/>
        <v/>
      </c>
      <c r="DH115" s="574" t="str">
        <f t="shared" si="72"/>
        <v/>
      </c>
      <c r="DI115" s="574" t="str">
        <f t="shared" si="73"/>
        <v/>
      </c>
      <c r="DJ115" s="574" t="str">
        <f t="shared" si="74"/>
        <v/>
      </c>
      <c r="DK115" s="574" t="str">
        <f t="shared" si="74"/>
        <v/>
      </c>
      <c r="DL115" s="574" t="str">
        <f t="shared" si="74"/>
        <v/>
      </c>
      <c r="DM115" s="574" t="str">
        <f t="shared" si="75"/>
        <v/>
      </c>
      <c r="DN115" s="574" t="str">
        <f t="shared" si="75"/>
        <v/>
      </c>
      <c r="DO115" s="574" t="str">
        <f t="shared" si="75"/>
        <v/>
      </c>
      <c r="DP115" s="574" t="str">
        <f t="shared" si="76"/>
        <v/>
      </c>
      <c r="DQ115" s="574" t="str">
        <f t="shared" si="76"/>
        <v/>
      </c>
      <c r="DR115" s="574" t="str">
        <f t="shared" si="76"/>
        <v/>
      </c>
      <c r="DS115" s="574" t="str">
        <f t="shared" si="77"/>
        <v/>
      </c>
      <c r="DT115" s="577" t="str">
        <f t="shared" si="78"/>
        <v/>
      </c>
      <c r="DU115" s="576" t="str">
        <f t="shared" si="79"/>
        <v/>
      </c>
      <c r="DV115" s="574" t="str">
        <f t="shared" si="79"/>
        <v/>
      </c>
      <c r="DW115" s="574" t="str">
        <f t="shared" si="79"/>
        <v/>
      </c>
      <c r="DX115" s="574" t="str">
        <f t="shared" si="80"/>
        <v/>
      </c>
      <c r="DY115" s="574" t="str">
        <f t="shared" si="80"/>
        <v/>
      </c>
      <c r="DZ115" s="574" t="str">
        <f t="shared" si="80"/>
        <v/>
      </c>
      <c r="EA115" s="574" t="str">
        <f t="shared" si="81"/>
        <v/>
      </c>
      <c r="EB115" s="574" t="str">
        <f t="shared" si="81"/>
        <v/>
      </c>
      <c r="EC115" s="574" t="str">
        <f t="shared" si="81"/>
        <v/>
      </c>
      <c r="ED115" s="574" t="str">
        <f t="shared" si="82"/>
        <v/>
      </c>
      <c r="EE115" s="574" t="str">
        <f t="shared" si="82"/>
        <v/>
      </c>
      <c r="EF115" s="574" t="str">
        <f t="shared" si="82"/>
        <v/>
      </c>
      <c r="EG115" s="574" t="str">
        <f t="shared" si="83"/>
        <v/>
      </c>
      <c r="EH115" s="574" t="str">
        <f t="shared" si="84"/>
        <v/>
      </c>
      <c r="EI115" s="574" t="str">
        <f t="shared" si="85"/>
        <v/>
      </c>
      <c r="EJ115" s="574" t="str">
        <f t="shared" si="85"/>
        <v/>
      </c>
      <c r="EK115" s="574" t="str">
        <f t="shared" si="85"/>
        <v/>
      </c>
      <c r="EL115" s="574" t="str">
        <f t="shared" si="86"/>
        <v/>
      </c>
      <c r="EM115" s="574" t="str">
        <f t="shared" si="86"/>
        <v/>
      </c>
      <c r="EN115" s="574" t="str">
        <f t="shared" si="86"/>
        <v/>
      </c>
      <c r="EO115" s="574" t="str">
        <f t="shared" si="87"/>
        <v/>
      </c>
      <c r="EP115" s="574" t="str">
        <f t="shared" si="87"/>
        <v/>
      </c>
      <c r="EQ115" s="574" t="str">
        <f t="shared" si="87"/>
        <v/>
      </c>
      <c r="ER115" s="574" t="str">
        <f t="shared" si="88"/>
        <v/>
      </c>
      <c r="ES115" s="577" t="str">
        <f t="shared" si="89"/>
        <v/>
      </c>
      <c r="ET115" s="576" t="str">
        <f t="shared" si="90"/>
        <v/>
      </c>
      <c r="EU115" s="574" t="str">
        <f t="shared" si="90"/>
        <v/>
      </c>
      <c r="EV115" s="574" t="str">
        <f t="shared" si="90"/>
        <v/>
      </c>
      <c r="EW115" s="574" t="str">
        <f t="shared" si="91"/>
        <v/>
      </c>
      <c r="EX115" s="574" t="str">
        <f t="shared" si="91"/>
        <v/>
      </c>
      <c r="EY115" s="574" t="str">
        <f t="shared" si="91"/>
        <v/>
      </c>
      <c r="EZ115" s="574" t="str">
        <f t="shared" si="92"/>
        <v/>
      </c>
      <c r="FA115" s="574" t="str">
        <f t="shared" si="92"/>
        <v/>
      </c>
      <c r="FB115" s="574" t="str">
        <f t="shared" si="92"/>
        <v/>
      </c>
      <c r="FC115" s="574" t="str">
        <f t="shared" si="93"/>
        <v/>
      </c>
      <c r="FD115" s="574" t="str">
        <f t="shared" si="93"/>
        <v/>
      </c>
      <c r="FE115" s="574" t="str">
        <f t="shared" si="93"/>
        <v/>
      </c>
      <c r="FF115" s="574" t="str">
        <f t="shared" si="94"/>
        <v/>
      </c>
      <c r="FG115" s="574" t="str">
        <f t="shared" si="95"/>
        <v/>
      </c>
      <c r="FH115" s="574" t="str">
        <f t="shared" si="96"/>
        <v/>
      </c>
      <c r="FI115" s="574" t="str">
        <f t="shared" si="96"/>
        <v/>
      </c>
      <c r="FJ115" s="574" t="str">
        <f t="shared" si="96"/>
        <v/>
      </c>
      <c r="FK115" s="574" t="str">
        <f t="shared" si="97"/>
        <v/>
      </c>
      <c r="FL115" s="574" t="str">
        <f t="shared" si="97"/>
        <v/>
      </c>
      <c r="FM115" s="574" t="str">
        <f t="shared" si="97"/>
        <v/>
      </c>
      <c r="FN115" s="574" t="str">
        <f t="shared" si="98"/>
        <v/>
      </c>
      <c r="FO115" s="574" t="str">
        <f t="shared" si="98"/>
        <v/>
      </c>
      <c r="FP115" s="574" t="str">
        <f t="shared" si="98"/>
        <v/>
      </c>
      <c r="FQ115" s="574" t="str">
        <f t="shared" si="99"/>
        <v/>
      </c>
      <c r="FR115" s="577" t="str">
        <f t="shared" si="100"/>
        <v/>
      </c>
      <c r="FS115" s="573" t="str">
        <f t="shared" si="101"/>
        <v/>
      </c>
      <c r="FT115" s="574" t="str">
        <f t="shared" si="102"/>
        <v/>
      </c>
      <c r="FU115" s="578" t="str">
        <f t="shared" si="103"/>
        <v/>
      </c>
      <c r="FV115" s="577" t="str">
        <f t="shared" si="104"/>
        <v/>
      </c>
      <c r="HA115" s="147">
        <f t="shared" si="105"/>
        <v>0</v>
      </c>
      <c r="HB115" s="142">
        <f t="shared" si="54"/>
        <v>0</v>
      </c>
    </row>
    <row r="116" spans="1:210" s="142" customFormat="1" ht="15.75" customHeight="1" x14ac:dyDescent="0.2">
      <c r="A116" s="531" t="str">
        <f t="shared" si="55"/>
        <v/>
      </c>
      <c r="B116" s="291"/>
      <c r="C116" s="292"/>
      <c r="D116" s="292"/>
      <c r="E116" s="292"/>
      <c r="F116" s="292"/>
      <c r="G116" s="292"/>
      <c r="H116" s="292"/>
      <c r="I116" s="293"/>
      <c r="J116" s="292"/>
      <c r="K116" s="292"/>
      <c r="L116" s="292"/>
      <c r="M116" s="292"/>
      <c r="N116" s="292"/>
      <c r="O116" s="292"/>
      <c r="P116" s="292"/>
      <c r="Q116" s="292"/>
      <c r="R116" s="293"/>
      <c r="S116" s="298"/>
      <c r="T116" s="291"/>
      <c r="U116" s="292"/>
      <c r="V116" s="292"/>
      <c r="W116" s="292"/>
      <c r="X116" s="292"/>
      <c r="Y116" s="292"/>
      <c r="Z116" s="292"/>
      <c r="AA116" s="293"/>
      <c r="AB116" s="292"/>
      <c r="AC116" s="292"/>
      <c r="AD116" s="292"/>
      <c r="AE116" s="292"/>
      <c r="AF116" s="292"/>
      <c r="AG116" s="292"/>
      <c r="AH116" s="292"/>
      <c r="AI116" s="292"/>
      <c r="AJ116" s="293"/>
      <c r="AK116" s="298"/>
      <c r="AL116" s="291"/>
      <c r="AM116" s="292"/>
      <c r="AN116" s="292"/>
      <c r="AO116" s="292"/>
      <c r="AP116" s="292"/>
      <c r="AQ116" s="292"/>
      <c r="AR116" s="292"/>
      <c r="AS116" s="293"/>
      <c r="AT116" s="292"/>
      <c r="AU116" s="292"/>
      <c r="AV116" s="292"/>
      <c r="AW116" s="292"/>
      <c r="AX116" s="292"/>
      <c r="AY116" s="292"/>
      <c r="AZ116" s="292"/>
      <c r="BA116" s="292"/>
      <c r="BB116" s="293"/>
      <c r="BC116" s="298"/>
      <c r="BD116" s="291"/>
      <c r="BE116" s="292"/>
      <c r="BF116" s="292"/>
      <c r="BG116" s="292"/>
      <c r="BH116" s="292"/>
      <c r="BI116" s="292"/>
      <c r="BJ116" s="292"/>
      <c r="BK116" s="293"/>
      <c r="BL116" s="292"/>
      <c r="BM116" s="292"/>
      <c r="BN116" s="292"/>
      <c r="BO116" s="292"/>
      <c r="BP116" s="292"/>
      <c r="BQ116" s="292"/>
      <c r="BR116" s="292"/>
      <c r="BS116" s="292"/>
      <c r="BT116" s="293"/>
      <c r="BU116" s="298"/>
      <c r="BW116" s="573" t="str">
        <f t="shared" si="56"/>
        <v/>
      </c>
      <c r="BX116" s="574" t="str">
        <f t="shared" si="56"/>
        <v/>
      </c>
      <c r="BY116" s="574" t="str">
        <f t="shared" si="56"/>
        <v/>
      </c>
      <c r="BZ116" s="574" t="str">
        <f t="shared" si="57"/>
        <v/>
      </c>
      <c r="CA116" s="574" t="str">
        <f t="shared" si="57"/>
        <v/>
      </c>
      <c r="CB116" s="574" t="str">
        <f t="shared" si="57"/>
        <v/>
      </c>
      <c r="CC116" s="574" t="str">
        <f t="shared" si="58"/>
        <v/>
      </c>
      <c r="CD116" s="574" t="str">
        <f t="shared" si="58"/>
        <v/>
      </c>
      <c r="CE116" s="574" t="str">
        <f t="shared" si="58"/>
        <v/>
      </c>
      <c r="CF116" s="574" t="str">
        <f t="shared" si="59"/>
        <v/>
      </c>
      <c r="CG116" s="574" t="str">
        <f t="shared" si="59"/>
        <v/>
      </c>
      <c r="CH116" s="574" t="str">
        <f t="shared" si="59"/>
        <v/>
      </c>
      <c r="CI116" s="574" t="str">
        <f t="shared" si="60"/>
        <v/>
      </c>
      <c r="CJ116" s="574" t="str">
        <f t="shared" si="61"/>
        <v/>
      </c>
      <c r="CK116" s="574" t="str">
        <f t="shared" si="62"/>
        <v/>
      </c>
      <c r="CL116" s="574" t="str">
        <f t="shared" si="62"/>
        <v/>
      </c>
      <c r="CM116" s="574" t="str">
        <f t="shared" si="62"/>
        <v/>
      </c>
      <c r="CN116" s="574" t="str">
        <f t="shared" si="63"/>
        <v/>
      </c>
      <c r="CO116" s="574" t="str">
        <f t="shared" si="63"/>
        <v/>
      </c>
      <c r="CP116" s="574" t="str">
        <f t="shared" si="63"/>
        <v/>
      </c>
      <c r="CQ116" s="574" t="str">
        <f t="shared" si="64"/>
        <v/>
      </c>
      <c r="CR116" s="574" t="str">
        <f t="shared" si="64"/>
        <v/>
      </c>
      <c r="CS116" s="574" t="str">
        <f t="shared" si="64"/>
        <v/>
      </c>
      <c r="CT116" s="574" t="str">
        <f t="shared" si="65"/>
        <v/>
      </c>
      <c r="CU116" s="575" t="str">
        <f t="shared" si="66"/>
        <v/>
      </c>
      <c r="CV116" s="576" t="str">
        <f t="shared" si="67"/>
        <v/>
      </c>
      <c r="CW116" s="574" t="str">
        <f t="shared" si="67"/>
        <v/>
      </c>
      <c r="CX116" s="574" t="str">
        <f t="shared" si="67"/>
        <v/>
      </c>
      <c r="CY116" s="574" t="str">
        <f t="shared" si="68"/>
        <v/>
      </c>
      <c r="CZ116" s="574" t="str">
        <f t="shared" si="68"/>
        <v/>
      </c>
      <c r="DA116" s="574" t="str">
        <f t="shared" si="68"/>
        <v/>
      </c>
      <c r="DB116" s="574" t="str">
        <f t="shared" si="69"/>
        <v/>
      </c>
      <c r="DC116" s="574" t="str">
        <f t="shared" si="70"/>
        <v/>
      </c>
      <c r="DD116" s="574" t="str">
        <f t="shared" si="70"/>
        <v/>
      </c>
      <c r="DE116" s="574" t="str">
        <f t="shared" si="71"/>
        <v/>
      </c>
      <c r="DF116" s="574" t="str">
        <f t="shared" si="71"/>
        <v/>
      </c>
      <c r="DG116" s="574" t="str">
        <f t="shared" si="71"/>
        <v/>
      </c>
      <c r="DH116" s="574" t="str">
        <f t="shared" si="72"/>
        <v/>
      </c>
      <c r="DI116" s="574" t="str">
        <f t="shared" si="73"/>
        <v/>
      </c>
      <c r="DJ116" s="574" t="str">
        <f t="shared" si="74"/>
        <v/>
      </c>
      <c r="DK116" s="574" t="str">
        <f t="shared" si="74"/>
        <v/>
      </c>
      <c r="DL116" s="574" t="str">
        <f t="shared" si="74"/>
        <v/>
      </c>
      <c r="DM116" s="574" t="str">
        <f t="shared" si="75"/>
        <v/>
      </c>
      <c r="DN116" s="574" t="str">
        <f t="shared" si="75"/>
        <v/>
      </c>
      <c r="DO116" s="574" t="str">
        <f t="shared" si="75"/>
        <v/>
      </c>
      <c r="DP116" s="574" t="str">
        <f t="shared" si="76"/>
        <v/>
      </c>
      <c r="DQ116" s="574" t="str">
        <f t="shared" si="76"/>
        <v/>
      </c>
      <c r="DR116" s="574" t="str">
        <f t="shared" si="76"/>
        <v/>
      </c>
      <c r="DS116" s="574" t="str">
        <f t="shared" si="77"/>
        <v/>
      </c>
      <c r="DT116" s="577" t="str">
        <f t="shared" si="78"/>
        <v/>
      </c>
      <c r="DU116" s="576" t="str">
        <f t="shared" si="79"/>
        <v/>
      </c>
      <c r="DV116" s="574" t="str">
        <f t="shared" si="79"/>
        <v/>
      </c>
      <c r="DW116" s="574" t="str">
        <f t="shared" si="79"/>
        <v/>
      </c>
      <c r="DX116" s="574" t="str">
        <f t="shared" si="80"/>
        <v/>
      </c>
      <c r="DY116" s="574" t="str">
        <f t="shared" si="80"/>
        <v/>
      </c>
      <c r="DZ116" s="574" t="str">
        <f t="shared" si="80"/>
        <v/>
      </c>
      <c r="EA116" s="574" t="str">
        <f t="shared" si="81"/>
        <v/>
      </c>
      <c r="EB116" s="574" t="str">
        <f t="shared" si="81"/>
        <v/>
      </c>
      <c r="EC116" s="574" t="str">
        <f t="shared" si="81"/>
        <v/>
      </c>
      <c r="ED116" s="574" t="str">
        <f t="shared" si="82"/>
        <v/>
      </c>
      <c r="EE116" s="574" t="str">
        <f t="shared" si="82"/>
        <v/>
      </c>
      <c r="EF116" s="574" t="str">
        <f t="shared" si="82"/>
        <v/>
      </c>
      <c r="EG116" s="574" t="str">
        <f t="shared" si="83"/>
        <v/>
      </c>
      <c r="EH116" s="574" t="str">
        <f t="shared" si="84"/>
        <v/>
      </c>
      <c r="EI116" s="574" t="str">
        <f t="shared" si="85"/>
        <v/>
      </c>
      <c r="EJ116" s="574" t="str">
        <f t="shared" si="85"/>
        <v/>
      </c>
      <c r="EK116" s="574" t="str">
        <f t="shared" si="85"/>
        <v/>
      </c>
      <c r="EL116" s="574" t="str">
        <f t="shared" si="86"/>
        <v/>
      </c>
      <c r="EM116" s="574" t="str">
        <f t="shared" si="86"/>
        <v/>
      </c>
      <c r="EN116" s="574" t="str">
        <f t="shared" si="86"/>
        <v/>
      </c>
      <c r="EO116" s="574" t="str">
        <f t="shared" si="87"/>
        <v/>
      </c>
      <c r="EP116" s="574" t="str">
        <f t="shared" si="87"/>
        <v/>
      </c>
      <c r="EQ116" s="574" t="str">
        <f t="shared" si="87"/>
        <v/>
      </c>
      <c r="ER116" s="574" t="str">
        <f t="shared" si="88"/>
        <v/>
      </c>
      <c r="ES116" s="577" t="str">
        <f t="shared" si="89"/>
        <v/>
      </c>
      <c r="ET116" s="576" t="str">
        <f t="shared" si="90"/>
        <v/>
      </c>
      <c r="EU116" s="574" t="str">
        <f t="shared" si="90"/>
        <v/>
      </c>
      <c r="EV116" s="574" t="str">
        <f t="shared" si="90"/>
        <v/>
      </c>
      <c r="EW116" s="574" t="str">
        <f t="shared" si="91"/>
        <v/>
      </c>
      <c r="EX116" s="574" t="str">
        <f t="shared" si="91"/>
        <v/>
      </c>
      <c r="EY116" s="574" t="str">
        <f t="shared" si="91"/>
        <v/>
      </c>
      <c r="EZ116" s="574" t="str">
        <f t="shared" si="92"/>
        <v/>
      </c>
      <c r="FA116" s="574" t="str">
        <f t="shared" si="92"/>
        <v/>
      </c>
      <c r="FB116" s="574" t="str">
        <f t="shared" si="92"/>
        <v/>
      </c>
      <c r="FC116" s="574" t="str">
        <f t="shared" si="93"/>
        <v/>
      </c>
      <c r="FD116" s="574" t="str">
        <f t="shared" si="93"/>
        <v/>
      </c>
      <c r="FE116" s="574" t="str">
        <f t="shared" si="93"/>
        <v/>
      </c>
      <c r="FF116" s="574" t="str">
        <f t="shared" si="94"/>
        <v/>
      </c>
      <c r="FG116" s="574" t="str">
        <f t="shared" si="95"/>
        <v/>
      </c>
      <c r="FH116" s="574" t="str">
        <f t="shared" si="96"/>
        <v/>
      </c>
      <c r="FI116" s="574" t="str">
        <f t="shared" si="96"/>
        <v/>
      </c>
      <c r="FJ116" s="574" t="str">
        <f t="shared" si="96"/>
        <v/>
      </c>
      <c r="FK116" s="574" t="str">
        <f t="shared" si="97"/>
        <v/>
      </c>
      <c r="FL116" s="574" t="str">
        <f t="shared" si="97"/>
        <v/>
      </c>
      <c r="FM116" s="574" t="str">
        <f t="shared" si="97"/>
        <v/>
      </c>
      <c r="FN116" s="574" t="str">
        <f t="shared" si="98"/>
        <v/>
      </c>
      <c r="FO116" s="574" t="str">
        <f t="shared" si="98"/>
        <v/>
      </c>
      <c r="FP116" s="574" t="str">
        <f t="shared" si="98"/>
        <v/>
      </c>
      <c r="FQ116" s="574" t="str">
        <f t="shared" si="99"/>
        <v/>
      </c>
      <c r="FR116" s="577" t="str">
        <f t="shared" si="100"/>
        <v/>
      </c>
      <c r="FS116" s="573" t="str">
        <f t="shared" si="101"/>
        <v/>
      </c>
      <c r="FT116" s="574" t="str">
        <f t="shared" si="102"/>
        <v/>
      </c>
      <c r="FU116" s="578" t="str">
        <f t="shared" si="103"/>
        <v/>
      </c>
      <c r="FV116" s="577" t="str">
        <f t="shared" si="104"/>
        <v/>
      </c>
      <c r="HA116" s="147">
        <f t="shared" si="105"/>
        <v>0</v>
      </c>
      <c r="HB116" s="142">
        <f t="shared" si="54"/>
        <v>0</v>
      </c>
    </row>
    <row r="117" spans="1:210" s="142" customFormat="1" ht="15.75" customHeight="1" x14ac:dyDescent="0.2">
      <c r="A117" s="531" t="str">
        <f t="shared" si="55"/>
        <v/>
      </c>
      <c r="B117" s="291"/>
      <c r="C117" s="292"/>
      <c r="D117" s="292"/>
      <c r="E117" s="292"/>
      <c r="F117" s="292"/>
      <c r="G117" s="292"/>
      <c r="H117" s="292"/>
      <c r="I117" s="293"/>
      <c r="J117" s="292"/>
      <c r="K117" s="292"/>
      <c r="L117" s="292"/>
      <c r="M117" s="292"/>
      <c r="N117" s="292"/>
      <c r="O117" s="292"/>
      <c r="P117" s="292"/>
      <c r="Q117" s="292"/>
      <c r="R117" s="292"/>
      <c r="S117" s="294"/>
      <c r="T117" s="291"/>
      <c r="U117" s="292"/>
      <c r="V117" s="292"/>
      <c r="W117" s="292"/>
      <c r="X117" s="292"/>
      <c r="Y117" s="292"/>
      <c r="Z117" s="292"/>
      <c r="AA117" s="293"/>
      <c r="AB117" s="292"/>
      <c r="AC117" s="292"/>
      <c r="AD117" s="292"/>
      <c r="AE117" s="292"/>
      <c r="AF117" s="292"/>
      <c r="AG117" s="292"/>
      <c r="AH117" s="292"/>
      <c r="AI117" s="292"/>
      <c r="AJ117" s="292"/>
      <c r="AK117" s="294"/>
      <c r="AL117" s="291"/>
      <c r="AM117" s="292"/>
      <c r="AN117" s="292"/>
      <c r="AO117" s="292"/>
      <c r="AP117" s="292"/>
      <c r="AQ117" s="292"/>
      <c r="AR117" s="292"/>
      <c r="AS117" s="293"/>
      <c r="AT117" s="292"/>
      <c r="AU117" s="292"/>
      <c r="AV117" s="292"/>
      <c r="AW117" s="292"/>
      <c r="AX117" s="292"/>
      <c r="AY117" s="292"/>
      <c r="AZ117" s="292"/>
      <c r="BA117" s="292"/>
      <c r="BB117" s="292"/>
      <c r="BC117" s="294"/>
      <c r="BD117" s="291"/>
      <c r="BE117" s="292"/>
      <c r="BF117" s="292"/>
      <c r="BG117" s="292"/>
      <c r="BH117" s="292"/>
      <c r="BI117" s="292"/>
      <c r="BJ117" s="292"/>
      <c r="BK117" s="293"/>
      <c r="BL117" s="292"/>
      <c r="BM117" s="292"/>
      <c r="BN117" s="292"/>
      <c r="BO117" s="292"/>
      <c r="BP117" s="292"/>
      <c r="BQ117" s="292"/>
      <c r="BR117" s="292"/>
      <c r="BS117" s="292"/>
      <c r="BT117" s="292"/>
      <c r="BU117" s="294"/>
      <c r="BW117" s="573" t="str">
        <f t="shared" si="56"/>
        <v/>
      </c>
      <c r="BX117" s="574" t="str">
        <f t="shared" si="56"/>
        <v/>
      </c>
      <c r="BY117" s="574" t="str">
        <f t="shared" si="56"/>
        <v/>
      </c>
      <c r="BZ117" s="574" t="str">
        <f t="shared" si="57"/>
        <v/>
      </c>
      <c r="CA117" s="574" t="str">
        <f t="shared" si="57"/>
        <v/>
      </c>
      <c r="CB117" s="574" t="str">
        <f t="shared" si="57"/>
        <v/>
      </c>
      <c r="CC117" s="574" t="str">
        <f t="shared" si="58"/>
        <v/>
      </c>
      <c r="CD117" s="574" t="str">
        <f t="shared" si="58"/>
        <v/>
      </c>
      <c r="CE117" s="574" t="str">
        <f t="shared" si="58"/>
        <v/>
      </c>
      <c r="CF117" s="574" t="str">
        <f t="shared" si="59"/>
        <v/>
      </c>
      <c r="CG117" s="574" t="str">
        <f t="shared" si="59"/>
        <v/>
      </c>
      <c r="CH117" s="574" t="str">
        <f t="shared" si="59"/>
        <v/>
      </c>
      <c r="CI117" s="574" t="str">
        <f t="shared" si="60"/>
        <v/>
      </c>
      <c r="CJ117" s="574" t="str">
        <f t="shared" si="61"/>
        <v/>
      </c>
      <c r="CK117" s="574" t="str">
        <f t="shared" si="62"/>
        <v/>
      </c>
      <c r="CL117" s="574" t="str">
        <f t="shared" si="62"/>
        <v/>
      </c>
      <c r="CM117" s="574" t="str">
        <f t="shared" si="62"/>
        <v/>
      </c>
      <c r="CN117" s="574" t="str">
        <f t="shared" si="63"/>
        <v/>
      </c>
      <c r="CO117" s="574" t="str">
        <f t="shared" si="63"/>
        <v/>
      </c>
      <c r="CP117" s="574" t="str">
        <f t="shared" si="63"/>
        <v/>
      </c>
      <c r="CQ117" s="574" t="str">
        <f t="shared" si="64"/>
        <v/>
      </c>
      <c r="CR117" s="574" t="str">
        <f t="shared" si="64"/>
        <v/>
      </c>
      <c r="CS117" s="574" t="str">
        <f t="shared" si="64"/>
        <v/>
      </c>
      <c r="CT117" s="574" t="str">
        <f t="shared" si="65"/>
        <v/>
      </c>
      <c r="CU117" s="575" t="str">
        <f t="shared" si="66"/>
        <v/>
      </c>
      <c r="CV117" s="576" t="str">
        <f t="shared" si="67"/>
        <v/>
      </c>
      <c r="CW117" s="574" t="str">
        <f t="shared" si="67"/>
        <v/>
      </c>
      <c r="CX117" s="574" t="str">
        <f t="shared" si="67"/>
        <v/>
      </c>
      <c r="CY117" s="574" t="str">
        <f t="shared" si="68"/>
        <v/>
      </c>
      <c r="CZ117" s="574" t="str">
        <f t="shared" si="68"/>
        <v/>
      </c>
      <c r="DA117" s="574" t="str">
        <f t="shared" si="68"/>
        <v/>
      </c>
      <c r="DB117" s="574" t="str">
        <f t="shared" si="69"/>
        <v/>
      </c>
      <c r="DC117" s="574" t="str">
        <f t="shared" si="70"/>
        <v/>
      </c>
      <c r="DD117" s="574" t="str">
        <f t="shared" si="70"/>
        <v/>
      </c>
      <c r="DE117" s="574" t="str">
        <f t="shared" si="71"/>
        <v/>
      </c>
      <c r="DF117" s="574" t="str">
        <f t="shared" si="71"/>
        <v/>
      </c>
      <c r="DG117" s="574" t="str">
        <f t="shared" si="71"/>
        <v/>
      </c>
      <c r="DH117" s="574" t="str">
        <f t="shared" si="72"/>
        <v/>
      </c>
      <c r="DI117" s="574" t="str">
        <f t="shared" si="73"/>
        <v/>
      </c>
      <c r="DJ117" s="574" t="str">
        <f t="shared" si="74"/>
        <v/>
      </c>
      <c r="DK117" s="574" t="str">
        <f t="shared" si="74"/>
        <v/>
      </c>
      <c r="DL117" s="574" t="str">
        <f t="shared" si="74"/>
        <v/>
      </c>
      <c r="DM117" s="574" t="str">
        <f t="shared" si="75"/>
        <v/>
      </c>
      <c r="DN117" s="574" t="str">
        <f t="shared" si="75"/>
        <v/>
      </c>
      <c r="DO117" s="574" t="str">
        <f t="shared" si="75"/>
        <v/>
      </c>
      <c r="DP117" s="574" t="str">
        <f t="shared" si="76"/>
        <v/>
      </c>
      <c r="DQ117" s="574" t="str">
        <f t="shared" si="76"/>
        <v/>
      </c>
      <c r="DR117" s="574" t="str">
        <f t="shared" si="76"/>
        <v/>
      </c>
      <c r="DS117" s="574" t="str">
        <f t="shared" si="77"/>
        <v/>
      </c>
      <c r="DT117" s="577" t="str">
        <f t="shared" si="78"/>
        <v/>
      </c>
      <c r="DU117" s="576" t="str">
        <f t="shared" si="79"/>
        <v/>
      </c>
      <c r="DV117" s="574" t="str">
        <f t="shared" si="79"/>
        <v/>
      </c>
      <c r="DW117" s="574" t="str">
        <f t="shared" si="79"/>
        <v/>
      </c>
      <c r="DX117" s="574" t="str">
        <f t="shared" si="80"/>
        <v/>
      </c>
      <c r="DY117" s="574" t="str">
        <f t="shared" si="80"/>
        <v/>
      </c>
      <c r="DZ117" s="574" t="str">
        <f t="shared" si="80"/>
        <v/>
      </c>
      <c r="EA117" s="574" t="str">
        <f t="shared" si="81"/>
        <v/>
      </c>
      <c r="EB117" s="574" t="str">
        <f t="shared" si="81"/>
        <v/>
      </c>
      <c r="EC117" s="574" t="str">
        <f t="shared" si="81"/>
        <v/>
      </c>
      <c r="ED117" s="574" t="str">
        <f t="shared" si="82"/>
        <v/>
      </c>
      <c r="EE117" s="574" t="str">
        <f t="shared" si="82"/>
        <v/>
      </c>
      <c r="EF117" s="574" t="str">
        <f t="shared" si="82"/>
        <v/>
      </c>
      <c r="EG117" s="574" t="str">
        <f t="shared" si="83"/>
        <v/>
      </c>
      <c r="EH117" s="574" t="str">
        <f t="shared" si="84"/>
        <v/>
      </c>
      <c r="EI117" s="574" t="str">
        <f t="shared" si="85"/>
        <v/>
      </c>
      <c r="EJ117" s="574" t="str">
        <f t="shared" si="85"/>
        <v/>
      </c>
      <c r="EK117" s="574" t="str">
        <f t="shared" si="85"/>
        <v/>
      </c>
      <c r="EL117" s="574" t="str">
        <f t="shared" si="86"/>
        <v/>
      </c>
      <c r="EM117" s="574" t="str">
        <f t="shared" si="86"/>
        <v/>
      </c>
      <c r="EN117" s="574" t="str">
        <f t="shared" si="86"/>
        <v/>
      </c>
      <c r="EO117" s="574" t="str">
        <f t="shared" si="87"/>
        <v/>
      </c>
      <c r="EP117" s="574" t="str">
        <f t="shared" si="87"/>
        <v/>
      </c>
      <c r="EQ117" s="574" t="str">
        <f t="shared" si="87"/>
        <v/>
      </c>
      <c r="ER117" s="574" t="str">
        <f t="shared" si="88"/>
        <v/>
      </c>
      <c r="ES117" s="577" t="str">
        <f t="shared" si="89"/>
        <v/>
      </c>
      <c r="ET117" s="576" t="str">
        <f t="shared" si="90"/>
        <v/>
      </c>
      <c r="EU117" s="574" t="str">
        <f t="shared" si="90"/>
        <v/>
      </c>
      <c r="EV117" s="574" t="str">
        <f t="shared" si="90"/>
        <v/>
      </c>
      <c r="EW117" s="574" t="str">
        <f t="shared" si="91"/>
        <v/>
      </c>
      <c r="EX117" s="574" t="str">
        <f t="shared" si="91"/>
        <v/>
      </c>
      <c r="EY117" s="574" t="str">
        <f t="shared" si="91"/>
        <v/>
      </c>
      <c r="EZ117" s="574" t="str">
        <f t="shared" si="92"/>
        <v/>
      </c>
      <c r="FA117" s="574" t="str">
        <f t="shared" si="92"/>
        <v/>
      </c>
      <c r="FB117" s="574" t="str">
        <f t="shared" si="92"/>
        <v/>
      </c>
      <c r="FC117" s="574" t="str">
        <f t="shared" si="93"/>
        <v/>
      </c>
      <c r="FD117" s="574" t="str">
        <f t="shared" si="93"/>
        <v/>
      </c>
      <c r="FE117" s="574" t="str">
        <f t="shared" si="93"/>
        <v/>
      </c>
      <c r="FF117" s="574" t="str">
        <f t="shared" si="94"/>
        <v/>
      </c>
      <c r="FG117" s="574" t="str">
        <f t="shared" si="95"/>
        <v/>
      </c>
      <c r="FH117" s="574" t="str">
        <f t="shared" si="96"/>
        <v/>
      </c>
      <c r="FI117" s="574" t="str">
        <f t="shared" si="96"/>
        <v/>
      </c>
      <c r="FJ117" s="574" t="str">
        <f t="shared" si="96"/>
        <v/>
      </c>
      <c r="FK117" s="574" t="str">
        <f t="shared" si="97"/>
        <v/>
      </c>
      <c r="FL117" s="574" t="str">
        <f t="shared" si="97"/>
        <v/>
      </c>
      <c r="FM117" s="574" t="str">
        <f t="shared" si="97"/>
        <v/>
      </c>
      <c r="FN117" s="574" t="str">
        <f t="shared" si="98"/>
        <v/>
      </c>
      <c r="FO117" s="574" t="str">
        <f t="shared" si="98"/>
        <v/>
      </c>
      <c r="FP117" s="574" t="str">
        <f t="shared" si="98"/>
        <v/>
      </c>
      <c r="FQ117" s="574" t="str">
        <f t="shared" si="99"/>
        <v/>
      </c>
      <c r="FR117" s="577" t="str">
        <f t="shared" si="100"/>
        <v/>
      </c>
      <c r="FS117" s="573" t="str">
        <f t="shared" si="101"/>
        <v/>
      </c>
      <c r="FT117" s="574" t="str">
        <f t="shared" si="102"/>
        <v/>
      </c>
      <c r="FU117" s="578" t="str">
        <f t="shared" si="103"/>
        <v/>
      </c>
      <c r="FV117" s="577" t="str">
        <f t="shared" si="104"/>
        <v/>
      </c>
      <c r="HA117" s="147">
        <f t="shared" si="105"/>
        <v>0</v>
      </c>
      <c r="HB117" s="142">
        <f t="shared" si="54"/>
        <v>0</v>
      </c>
    </row>
    <row r="118" spans="1:210" s="142" customFormat="1" ht="15.75" customHeight="1" x14ac:dyDescent="0.2">
      <c r="A118" s="531" t="str">
        <f t="shared" si="55"/>
        <v/>
      </c>
      <c r="B118" s="291"/>
      <c r="C118" s="292"/>
      <c r="D118" s="292"/>
      <c r="E118" s="292"/>
      <c r="F118" s="292"/>
      <c r="G118" s="292"/>
      <c r="H118" s="292"/>
      <c r="I118" s="292"/>
      <c r="J118" s="292"/>
      <c r="K118" s="292"/>
      <c r="L118" s="292"/>
      <c r="M118" s="292"/>
      <c r="N118" s="292"/>
      <c r="O118" s="292"/>
      <c r="P118" s="292"/>
      <c r="Q118" s="292"/>
      <c r="R118" s="293"/>
      <c r="S118" s="298"/>
      <c r="T118" s="291"/>
      <c r="U118" s="292"/>
      <c r="V118" s="292"/>
      <c r="W118" s="292"/>
      <c r="X118" s="292"/>
      <c r="Y118" s="292"/>
      <c r="Z118" s="292"/>
      <c r="AA118" s="292"/>
      <c r="AB118" s="292"/>
      <c r="AC118" s="292"/>
      <c r="AD118" s="292"/>
      <c r="AE118" s="292"/>
      <c r="AF118" s="292"/>
      <c r="AG118" s="292"/>
      <c r="AH118" s="292"/>
      <c r="AI118" s="292"/>
      <c r="AJ118" s="293"/>
      <c r="AK118" s="298"/>
      <c r="AL118" s="291"/>
      <c r="AM118" s="292"/>
      <c r="AN118" s="292"/>
      <c r="AO118" s="292"/>
      <c r="AP118" s="292"/>
      <c r="AQ118" s="292"/>
      <c r="AR118" s="292"/>
      <c r="AS118" s="292"/>
      <c r="AT118" s="292"/>
      <c r="AU118" s="292"/>
      <c r="AV118" s="292"/>
      <c r="AW118" s="292"/>
      <c r="AX118" s="292"/>
      <c r="AY118" s="292"/>
      <c r="AZ118" s="292"/>
      <c r="BA118" s="292"/>
      <c r="BB118" s="293"/>
      <c r="BC118" s="298"/>
      <c r="BD118" s="291"/>
      <c r="BE118" s="292"/>
      <c r="BF118" s="292"/>
      <c r="BG118" s="292"/>
      <c r="BH118" s="292"/>
      <c r="BI118" s="292"/>
      <c r="BJ118" s="292"/>
      <c r="BK118" s="292"/>
      <c r="BL118" s="292"/>
      <c r="BM118" s="292"/>
      <c r="BN118" s="292"/>
      <c r="BO118" s="292"/>
      <c r="BP118" s="292"/>
      <c r="BQ118" s="292"/>
      <c r="BR118" s="292"/>
      <c r="BS118" s="292"/>
      <c r="BT118" s="293"/>
      <c r="BU118" s="298"/>
      <c r="BW118" s="573" t="str">
        <f t="shared" si="56"/>
        <v/>
      </c>
      <c r="BX118" s="574" t="str">
        <f t="shared" si="56"/>
        <v/>
      </c>
      <c r="BY118" s="574" t="str">
        <f t="shared" si="56"/>
        <v/>
      </c>
      <c r="BZ118" s="574" t="str">
        <f t="shared" si="57"/>
        <v/>
      </c>
      <c r="CA118" s="574" t="str">
        <f t="shared" si="57"/>
        <v/>
      </c>
      <c r="CB118" s="574" t="str">
        <f t="shared" si="57"/>
        <v/>
      </c>
      <c r="CC118" s="574" t="str">
        <f t="shared" si="58"/>
        <v/>
      </c>
      <c r="CD118" s="574" t="str">
        <f t="shared" si="58"/>
        <v/>
      </c>
      <c r="CE118" s="574" t="str">
        <f t="shared" si="58"/>
        <v/>
      </c>
      <c r="CF118" s="574" t="str">
        <f t="shared" si="59"/>
        <v/>
      </c>
      <c r="CG118" s="574" t="str">
        <f t="shared" si="59"/>
        <v/>
      </c>
      <c r="CH118" s="574" t="str">
        <f t="shared" si="59"/>
        <v/>
      </c>
      <c r="CI118" s="574" t="str">
        <f t="shared" si="60"/>
        <v/>
      </c>
      <c r="CJ118" s="574" t="str">
        <f t="shared" si="61"/>
        <v/>
      </c>
      <c r="CK118" s="574" t="str">
        <f t="shared" si="62"/>
        <v/>
      </c>
      <c r="CL118" s="574" t="str">
        <f t="shared" si="62"/>
        <v/>
      </c>
      <c r="CM118" s="574" t="str">
        <f t="shared" si="62"/>
        <v/>
      </c>
      <c r="CN118" s="574" t="str">
        <f t="shared" si="63"/>
        <v/>
      </c>
      <c r="CO118" s="574" t="str">
        <f t="shared" si="63"/>
        <v/>
      </c>
      <c r="CP118" s="574" t="str">
        <f t="shared" si="63"/>
        <v/>
      </c>
      <c r="CQ118" s="574" t="str">
        <f t="shared" si="64"/>
        <v/>
      </c>
      <c r="CR118" s="574" t="str">
        <f t="shared" si="64"/>
        <v/>
      </c>
      <c r="CS118" s="574" t="str">
        <f t="shared" si="64"/>
        <v/>
      </c>
      <c r="CT118" s="574" t="str">
        <f t="shared" si="65"/>
        <v/>
      </c>
      <c r="CU118" s="575" t="str">
        <f t="shared" si="66"/>
        <v/>
      </c>
      <c r="CV118" s="576" t="str">
        <f t="shared" si="67"/>
        <v/>
      </c>
      <c r="CW118" s="574" t="str">
        <f t="shared" si="67"/>
        <v/>
      </c>
      <c r="CX118" s="574" t="str">
        <f t="shared" si="67"/>
        <v/>
      </c>
      <c r="CY118" s="574" t="str">
        <f t="shared" si="68"/>
        <v/>
      </c>
      <c r="CZ118" s="574" t="str">
        <f t="shared" si="68"/>
        <v/>
      </c>
      <c r="DA118" s="574" t="str">
        <f t="shared" si="68"/>
        <v/>
      </c>
      <c r="DB118" s="574" t="str">
        <f t="shared" si="69"/>
        <v/>
      </c>
      <c r="DC118" s="574" t="str">
        <f t="shared" si="70"/>
        <v/>
      </c>
      <c r="DD118" s="574" t="str">
        <f t="shared" si="70"/>
        <v/>
      </c>
      <c r="DE118" s="574" t="str">
        <f t="shared" si="71"/>
        <v/>
      </c>
      <c r="DF118" s="574" t="str">
        <f t="shared" si="71"/>
        <v/>
      </c>
      <c r="DG118" s="574" t="str">
        <f t="shared" si="71"/>
        <v/>
      </c>
      <c r="DH118" s="574" t="str">
        <f t="shared" si="72"/>
        <v/>
      </c>
      <c r="DI118" s="574" t="str">
        <f t="shared" si="73"/>
        <v/>
      </c>
      <c r="DJ118" s="574" t="str">
        <f t="shared" si="74"/>
        <v/>
      </c>
      <c r="DK118" s="574" t="str">
        <f t="shared" si="74"/>
        <v/>
      </c>
      <c r="DL118" s="574" t="str">
        <f t="shared" si="74"/>
        <v/>
      </c>
      <c r="DM118" s="574" t="str">
        <f t="shared" si="75"/>
        <v/>
      </c>
      <c r="DN118" s="574" t="str">
        <f t="shared" si="75"/>
        <v/>
      </c>
      <c r="DO118" s="574" t="str">
        <f t="shared" si="75"/>
        <v/>
      </c>
      <c r="DP118" s="574" t="str">
        <f t="shared" si="76"/>
        <v/>
      </c>
      <c r="DQ118" s="574" t="str">
        <f t="shared" si="76"/>
        <v/>
      </c>
      <c r="DR118" s="574" t="str">
        <f t="shared" si="76"/>
        <v/>
      </c>
      <c r="DS118" s="574" t="str">
        <f t="shared" si="77"/>
        <v/>
      </c>
      <c r="DT118" s="577" t="str">
        <f t="shared" si="78"/>
        <v/>
      </c>
      <c r="DU118" s="576" t="str">
        <f t="shared" si="79"/>
        <v/>
      </c>
      <c r="DV118" s="574" t="str">
        <f t="shared" si="79"/>
        <v/>
      </c>
      <c r="DW118" s="574" t="str">
        <f t="shared" si="79"/>
        <v/>
      </c>
      <c r="DX118" s="574" t="str">
        <f t="shared" si="80"/>
        <v/>
      </c>
      <c r="DY118" s="574" t="str">
        <f t="shared" si="80"/>
        <v/>
      </c>
      <c r="DZ118" s="574" t="str">
        <f t="shared" si="80"/>
        <v/>
      </c>
      <c r="EA118" s="574" t="str">
        <f t="shared" si="81"/>
        <v/>
      </c>
      <c r="EB118" s="574" t="str">
        <f t="shared" si="81"/>
        <v/>
      </c>
      <c r="EC118" s="574" t="str">
        <f t="shared" si="81"/>
        <v/>
      </c>
      <c r="ED118" s="574" t="str">
        <f t="shared" si="82"/>
        <v/>
      </c>
      <c r="EE118" s="574" t="str">
        <f t="shared" si="82"/>
        <v/>
      </c>
      <c r="EF118" s="574" t="str">
        <f t="shared" si="82"/>
        <v/>
      </c>
      <c r="EG118" s="574" t="str">
        <f t="shared" si="83"/>
        <v/>
      </c>
      <c r="EH118" s="574" t="str">
        <f t="shared" si="84"/>
        <v/>
      </c>
      <c r="EI118" s="574" t="str">
        <f t="shared" si="85"/>
        <v/>
      </c>
      <c r="EJ118" s="574" t="str">
        <f t="shared" si="85"/>
        <v/>
      </c>
      <c r="EK118" s="574" t="str">
        <f t="shared" si="85"/>
        <v/>
      </c>
      <c r="EL118" s="574" t="str">
        <f t="shared" si="86"/>
        <v/>
      </c>
      <c r="EM118" s="574" t="str">
        <f t="shared" si="86"/>
        <v/>
      </c>
      <c r="EN118" s="574" t="str">
        <f t="shared" si="86"/>
        <v/>
      </c>
      <c r="EO118" s="574" t="str">
        <f t="shared" si="87"/>
        <v/>
      </c>
      <c r="EP118" s="574" t="str">
        <f t="shared" si="87"/>
        <v/>
      </c>
      <c r="EQ118" s="574" t="str">
        <f t="shared" si="87"/>
        <v/>
      </c>
      <c r="ER118" s="574" t="str">
        <f t="shared" si="88"/>
        <v/>
      </c>
      <c r="ES118" s="577" t="str">
        <f t="shared" si="89"/>
        <v/>
      </c>
      <c r="ET118" s="576" t="str">
        <f t="shared" si="90"/>
        <v/>
      </c>
      <c r="EU118" s="574" t="str">
        <f t="shared" si="90"/>
        <v/>
      </c>
      <c r="EV118" s="574" t="str">
        <f t="shared" si="90"/>
        <v/>
      </c>
      <c r="EW118" s="574" t="str">
        <f t="shared" si="91"/>
        <v/>
      </c>
      <c r="EX118" s="574" t="str">
        <f t="shared" si="91"/>
        <v/>
      </c>
      <c r="EY118" s="574" t="str">
        <f t="shared" si="91"/>
        <v/>
      </c>
      <c r="EZ118" s="574" t="str">
        <f t="shared" si="92"/>
        <v/>
      </c>
      <c r="FA118" s="574" t="str">
        <f t="shared" si="92"/>
        <v/>
      </c>
      <c r="FB118" s="574" t="str">
        <f t="shared" si="92"/>
        <v/>
      </c>
      <c r="FC118" s="574" t="str">
        <f t="shared" si="93"/>
        <v/>
      </c>
      <c r="FD118" s="574" t="str">
        <f t="shared" si="93"/>
        <v/>
      </c>
      <c r="FE118" s="574" t="str">
        <f t="shared" si="93"/>
        <v/>
      </c>
      <c r="FF118" s="574" t="str">
        <f t="shared" si="94"/>
        <v/>
      </c>
      <c r="FG118" s="574" t="str">
        <f t="shared" si="95"/>
        <v/>
      </c>
      <c r="FH118" s="574" t="str">
        <f t="shared" si="96"/>
        <v/>
      </c>
      <c r="FI118" s="574" t="str">
        <f t="shared" si="96"/>
        <v/>
      </c>
      <c r="FJ118" s="574" t="str">
        <f t="shared" si="96"/>
        <v/>
      </c>
      <c r="FK118" s="574" t="str">
        <f t="shared" si="97"/>
        <v/>
      </c>
      <c r="FL118" s="574" t="str">
        <f t="shared" si="97"/>
        <v/>
      </c>
      <c r="FM118" s="574" t="str">
        <f t="shared" si="97"/>
        <v/>
      </c>
      <c r="FN118" s="574" t="str">
        <f t="shared" si="98"/>
        <v/>
      </c>
      <c r="FO118" s="574" t="str">
        <f t="shared" si="98"/>
        <v/>
      </c>
      <c r="FP118" s="574" t="str">
        <f t="shared" si="98"/>
        <v/>
      </c>
      <c r="FQ118" s="574" t="str">
        <f t="shared" si="99"/>
        <v/>
      </c>
      <c r="FR118" s="577" t="str">
        <f t="shared" si="100"/>
        <v/>
      </c>
      <c r="FS118" s="573" t="str">
        <f t="shared" si="101"/>
        <v/>
      </c>
      <c r="FT118" s="574" t="str">
        <f t="shared" si="102"/>
        <v/>
      </c>
      <c r="FU118" s="578" t="str">
        <f t="shared" si="103"/>
        <v/>
      </c>
      <c r="FV118" s="577" t="str">
        <f t="shared" si="104"/>
        <v/>
      </c>
      <c r="HA118" s="147">
        <f t="shared" si="105"/>
        <v>0</v>
      </c>
      <c r="HB118" s="142">
        <f t="shared" si="54"/>
        <v>0</v>
      </c>
    </row>
    <row r="119" spans="1:210" s="142" customFormat="1" ht="15.75" customHeight="1" x14ac:dyDescent="0.2">
      <c r="A119" s="531" t="str">
        <f t="shared" si="55"/>
        <v/>
      </c>
      <c r="B119" s="291"/>
      <c r="C119" s="292"/>
      <c r="D119" s="292"/>
      <c r="E119" s="292"/>
      <c r="F119" s="292"/>
      <c r="G119" s="292"/>
      <c r="H119" s="292"/>
      <c r="I119" s="292"/>
      <c r="J119" s="292"/>
      <c r="K119" s="292"/>
      <c r="L119" s="292"/>
      <c r="M119" s="292"/>
      <c r="N119" s="292"/>
      <c r="O119" s="292"/>
      <c r="P119" s="292"/>
      <c r="Q119" s="292"/>
      <c r="R119" s="292"/>
      <c r="S119" s="294"/>
      <c r="T119" s="291"/>
      <c r="U119" s="292"/>
      <c r="V119" s="292"/>
      <c r="W119" s="292"/>
      <c r="X119" s="292"/>
      <c r="Y119" s="292"/>
      <c r="Z119" s="292"/>
      <c r="AA119" s="292"/>
      <c r="AB119" s="292"/>
      <c r="AC119" s="292"/>
      <c r="AD119" s="292"/>
      <c r="AE119" s="292"/>
      <c r="AF119" s="292"/>
      <c r="AG119" s="292"/>
      <c r="AH119" s="292"/>
      <c r="AI119" s="292"/>
      <c r="AJ119" s="292"/>
      <c r="AK119" s="294"/>
      <c r="AL119" s="291"/>
      <c r="AM119" s="292"/>
      <c r="AN119" s="292"/>
      <c r="AO119" s="292"/>
      <c r="AP119" s="292"/>
      <c r="AQ119" s="292"/>
      <c r="AR119" s="292"/>
      <c r="AS119" s="292"/>
      <c r="AT119" s="292"/>
      <c r="AU119" s="292"/>
      <c r="AV119" s="292"/>
      <c r="AW119" s="292"/>
      <c r="AX119" s="292"/>
      <c r="AY119" s="292"/>
      <c r="AZ119" s="292"/>
      <c r="BA119" s="292"/>
      <c r="BB119" s="292"/>
      <c r="BC119" s="294"/>
      <c r="BD119" s="291"/>
      <c r="BE119" s="292"/>
      <c r="BF119" s="292"/>
      <c r="BG119" s="292"/>
      <c r="BH119" s="292"/>
      <c r="BI119" s="292"/>
      <c r="BJ119" s="292"/>
      <c r="BK119" s="292"/>
      <c r="BL119" s="292"/>
      <c r="BM119" s="292"/>
      <c r="BN119" s="292"/>
      <c r="BO119" s="292"/>
      <c r="BP119" s="292"/>
      <c r="BQ119" s="292"/>
      <c r="BR119" s="292"/>
      <c r="BS119" s="292"/>
      <c r="BT119" s="292"/>
      <c r="BU119" s="294"/>
      <c r="BW119" s="573" t="str">
        <f t="shared" si="56"/>
        <v/>
      </c>
      <c r="BX119" s="574" t="str">
        <f t="shared" si="56"/>
        <v/>
      </c>
      <c r="BY119" s="574" t="str">
        <f t="shared" si="56"/>
        <v/>
      </c>
      <c r="BZ119" s="574" t="str">
        <f t="shared" si="57"/>
        <v/>
      </c>
      <c r="CA119" s="574" t="str">
        <f t="shared" si="57"/>
        <v/>
      </c>
      <c r="CB119" s="574" t="str">
        <f t="shared" si="57"/>
        <v/>
      </c>
      <c r="CC119" s="574" t="str">
        <f t="shared" si="58"/>
        <v/>
      </c>
      <c r="CD119" s="574" t="str">
        <f t="shared" si="58"/>
        <v/>
      </c>
      <c r="CE119" s="574" t="str">
        <f t="shared" si="58"/>
        <v/>
      </c>
      <c r="CF119" s="574" t="str">
        <f t="shared" si="59"/>
        <v/>
      </c>
      <c r="CG119" s="574" t="str">
        <f t="shared" si="59"/>
        <v/>
      </c>
      <c r="CH119" s="574" t="str">
        <f t="shared" si="59"/>
        <v/>
      </c>
      <c r="CI119" s="574" t="str">
        <f t="shared" si="60"/>
        <v/>
      </c>
      <c r="CJ119" s="574" t="str">
        <f t="shared" si="61"/>
        <v/>
      </c>
      <c r="CK119" s="574" t="str">
        <f t="shared" si="62"/>
        <v/>
      </c>
      <c r="CL119" s="574" t="str">
        <f t="shared" si="62"/>
        <v/>
      </c>
      <c r="CM119" s="574" t="str">
        <f t="shared" si="62"/>
        <v/>
      </c>
      <c r="CN119" s="574" t="str">
        <f t="shared" si="63"/>
        <v/>
      </c>
      <c r="CO119" s="574" t="str">
        <f t="shared" si="63"/>
        <v/>
      </c>
      <c r="CP119" s="574" t="str">
        <f t="shared" si="63"/>
        <v/>
      </c>
      <c r="CQ119" s="574" t="str">
        <f t="shared" si="64"/>
        <v/>
      </c>
      <c r="CR119" s="574" t="str">
        <f t="shared" si="64"/>
        <v/>
      </c>
      <c r="CS119" s="574" t="str">
        <f t="shared" si="64"/>
        <v/>
      </c>
      <c r="CT119" s="574" t="str">
        <f t="shared" si="65"/>
        <v/>
      </c>
      <c r="CU119" s="575" t="str">
        <f t="shared" si="66"/>
        <v/>
      </c>
      <c r="CV119" s="576" t="str">
        <f t="shared" si="67"/>
        <v/>
      </c>
      <c r="CW119" s="574" t="str">
        <f t="shared" si="67"/>
        <v/>
      </c>
      <c r="CX119" s="574" t="str">
        <f t="shared" si="67"/>
        <v/>
      </c>
      <c r="CY119" s="574" t="str">
        <f t="shared" si="68"/>
        <v/>
      </c>
      <c r="CZ119" s="574" t="str">
        <f t="shared" si="68"/>
        <v/>
      </c>
      <c r="DA119" s="574" t="str">
        <f t="shared" si="68"/>
        <v/>
      </c>
      <c r="DB119" s="574" t="str">
        <f t="shared" si="69"/>
        <v/>
      </c>
      <c r="DC119" s="574" t="str">
        <f t="shared" si="70"/>
        <v/>
      </c>
      <c r="DD119" s="574" t="str">
        <f t="shared" si="70"/>
        <v/>
      </c>
      <c r="DE119" s="574" t="str">
        <f t="shared" si="71"/>
        <v/>
      </c>
      <c r="DF119" s="574" t="str">
        <f t="shared" si="71"/>
        <v/>
      </c>
      <c r="DG119" s="574" t="str">
        <f t="shared" si="71"/>
        <v/>
      </c>
      <c r="DH119" s="574" t="str">
        <f t="shared" si="72"/>
        <v/>
      </c>
      <c r="DI119" s="574" t="str">
        <f t="shared" si="73"/>
        <v/>
      </c>
      <c r="DJ119" s="574" t="str">
        <f t="shared" si="74"/>
        <v/>
      </c>
      <c r="DK119" s="574" t="str">
        <f t="shared" si="74"/>
        <v/>
      </c>
      <c r="DL119" s="574" t="str">
        <f t="shared" si="74"/>
        <v/>
      </c>
      <c r="DM119" s="574" t="str">
        <f t="shared" si="75"/>
        <v/>
      </c>
      <c r="DN119" s="574" t="str">
        <f t="shared" si="75"/>
        <v/>
      </c>
      <c r="DO119" s="574" t="str">
        <f t="shared" si="75"/>
        <v/>
      </c>
      <c r="DP119" s="574" t="str">
        <f t="shared" si="76"/>
        <v/>
      </c>
      <c r="DQ119" s="574" t="str">
        <f t="shared" si="76"/>
        <v/>
      </c>
      <c r="DR119" s="574" t="str">
        <f t="shared" si="76"/>
        <v/>
      </c>
      <c r="DS119" s="574" t="str">
        <f t="shared" si="77"/>
        <v/>
      </c>
      <c r="DT119" s="577" t="str">
        <f t="shared" si="78"/>
        <v/>
      </c>
      <c r="DU119" s="576" t="str">
        <f t="shared" si="79"/>
        <v/>
      </c>
      <c r="DV119" s="574" t="str">
        <f t="shared" si="79"/>
        <v/>
      </c>
      <c r="DW119" s="574" t="str">
        <f t="shared" si="79"/>
        <v/>
      </c>
      <c r="DX119" s="574" t="str">
        <f t="shared" si="80"/>
        <v/>
      </c>
      <c r="DY119" s="574" t="str">
        <f t="shared" si="80"/>
        <v/>
      </c>
      <c r="DZ119" s="574" t="str">
        <f t="shared" si="80"/>
        <v/>
      </c>
      <c r="EA119" s="574" t="str">
        <f t="shared" si="81"/>
        <v/>
      </c>
      <c r="EB119" s="574" t="str">
        <f t="shared" si="81"/>
        <v/>
      </c>
      <c r="EC119" s="574" t="str">
        <f t="shared" si="81"/>
        <v/>
      </c>
      <c r="ED119" s="574" t="str">
        <f t="shared" si="82"/>
        <v/>
      </c>
      <c r="EE119" s="574" t="str">
        <f t="shared" si="82"/>
        <v/>
      </c>
      <c r="EF119" s="574" t="str">
        <f t="shared" si="82"/>
        <v/>
      </c>
      <c r="EG119" s="574" t="str">
        <f t="shared" si="83"/>
        <v/>
      </c>
      <c r="EH119" s="574" t="str">
        <f t="shared" si="84"/>
        <v/>
      </c>
      <c r="EI119" s="574" t="str">
        <f t="shared" si="85"/>
        <v/>
      </c>
      <c r="EJ119" s="574" t="str">
        <f t="shared" si="85"/>
        <v/>
      </c>
      <c r="EK119" s="574" t="str">
        <f t="shared" si="85"/>
        <v/>
      </c>
      <c r="EL119" s="574" t="str">
        <f t="shared" si="86"/>
        <v/>
      </c>
      <c r="EM119" s="574" t="str">
        <f t="shared" si="86"/>
        <v/>
      </c>
      <c r="EN119" s="574" t="str">
        <f t="shared" si="86"/>
        <v/>
      </c>
      <c r="EO119" s="574" t="str">
        <f t="shared" si="87"/>
        <v/>
      </c>
      <c r="EP119" s="574" t="str">
        <f t="shared" si="87"/>
        <v/>
      </c>
      <c r="EQ119" s="574" t="str">
        <f t="shared" si="87"/>
        <v/>
      </c>
      <c r="ER119" s="574" t="str">
        <f t="shared" si="88"/>
        <v/>
      </c>
      <c r="ES119" s="577" t="str">
        <f t="shared" si="89"/>
        <v/>
      </c>
      <c r="ET119" s="576" t="str">
        <f t="shared" si="90"/>
        <v/>
      </c>
      <c r="EU119" s="574" t="str">
        <f t="shared" si="90"/>
        <v/>
      </c>
      <c r="EV119" s="574" t="str">
        <f t="shared" si="90"/>
        <v/>
      </c>
      <c r="EW119" s="574" t="str">
        <f t="shared" si="91"/>
        <v/>
      </c>
      <c r="EX119" s="574" t="str">
        <f t="shared" si="91"/>
        <v/>
      </c>
      <c r="EY119" s="574" t="str">
        <f t="shared" si="91"/>
        <v/>
      </c>
      <c r="EZ119" s="574" t="str">
        <f t="shared" si="92"/>
        <v/>
      </c>
      <c r="FA119" s="574" t="str">
        <f t="shared" si="92"/>
        <v/>
      </c>
      <c r="FB119" s="574" t="str">
        <f t="shared" si="92"/>
        <v/>
      </c>
      <c r="FC119" s="574" t="str">
        <f t="shared" si="93"/>
        <v/>
      </c>
      <c r="FD119" s="574" t="str">
        <f t="shared" si="93"/>
        <v/>
      </c>
      <c r="FE119" s="574" t="str">
        <f t="shared" si="93"/>
        <v/>
      </c>
      <c r="FF119" s="574" t="str">
        <f t="shared" si="94"/>
        <v/>
      </c>
      <c r="FG119" s="574" t="str">
        <f t="shared" si="95"/>
        <v/>
      </c>
      <c r="FH119" s="574" t="str">
        <f t="shared" si="96"/>
        <v/>
      </c>
      <c r="FI119" s="574" t="str">
        <f t="shared" si="96"/>
        <v/>
      </c>
      <c r="FJ119" s="574" t="str">
        <f t="shared" si="96"/>
        <v/>
      </c>
      <c r="FK119" s="574" t="str">
        <f t="shared" si="97"/>
        <v/>
      </c>
      <c r="FL119" s="574" t="str">
        <f t="shared" si="97"/>
        <v/>
      </c>
      <c r="FM119" s="574" t="str">
        <f t="shared" si="97"/>
        <v/>
      </c>
      <c r="FN119" s="574" t="str">
        <f t="shared" si="98"/>
        <v/>
      </c>
      <c r="FO119" s="574" t="str">
        <f t="shared" si="98"/>
        <v/>
      </c>
      <c r="FP119" s="574" t="str">
        <f t="shared" si="98"/>
        <v/>
      </c>
      <c r="FQ119" s="574" t="str">
        <f t="shared" si="99"/>
        <v/>
      </c>
      <c r="FR119" s="577" t="str">
        <f t="shared" si="100"/>
        <v/>
      </c>
      <c r="FS119" s="573" t="str">
        <f t="shared" si="101"/>
        <v/>
      </c>
      <c r="FT119" s="574" t="str">
        <f t="shared" si="102"/>
        <v/>
      </c>
      <c r="FU119" s="578" t="str">
        <f t="shared" si="103"/>
        <v/>
      </c>
      <c r="FV119" s="577" t="str">
        <f t="shared" si="104"/>
        <v/>
      </c>
      <c r="HA119" s="147">
        <f t="shared" si="105"/>
        <v>0</v>
      </c>
      <c r="HB119" s="142">
        <f t="shared" si="54"/>
        <v>0</v>
      </c>
    </row>
    <row r="120" spans="1:210" s="142" customFormat="1" ht="15.75" customHeight="1" x14ac:dyDescent="0.2">
      <c r="A120" s="531" t="str">
        <f t="shared" si="55"/>
        <v/>
      </c>
      <c r="B120" s="291"/>
      <c r="C120" s="292"/>
      <c r="D120" s="292"/>
      <c r="E120" s="292"/>
      <c r="F120" s="292"/>
      <c r="G120" s="292"/>
      <c r="H120" s="292"/>
      <c r="I120" s="292"/>
      <c r="J120" s="292"/>
      <c r="K120" s="292"/>
      <c r="L120" s="292"/>
      <c r="M120" s="292"/>
      <c r="N120" s="292"/>
      <c r="O120" s="292"/>
      <c r="P120" s="292"/>
      <c r="Q120" s="292"/>
      <c r="R120" s="293"/>
      <c r="S120" s="298"/>
      <c r="T120" s="291"/>
      <c r="U120" s="292"/>
      <c r="V120" s="292"/>
      <c r="W120" s="292"/>
      <c r="X120" s="292"/>
      <c r="Y120" s="292"/>
      <c r="Z120" s="292"/>
      <c r="AA120" s="292"/>
      <c r="AB120" s="292"/>
      <c r="AC120" s="292"/>
      <c r="AD120" s="292"/>
      <c r="AE120" s="292"/>
      <c r="AF120" s="292"/>
      <c r="AG120" s="292"/>
      <c r="AH120" s="292"/>
      <c r="AI120" s="292"/>
      <c r="AJ120" s="293"/>
      <c r="AK120" s="298"/>
      <c r="AL120" s="291"/>
      <c r="AM120" s="292"/>
      <c r="AN120" s="292"/>
      <c r="AO120" s="292"/>
      <c r="AP120" s="292"/>
      <c r="AQ120" s="292"/>
      <c r="AR120" s="292"/>
      <c r="AS120" s="292"/>
      <c r="AT120" s="292"/>
      <c r="AU120" s="292"/>
      <c r="AV120" s="292"/>
      <c r="AW120" s="292"/>
      <c r="AX120" s="292"/>
      <c r="AY120" s="292"/>
      <c r="AZ120" s="292"/>
      <c r="BA120" s="292"/>
      <c r="BB120" s="293"/>
      <c r="BC120" s="298"/>
      <c r="BD120" s="291"/>
      <c r="BE120" s="292"/>
      <c r="BF120" s="292"/>
      <c r="BG120" s="292"/>
      <c r="BH120" s="292"/>
      <c r="BI120" s="292"/>
      <c r="BJ120" s="292"/>
      <c r="BK120" s="292"/>
      <c r="BL120" s="292"/>
      <c r="BM120" s="292"/>
      <c r="BN120" s="292"/>
      <c r="BO120" s="292"/>
      <c r="BP120" s="292"/>
      <c r="BQ120" s="292"/>
      <c r="BR120" s="292"/>
      <c r="BS120" s="292"/>
      <c r="BT120" s="293"/>
      <c r="BU120" s="298"/>
      <c r="BW120" s="573" t="str">
        <f t="shared" si="56"/>
        <v/>
      </c>
      <c r="BX120" s="574" t="str">
        <f t="shared" si="56"/>
        <v/>
      </c>
      <c r="BY120" s="574" t="str">
        <f t="shared" si="56"/>
        <v/>
      </c>
      <c r="BZ120" s="574" t="str">
        <f t="shared" si="57"/>
        <v/>
      </c>
      <c r="CA120" s="574" t="str">
        <f t="shared" si="57"/>
        <v/>
      </c>
      <c r="CB120" s="574" t="str">
        <f t="shared" si="57"/>
        <v/>
      </c>
      <c r="CC120" s="574" t="str">
        <f t="shared" si="58"/>
        <v/>
      </c>
      <c r="CD120" s="574" t="str">
        <f t="shared" si="58"/>
        <v/>
      </c>
      <c r="CE120" s="574" t="str">
        <f t="shared" si="58"/>
        <v/>
      </c>
      <c r="CF120" s="574" t="str">
        <f t="shared" si="59"/>
        <v/>
      </c>
      <c r="CG120" s="574" t="str">
        <f t="shared" si="59"/>
        <v/>
      </c>
      <c r="CH120" s="574" t="str">
        <f t="shared" si="59"/>
        <v/>
      </c>
      <c r="CI120" s="574" t="str">
        <f t="shared" si="60"/>
        <v/>
      </c>
      <c r="CJ120" s="574" t="str">
        <f t="shared" si="61"/>
        <v/>
      </c>
      <c r="CK120" s="574" t="str">
        <f t="shared" si="62"/>
        <v/>
      </c>
      <c r="CL120" s="574" t="str">
        <f t="shared" si="62"/>
        <v/>
      </c>
      <c r="CM120" s="574" t="str">
        <f t="shared" si="62"/>
        <v/>
      </c>
      <c r="CN120" s="574" t="str">
        <f t="shared" si="63"/>
        <v/>
      </c>
      <c r="CO120" s="574" t="str">
        <f t="shared" si="63"/>
        <v/>
      </c>
      <c r="CP120" s="574" t="str">
        <f t="shared" si="63"/>
        <v/>
      </c>
      <c r="CQ120" s="574" t="str">
        <f t="shared" si="64"/>
        <v/>
      </c>
      <c r="CR120" s="574" t="str">
        <f t="shared" si="64"/>
        <v/>
      </c>
      <c r="CS120" s="574" t="str">
        <f t="shared" si="64"/>
        <v/>
      </c>
      <c r="CT120" s="574" t="str">
        <f t="shared" si="65"/>
        <v/>
      </c>
      <c r="CU120" s="575" t="str">
        <f t="shared" si="66"/>
        <v/>
      </c>
      <c r="CV120" s="576" t="str">
        <f t="shared" si="67"/>
        <v/>
      </c>
      <c r="CW120" s="574" t="str">
        <f t="shared" si="67"/>
        <v/>
      </c>
      <c r="CX120" s="574" t="str">
        <f t="shared" si="67"/>
        <v/>
      </c>
      <c r="CY120" s="574" t="str">
        <f t="shared" si="68"/>
        <v/>
      </c>
      <c r="CZ120" s="574" t="str">
        <f t="shared" si="68"/>
        <v/>
      </c>
      <c r="DA120" s="574" t="str">
        <f t="shared" si="68"/>
        <v/>
      </c>
      <c r="DB120" s="574" t="str">
        <f t="shared" si="69"/>
        <v/>
      </c>
      <c r="DC120" s="574" t="str">
        <f t="shared" si="70"/>
        <v/>
      </c>
      <c r="DD120" s="574" t="str">
        <f t="shared" si="70"/>
        <v/>
      </c>
      <c r="DE120" s="574" t="str">
        <f t="shared" si="71"/>
        <v/>
      </c>
      <c r="DF120" s="574" t="str">
        <f t="shared" si="71"/>
        <v/>
      </c>
      <c r="DG120" s="574" t="str">
        <f t="shared" si="71"/>
        <v/>
      </c>
      <c r="DH120" s="574" t="str">
        <f t="shared" si="72"/>
        <v/>
      </c>
      <c r="DI120" s="574" t="str">
        <f t="shared" si="73"/>
        <v/>
      </c>
      <c r="DJ120" s="574" t="str">
        <f t="shared" si="74"/>
        <v/>
      </c>
      <c r="DK120" s="574" t="str">
        <f t="shared" si="74"/>
        <v/>
      </c>
      <c r="DL120" s="574" t="str">
        <f t="shared" si="74"/>
        <v/>
      </c>
      <c r="DM120" s="574" t="str">
        <f t="shared" si="75"/>
        <v/>
      </c>
      <c r="DN120" s="574" t="str">
        <f t="shared" si="75"/>
        <v/>
      </c>
      <c r="DO120" s="574" t="str">
        <f t="shared" si="75"/>
        <v/>
      </c>
      <c r="DP120" s="574" t="str">
        <f t="shared" si="76"/>
        <v/>
      </c>
      <c r="DQ120" s="574" t="str">
        <f t="shared" si="76"/>
        <v/>
      </c>
      <c r="DR120" s="574" t="str">
        <f t="shared" si="76"/>
        <v/>
      </c>
      <c r="DS120" s="574" t="str">
        <f t="shared" si="77"/>
        <v/>
      </c>
      <c r="DT120" s="577" t="str">
        <f t="shared" si="78"/>
        <v/>
      </c>
      <c r="DU120" s="576" t="str">
        <f t="shared" si="79"/>
        <v/>
      </c>
      <c r="DV120" s="574" t="str">
        <f t="shared" si="79"/>
        <v/>
      </c>
      <c r="DW120" s="574" t="str">
        <f t="shared" si="79"/>
        <v/>
      </c>
      <c r="DX120" s="574" t="str">
        <f t="shared" si="80"/>
        <v/>
      </c>
      <c r="DY120" s="574" t="str">
        <f t="shared" si="80"/>
        <v/>
      </c>
      <c r="DZ120" s="574" t="str">
        <f t="shared" si="80"/>
        <v/>
      </c>
      <c r="EA120" s="574" t="str">
        <f t="shared" si="81"/>
        <v/>
      </c>
      <c r="EB120" s="574" t="str">
        <f t="shared" si="81"/>
        <v/>
      </c>
      <c r="EC120" s="574" t="str">
        <f t="shared" si="81"/>
        <v/>
      </c>
      <c r="ED120" s="574" t="str">
        <f t="shared" si="82"/>
        <v/>
      </c>
      <c r="EE120" s="574" t="str">
        <f t="shared" si="82"/>
        <v/>
      </c>
      <c r="EF120" s="574" t="str">
        <f t="shared" si="82"/>
        <v/>
      </c>
      <c r="EG120" s="574" t="str">
        <f t="shared" si="83"/>
        <v/>
      </c>
      <c r="EH120" s="574" t="str">
        <f t="shared" si="84"/>
        <v/>
      </c>
      <c r="EI120" s="574" t="str">
        <f t="shared" si="85"/>
        <v/>
      </c>
      <c r="EJ120" s="574" t="str">
        <f t="shared" si="85"/>
        <v/>
      </c>
      <c r="EK120" s="574" t="str">
        <f t="shared" si="85"/>
        <v/>
      </c>
      <c r="EL120" s="574" t="str">
        <f t="shared" si="86"/>
        <v/>
      </c>
      <c r="EM120" s="574" t="str">
        <f t="shared" si="86"/>
        <v/>
      </c>
      <c r="EN120" s="574" t="str">
        <f t="shared" si="86"/>
        <v/>
      </c>
      <c r="EO120" s="574" t="str">
        <f t="shared" si="87"/>
        <v/>
      </c>
      <c r="EP120" s="574" t="str">
        <f t="shared" si="87"/>
        <v/>
      </c>
      <c r="EQ120" s="574" t="str">
        <f t="shared" si="87"/>
        <v/>
      </c>
      <c r="ER120" s="574" t="str">
        <f t="shared" si="88"/>
        <v/>
      </c>
      <c r="ES120" s="577" t="str">
        <f t="shared" si="89"/>
        <v/>
      </c>
      <c r="ET120" s="576" t="str">
        <f t="shared" si="90"/>
        <v/>
      </c>
      <c r="EU120" s="574" t="str">
        <f t="shared" si="90"/>
        <v/>
      </c>
      <c r="EV120" s="574" t="str">
        <f t="shared" si="90"/>
        <v/>
      </c>
      <c r="EW120" s="574" t="str">
        <f t="shared" si="91"/>
        <v/>
      </c>
      <c r="EX120" s="574" t="str">
        <f t="shared" si="91"/>
        <v/>
      </c>
      <c r="EY120" s="574" t="str">
        <f t="shared" si="91"/>
        <v/>
      </c>
      <c r="EZ120" s="574" t="str">
        <f t="shared" si="92"/>
        <v/>
      </c>
      <c r="FA120" s="574" t="str">
        <f t="shared" si="92"/>
        <v/>
      </c>
      <c r="FB120" s="574" t="str">
        <f t="shared" si="92"/>
        <v/>
      </c>
      <c r="FC120" s="574" t="str">
        <f t="shared" si="93"/>
        <v/>
      </c>
      <c r="FD120" s="574" t="str">
        <f t="shared" si="93"/>
        <v/>
      </c>
      <c r="FE120" s="574" t="str">
        <f t="shared" si="93"/>
        <v/>
      </c>
      <c r="FF120" s="574" t="str">
        <f t="shared" si="94"/>
        <v/>
      </c>
      <c r="FG120" s="574" t="str">
        <f t="shared" si="95"/>
        <v/>
      </c>
      <c r="FH120" s="574" t="str">
        <f t="shared" si="96"/>
        <v/>
      </c>
      <c r="FI120" s="574" t="str">
        <f t="shared" si="96"/>
        <v/>
      </c>
      <c r="FJ120" s="574" t="str">
        <f t="shared" si="96"/>
        <v/>
      </c>
      <c r="FK120" s="574" t="str">
        <f t="shared" si="97"/>
        <v/>
      </c>
      <c r="FL120" s="574" t="str">
        <f t="shared" si="97"/>
        <v/>
      </c>
      <c r="FM120" s="574" t="str">
        <f t="shared" si="97"/>
        <v/>
      </c>
      <c r="FN120" s="574" t="str">
        <f t="shared" si="98"/>
        <v/>
      </c>
      <c r="FO120" s="574" t="str">
        <f t="shared" si="98"/>
        <v/>
      </c>
      <c r="FP120" s="574" t="str">
        <f t="shared" si="98"/>
        <v/>
      </c>
      <c r="FQ120" s="574" t="str">
        <f t="shared" si="99"/>
        <v/>
      </c>
      <c r="FR120" s="577" t="str">
        <f t="shared" si="100"/>
        <v/>
      </c>
      <c r="FS120" s="573" t="str">
        <f t="shared" si="101"/>
        <v/>
      </c>
      <c r="FT120" s="574" t="str">
        <f t="shared" si="102"/>
        <v/>
      </c>
      <c r="FU120" s="578" t="str">
        <f t="shared" si="103"/>
        <v/>
      </c>
      <c r="FV120" s="577" t="str">
        <f t="shared" si="104"/>
        <v/>
      </c>
      <c r="HA120" s="147">
        <f t="shared" si="105"/>
        <v>0</v>
      </c>
      <c r="HB120" s="142">
        <f t="shared" si="54"/>
        <v>0</v>
      </c>
    </row>
    <row r="121" spans="1:210" s="142" customFormat="1" ht="15.75" customHeight="1" x14ac:dyDescent="0.2">
      <c r="A121" s="531" t="str">
        <f t="shared" si="55"/>
        <v/>
      </c>
      <c r="B121" s="291"/>
      <c r="C121" s="292"/>
      <c r="D121" s="292"/>
      <c r="E121" s="292"/>
      <c r="F121" s="292"/>
      <c r="G121" s="292"/>
      <c r="H121" s="292"/>
      <c r="I121" s="293"/>
      <c r="J121" s="292"/>
      <c r="K121" s="292"/>
      <c r="L121" s="292"/>
      <c r="M121" s="292"/>
      <c r="N121" s="292"/>
      <c r="O121" s="292"/>
      <c r="P121" s="292"/>
      <c r="Q121" s="292"/>
      <c r="R121" s="292"/>
      <c r="S121" s="294"/>
      <c r="T121" s="291"/>
      <c r="U121" s="292"/>
      <c r="V121" s="292"/>
      <c r="W121" s="292"/>
      <c r="X121" s="292"/>
      <c r="Y121" s="292"/>
      <c r="Z121" s="292"/>
      <c r="AA121" s="293"/>
      <c r="AB121" s="292"/>
      <c r="AC121" s="292"/>
      <c r="AD121" s="292"/>
      <c r="AE121" s="292"/>
      <c r="AF121" s="292"/>
      <c r="AG121" s="292"/>
      <c r="AH121" s="292"/>
      <c r="AI121" s="292"/>
      <c r="AJ121" s="292"/>
      <c r="AK121" s="294"/>
      <c r="AL121" s="291"/>
      <c r="AM121" s="292"/>
      <c r="AN121" s="292"/>
      <c r="AO121" s="292"/>
      <c r="AP121" s="292"/>
      <c r="AQ121" s="292"/>
      <c r="AR121" s="292"/>
      <c r="AS121" s="293"/>
      <c r="AT121" s="292"/>
      <c r="AU121" s="292"/>
      <c r="AV121" s="292"/>
      <c r="AW121" s="292"/>
      <c r="AX121" s="292"/>
      <c r="AY121" s="292"/>
      <c r="AZ121" s="292"/>
      <c r="BA121" s="292"/>
      <c r="BB121" s="292"/>
      <c r="BC121" s="294"/>
      <c r="BD121" s="291"/>
      <c r="BE121" s="292"/>
      <c r="BF121" s="292"/>
      <c r="BG121" s="292"/>
      <c r="BH121" s="292"/>
      <c r="BI121" s="292"/>
      <c r="BJ121" s="292"/>
      <c r="BK121" s="293"/>
      <c r="BL121" s="292"/>
      <c r="BM121" s="292"/>
      <c r="BN121" s="292"/>
      <c r="BO121" s="292"/>
      <c r="BP121" s="292"/>
      <c r="BQ121" s="292"/>
      <c r="BR121" s="292"/>
      <c r="BS121" s="292"/>
      <c r="BT121" s="292"/>
      <c r="BU121" s="294"/>
      <c r="BW121" s="573" t="str">
        <f t="shared" si="56"/>
        <v/>
      </c>
      <c r="BX121" s="574" t="str">
        <f t="shared" si="56"/>
        <v/>
      </c>
      <c r="BY121" s="574" t="str">
        <f t="shared" si="56"/>
        <v/>
      </c>
      <c r="BZ121" s="574" t="str">
        <f t="shared" si="57"/>
        <v/>
      </c>
      <c r="CA121" s="574" t="str">
        <f t="shared" si="57"/>
        <v/>
      </c>
      <c r="CB121" s="574" t="str">
        <f t="shared" si="57"/>
        <v/>
      </c>
      <c r="CC121" s="574" t="str">
        <f t="shared" si="58"/>
        <v/>
      </c>
      <c r="CD121" s="574" t="str">
        <f t="shared" si="58"/>
        <v/>
      </c>
      <c r="CE121" s="574" t="str">
        <f t="shared" si="58"/>
        <v/>
      </c>
      <c r="CF121" s="574" t="str">
        <f t="shared" si="59"/>
        <v/>
      </c>
      <c r="CG121" s="574" t="str">
        <f t="shared" si="59"/>
        <v/>
      </c>
      <c r="CH121" s="574" t="str">
        <f t="shared" si="59"/>
        <v/>
      </c>
      <c r="CI121" s="574" t="str">
        <f t="shared" si="60"/>
        <v/>
      </c>
      <c r="CJ121" s="574" t="str">
        <f t="shared" si="61"/>
        <v/>
      </c>
      <c r="CK121" s="574" t="str">
        <f t="shared" si="62"/>
        <v/>
      </c>
      <c r="CL121" s="574" t="str">
        <f t="shared" si="62"/>
        <v/>
      </c>
      <c r="CM121" s="574" t="str">
        <f t="shared" si="62"/>
        <v/>
      </c>
      <c r="CN121" s="574" t="str">
        <f t="shared" si="63"/>
        <v/>
      </c>
      <c r="CO121" s="574" t="str">
        <f t="shared" si="63"/>
        <v/>
      </c>
      <c r="CP121" s="574" t="str">
        <f t="shared" si="63"/>
        <v/>
      </c>
      <c r="CQ121" s="574" t="str">
        <f t="shared" si="64"/>
        <v/>
      </c>
      <c r="CR121" s="574" t="str">
        <f t="shared" si="64"/>
        <v/>
      </c>
      <c r="CS121" s="574" t="str">
        <f t="shared" si="64"/>
        <v/>
      </c>
      <c r="CT121" s="574" t="str">
        <f t="shared" si="65"/>
        <v/>
      </c>
      <c r="CU121" s="575" t="str">
        <f t="shared" si="66"/>
        <v/>
      </c>
      <c r="CV121" s="576" t="str">
        <f t="shared" si="67"/>
        <v/>
      </c>
      <c r="CW121" s="574" t="str">
        <f t="shared" si="67"/>
        <v/>
      </c>
      <c r="CX121" s="574" t="str">
        <f t="shared" si="67"/>
        <v/>
      </c>
      <c r="CY121" s="574" t="str">
        <f t="shared" si="68"/>
        <v/>
      </c>
      <c r="CZ121" s="574" t="str">
        <f t="shared" si="68"/>
        <v/>
      </c>
      <c r="DA121" s="574" t="str">
        <f t="shared" si="68"/>
        <v/>
      </c>
      <c r="DB121" s="574" t="str">
        <f t="shared" si="69"/>
        <v/>
      </c>
      <c r="DC121" s="574" t="str">
        <f t="shared" si="70"/>
        <v/>
      </c>
      <c r="DD121" s="574" t="str">
        <f t="shared" si="70"/>
        <v/>
      </c>
      <c r="DE121" s="574" t="str">
        <f t="shared" si="71"/>
        <v/>
      </c>
      <c r="DF121" s="574" t="str">
        <f t="shared" si="71"/>
        <v/>
      </c>
      <c r="DG121" s="574" t="str">
        <f t="shared" si="71"/>
        <v/>
      </c>
      <c r="DH121" s="574" t="str">
        <f t="shared" si="72"/>
        <v/>
      </c>
      <c r="DI121" s="574" t="str">
        <f t="shared" si="73"/>
        <v/>
      </c>
      <c r="DJ121" s="574" t="str">
        <f t="shared" si="74"/>
        <v/>
      </c>
      <c r="DK121" s="574" t="str">
        <f t="shared" si="74"/>
        <v/>
      </c>
      <c r="DL121" s="574" t="str">
        <f t="shared" si="74"/>
        <v/>
      </c>
      <c r="DM121" s="574" t="str">
        <f t="shared" si="75"/>
        <v/>
      </c>
      <c r="DN121" s="574" t="str">
        <f t="shared" si="75"/>
        <v/>
      </c>
      <c r="DO121" s="574" t="str">
        <f t="shared" si="75"/>
        <v/>
      </c>
      <c r="DP121" s="574" t="str">
        <f t="shared" si="76"/>
        <v/>
      </c>
      <c r="DQ121" s="574" t="str">
        <f t="shared" si="76"/>
        <v/>
      </c>
      <c r="DR121" s="574" t="str">
        <f t="shared" si="76"/>
        <v/>
      </c>
      <c r="DS121" s="574" t="str">
        <f t="shared" si="77"/>
        <v/>
      </c>
      <c r="DT121" s="577" t="str">
        <f t="shared" si="78"/>
        <v/>
      </c>
      <c r="DU121" s="576" t="str">
        <f t="shared" si="79"/>
        <v/>
      </c>
      <c r="DV121" s="574" t="str">
        <f t="shared" si="79"/>
        <v/>
      </c>
      <c r="DW121" s="574" t="str">
        <f t="shared" si="79"/>
        <v/>
      </c>
      <c r="DX121" s="574" t="str">
        <f t="shared" si="80"/>
        <v/>
      </c>
      <c r="DY121" s="574" t="str">
        <f t="shared" si="80"/>
        <v/>
      </c>
      <c r="DZ121" s="574" t="str">
        <f t="shared" si="80"/>
        <v/>
      </c>
      <c r="EA121" s="574" t="str">
        <f t="shared" si="81"/>
        <v/>
      </c>
      <c r="EB121" s="574" t="str">
        <f t="shared" si="81"/>
        <v/>
      </c>
      <c r="EC121" s="574" t="str">
        <f t="shared" si="81"/>
        <v/>
      </c>
      <c r="ED121" s="574" t="str">
        <f t="shared" si="82"/>
        <v/>
      </c>
      <c r="EE121" s="574" t="str">
        <f t="shared" si="82"/>
        <v/>
      </c>
      <c r="EF121" s="574" t="str">
        <f t="shared" si="82"/>
        <v/>
      </c>
      <c r="EG121" s="574" t="str">
        <f t="shared" si="83"/>
        <v/>
      </c>
      <c r="EH121" s="574" t="str">
        <f t="shared" si="84"/>
        <v/>
      </c>
      <c r="EI121" s="574" t="str">
        <f t="shared" si="85"/>
        <v/>
      </c>
      <c r="EJ121" s="574" t="str">
        <f t="shared" si="85"/>
        <v/>
      </c>
      <c r="EK121" s="574" t="str">
        <f t="shared" si="85"/>
        <v/>
      </c>
      <c r="EL121" s="574" t="str">
        <f t="shared" si="86"/>
        <v/>
      </c>
      <c r="EM121" s="574" t="str">
        <f t="shared" si="86"/>
        <v/>
      </c>
      <c r="EN121" s="574" t="str">
        <f t="shared" si="86"/>
        <v/>
      </c>
      <c r="EO121" s="574" t="str">
        <f t="shared" si="87"/>
        <v/>
      </c>
      <c r="EP121" s="574" t="str">
        <f t="shared" si="87"/>
        <v/>
      </c>
      <c r="EQ121" s="574" t="str">
        <f t="shared" si="87"/>
        <v/>
      </c>
      <c r="ER121" s="574" t="str">
        <f t="shared" si="88"/>
        <v/>
      </c>
      <c r="ES121" s="577" t="str">
        <f t="shared" si="89"/>
        <v/>
      </c>
      <c r="ET121" s="576" t="str">
        <f t="shared" si="90"/>
        <v/>
      </c>
      <c r="EU121" s="574" t="str">
        <f t="shared" si="90"/>
        <v/>
      </c>
      <c r="EV121" s="574" t="str">
        <f t="shared" si="90"/>
        <v/>
      </c>
      <c r="EW121" s="574" t="str">
        <f t="shared" si="91"/>
        <v/>
      </c>
      <c r="EX121" s="574" t="str">
        <f t="shared" si="91"/>
        <v/>
      </c>
      <c r="EY121" s="574" t="str">
        <f t="shared" si="91"/>
        <v/>
      </c>
      <c r="EZ121" s="574" t="str">
        <f t="shared" si="92"/>
        <v/>
      </c>
      <c r="FA121" s="574" t="str">
        <f t="shared" si="92"/>
        <v/>
      </c>
      <c r="FB121" s="574" t="str">
        <f t="shared" si="92"/>
        <v/>
      </c>
      <c r="FC121" s="574" t="str">
        <f t="shared" si="93"/>
        <v/>
      </c>
      <c r="FD121" s="574" t="str">
        <f t="shared" si="93"/>
        <v/>
      </c>
      <c r="FE121" s="574" t="str">
        <f t="shared" si="93"/>
        <v/>
      </c>
      <c r="FF121" s="574" t="str">
        <f t="shared" si="94"/>
        <v/>
      </c>
      <c r="FG121" s="574" t="str">
        <f t="shared" si="95"/>
        <v/>
      </c>
      <c r="FH121" s="574" t="str">
        <f t="shared" si="96"/>
        <v/>
      </c>
      <c r="FI121" s="574" t="str">
        <f t="shared" si="96"/>
        <v/>
      </c>
      <c r="FJ121" s="574" t="str">
        <f t="shared" si="96"/>
        <v/>
      </c>
      <c r="FK121" s="574" t="str">
        <f t="shared" si="97"/>
        <v/>
      </c>
      <c r="FL121" s="574" t="str">
        <f t="shared" si="97"/>
        <v/>
      </c>
      <c r="FM121" s="574" t="str">
        <f t="shared" si="97"/>
        <v/>
      </c>
      <c r="FN121" s="574" t="str">
        <f t="shared" si="98"/>
        <v/>
      </c>
      <c r="FO121" s="574" t="str">
        <f t="shared" si="98"/>
        <v/>
      </c>
      <c r="FP121" s="574" t="str">
        <f t="shared" si="98"/>
        <v/>
      </c>
      <c r="FQ121" s="574" t="str">
        <f t="shared" si="99"/>
        <v/>
      </c>
      <c r="FR121" s="577" t="str">
        <f t="shared" si="100"/>
        <v/>
      </c>
      <c r="FS121" s="573" t="str">
        <f t="shared" si="101"/>
        <v/>
      </c>
      <c r="FT121" s="574" t="str">
        <f t="shared" si="102"/>
        <v/>
      </c>
      <c r="FU121" s="578" t="str">
        <f t="shared" si="103"/>
        <v/>
      </c>
      <c r="FV121" s="577" t="str">
        <f t="shared" si="104"/>
        <v/>
      </c>
      <c r="HA121" s="147">
        <f t="shared" si="105"/>
        <v>0</v>
      </c>
      <c r="HB121" s="142">
        <f t="shared" si="54"/>
        <v>0</v>
      </c>
    </row>
    <row r="122" spans="1:210" s="142" customFormat="1" ht="15.75" customHeight="1" x14ac:dyDescent="0.2">
      <c r="A122" s="531" t="str">
        <f t="shared" si="55"/>
        <v/>
      </c>
      <c r="B122" s="291"/>
      <c r="C122" s="292"/>
      <c r="D122" s="292"/>
      <c r="E122" s="292"/>
      <c r="F122" s="292"/>
      <c r="G122" s="292"/>
      <c r="H122" s="292"/>
      <c r="I122" s="292"/>
      <c r="J122" s="292"/>
      <c r="K122" s="292"/>
      <c r="L122" s="292"/>
      <c r="M122" s="292"/>
      <c r="N122" s="292"/>
      <c r="O122" s="292"/>
      <c r="P122" s="292"/>
      <c r="Q122" s="292"/>
      <c r="R122" s="293"/>
      <c r="S122" s="298"/>
      <c r="T122" s="291"/>
      <c r="U122" s="292"/>
      <c r="V122" s="292"/>
      <c r="W122" s="292"/>
      <c r="X122" s="292"/>
      <c r="Y122" s="292"/>
      <c r="Z122" s="292"/>
      <c r="AA122" s="292"/>
      <c r="AB122" s="292"/>
      <c r="AC122" s="292"/>
      <c r="AD122" s="292"/>
      <c r="AE122" s="292"/>
      <c r="AF122" s="292"/>
      <c r="AG122" s="292"/>
      <c r="AH122" s="292"/>
      <c r="AI122" s="292"/>
      <c r="AJ122" s="293"/>
      <c r="AK122" s="298"/>
      <c r="AL122" s="291"/>
      <c r="AM122" s="292"/>
      <c r="AN122" s="292"/>
      <c r="AO122" s="292"/>
      <c r="AP122" s="292"/>
      <c r="AQ122" s="292"/>
      <c r="AR122" s="292"/>
      <c r="AS122" s="292"/>
      <c r="AT122" s="292"/>
      <c r="AU122" s="292"/>
      <c r="AV122" s="292"/>
      <c r="AW122" s="292"/>
      <c r="AX122" s="292"/>
      <c r="AY122" s="292"/>
      <c r="AZ122" s="292"/>
      <c r="BA122" s="292"/>
      <c r="BB122" s="293"/>
      <c r="BC122" s="298"/>
      <c r="BD122" s="291"/>
      <c r="BE122" s="292"/>
      <c r="BF122" s="292"/>
      <c r="BG122" s="292"/>
      <c r="BH122" s="292"/>
      <c r="BI122" s="292"/>
      <c r="BJ122" s="292"/>
      <c r="BK122" s="292"/>
      <c r="BL122" s="292"/>
      <c r="BM122" s="292"/>
      <c r="BN122" s="292"/>
      <c r="BO122" s="292"/>
      <c r="BP122" s="292"/>
      <c r="BQ122" s="292"/>
      <c r="BR122" s="292"/>
      <c r="BS122" s="292"/>
      <c r="BT122" s="293"/>
      <c r="BU122" s="298"/>
      <c r="BW122" s="573" t="str">
        <f t="shared" si="56"/>
        <v/>
      </c>
      <c r="BX122" s="574" t="str">
        <f t="shared" si="56"/>
        <v/>
      </c>
      <c r="BY122" s="574" t="str">
        <f t="shared" si="56"/>
        <v/>
      </c>
      <c r="BZ122" s="574" t="str">
        <f t="shared" si="57"/>
        <v/>
      </c>
      <c r="CA122" s="574" t="str">
        <f t="shared" si="57"/>
        <v/>
      </c>
      <c r="CB122" s="574" t="str">
        <f t="shared" si="57"/>
        <v/>
      </c>
      <c r="CC122" s="574" t="str">
        <f t="shared" si="58"/>
        <v/>
      </c>
      <c r="CD122" s="574" t="str">
        <f t="shared" si="58"/>
        <v/>
      </c>
      <c r="CE122" s="574" t="str">
        <f t="shared" si="58"/>
        <v/>
      </c>
      <c r="CF122" s="574" t="str">
        <f t="shared" si="59"/>
        <v/>
      </c>
      <c r="CG122" s="574" t="str">
        <f t="shared" si="59"/>
        <v/>
      </c>
      <c r="CH122" s="574" t="str">
        <f t="shared" si="59"/>
        <v/>
      </c>
      <c r="CI122" s="574" t="str">
        <f t="shared" si="60"/>
        <v/>
      </c>
      <c r="CJ122" s="574" t="str">
        <f t="shared" si="61"/>
        <v/>
      </c>
      <c r="CK122" s="574" t="str">
        <f t="shared" si="62"/>
        <v/>
      </c>
      <c r="CL122" s="574" t="str">
        <f t="shared" si="62"/>
        <v/>
      </c>
      <c r="CM122" s="574" t="str">
        <f t="shared" si="62"/>
        <v/>
      </c>
      <c r="CN122" s="574" t="str">
        <f t="shared" si="63"/>
        <v/>
      </c>
      <c r="CO122" s="574" t="str">
        <f t="shared" si="63"/>
        <v/>
      </c>
      <c r="CP122" s="574" t="str">
        <f t="shared" si="63"/>
        <v/>
      </c>
      <c r="CQ122" s="574" t="str">
        <f t="shared" si="64"/>
        <v/>
      </c>
      <c r="CR122" s="574" t="str">
        <f t="shared" si="64"/>
        <v/>
      </c>
      <c r="CS122" s="574" t="str">
        <f t="shared" si="64"/>
        <v/>
      </c>
      <c r="CT122" s="574" t="str">
        <f t="shared" si="65"/>
        <v/>
      </c>
      <c r="CU122" s="575" t="str">
        <f t="shared" si="66"/>
        <v/>
      </c>
      <c r="CV122" s="576" t="str">
        <f t="shared" si="67"/>
        <v/>
      </c>
      <c r="CW122" s="574" t="str">
        <f t="shared" si="67"/>
        <v/>
      </c>
      <c r="CX122" s="574" t="str">
        <f t="shared" si="67"/>
        <v/>
      </c>
      <c r="CY122" s="574" t="str">
        <f t="shared" si="68"/>
        <v/>
      </c>
      <c r="CZ122" s="574" t="str">
        <f t="shared" si="68"/>
        <v/>
      </c>
      <c r="DA122" s="574" t="str">
        <f t="shared" si="68"/>
        <v/>
      </c>
      <c r="DB122" s="574" t="str">
        <f t="shared" si="69"/>
        <v/>
      </c>
      <c r="DC122" s="574" t="str">
        <f t="shared" si="70"/>
        <v/>
      </c>
      <c r="DD122" s="574" t="str">
        <f t="shared" si="70"/>
        <v/>
      </c>
      <c r="DE122" s="574" t="str">
        <f t="shared" si="71"/>
        <v/>
      </c>
      <c r="DF122" s="574" t="str">
        <f t="shared" si="71"/>
        <v/>
      </c>
      <c r="DG122" s="574" t="str">
        <f t="shared" si="71"/>
        <v/>
      </c>
      <c r="DH122" s="574" t="str">
        <f t="shared" si="72"/>
        <v/>
      </c>
      <c r="DI122" s="574" t="str">
        <f t="shared" si="73"/>
        <v/>
      </c>
      <c r="DJ122" s="574" t="str">
        <f t="shared" si="74"/>
        <v/>
      </c>
      <c r="DK122" s="574" t="str">
        <f t="shared" si="74"/>
        <v/>
      </c>
      <c r="DL122" s="574" t="str">
        <f t="shared" si="74"/>
        <v/>
      </c>
      <c r="DM122" s="574" t="str">
        <f t="shared" si="75"/>
        <v/>
      </c>
      <c r="DN122" s="574" t="str">
        <f t="shared" si="75"/>
        <v/>
      </c>
      <c r="DO122" s="574" t="str">
        <f t="shared" si="75"/>
        <v/>
      </c>
      <c r="DP122" s="574" t="str">
        <f t="shared" si="76"/>
        <v/>
      </c>
      <c r="DQ122" s="574" t="str">
        <f t="shared" si="76"/>
        <v/>
      </c>
      <c r="DR122" s="574" t="str">
        <f t="shared" si="76"/>
        <v/>
      </c>
      <c r="DS122" s="574" t="str">
        <f t="shared" si="77"/>
        <v/>
      </c>
      <c r="DT122" s="577" t="str">
        <f t="shared" si="78"/>
        <v/>
      </c>
      <c r="DU122" s="576" t="str">
        <f t="shared" si="79"/>
        <v/>
      </c>
      <c r="DV122" s="574" t="str">
        <f t="shared" si="79"/>
        <v/>
      </c>
      <c r="DW122" s="574" t="str">
        <f t="shared" si="79"/>
        <v/>
      </c>
      <c r="DX122" s="574" t="str">
        <f t="shared" si="80"/>
        <v/>
      </c>
      <c r="DY122" s="574" t="str">
        <f t="shared" si="80"/>
        <v/>
      </c>
      <c r="DZ122" s="574" t="str">
        <f t="shared" si="80"/>
        <v/>
      </c>
      <c r="EA122" s="574" t="str">
        <f t="shared" si="81"/>
        <v/>
      </c>
      <c r="EB122" s="574" t="str">
        <f t="shared" si="81"/>
        <v/>
      </c>
      <c r="EC122" s="574" t="str">
        <f t="shared" si="81"/>
        <v/>
      </c>
      <c r="ED122" s="574" t="str">
        <f t="shared" si="82"/>
        <v/>
      </c>
      <c r="EE122" s="574" t="str">
        <f t="shared" si="82"/>
        <v/>
      </c>
      <c r="EF122" s="574" t="str">
        <f t="shared" si="82"/>
        <v/>
      </c>
      <c r="EG122" s="574" t="str">
        <f t="shared" si="83"/>
        <v/>
      </c>
      <c r="EH122" s="574" t="str">
        <f t="shared" si="84"/>
        <v/>
      </c>
      <c r="EI122" s="574" t="str">
        <f t="shared" si="85"/>
        <v/>
      </c>
      <c r="EJ122" s="574" t="str">
        <f t="shared" si="85"/>
        <v/>
      </c>
      <c r="EK122" s="574" t="str">
        <f t="shared" si="85"/>
        <v/>
      </c>
      <c r="EL122" s="574" t="str">
        <f t="shared" si="86"/>
        <v/>
      </c>
      <c r="EM122" s="574" t="str">
        <f t="shared" si="86"/>
        <v/>
      </c>
      <c r="EN122" s="574" t="str">
        <f t="shared" si="86"/>
        <v/>
      </c>
      <c r="EO122" s="574" t="str">
        <f t="shared" si="87"/>
        <v/>
      </c>
      <c r="EP122" s="574" t="str">
        <f t="shared" si="87"/>
        <v/>
      </c>
      <c r="EQ122" s="574" t="str">
        <f t="shared" si="87"/>
        <v/>
      </c>
      <c r="ER122" s="574" t="str">
        <f t="shared" si="88"/>
        <v/>
      </c>
      <c r="ES122" s="577" t="str">
        <f t="shared" si="89"/>
        <v/>
      </c>
      <c r="ET122" s="576" t="str">
        <f t="shared" si="90"/>
        <v/>
      </c>
      <c r="EU122" s="574" t="str">
        <f t="shared" si="90"/>
        <v/>
      </c>
      <c r="EV122" s="574" t="str">
        <f t="shared" si="90"/>
        <v/>
      </c>
      <c r="EW122" s="574" t="str">
        <f t="shared" si="91"/>
        <v/>
      </c>
      <c r="EX122" s="574" t="str">
        <f t="shared" si="91"/>
        <v/>
      </c>
      <c r="EY122" s="574" t="str">
        <f t="shared" si="91"/>
        <v/>
      </c>
      <c r="EZ122" s="574" t="str">
        <f t="shared" si="92"/>
        <v/>
      </c>
      <c r="FA122" s="574" t="str">
        <f t="shared" si="92"/>
        <v/>
      </c>
      <c r="FB122" s="574" t="str">
        <f t="shared" si="92"/>
        <v/>
      </c>
      <c r="FC122" s="574" t="str">
        <f t="shared" si="93"/>
        <v/>
      </c>
      <c r="FD122" s="574" t="str">
        <f t="shared" si="93"/>
        <v/>
      </c>
      <c r="FE122" s="574" t="str">
        <f t="shared" si="93"/>
        <v/>
      </c>
      <c r="FF122" s="574" t="str">
        <f t="shared" si="94"/>
        <v/>
      </c>
      <c r="FG122" s="574" t="str">
        <f t="shared" si="95"/>
        <v/>
      </c>
      <c r="FH122" s="574" t="str">
        <f t="shared" si="96"/>
        <v/>
      </c>
      <c r="FI122" s="574" t="str">
        <f t="shared" si="96"/>
        <v/>
      </c>
      <c r="FJ122" s="574" t="str">
        <f t="shared" si="96"/>
        <v/>
      </c>
      <c r="FK122" s="574" t="str">
        <f t="shared" si="97"/>
        <v/>
      </c>
      <c r="FL122" s="574" t="str">
        <f t="shared" si="97"/>
        <v/>
      </c>
      <c r="FM122" s="574" t="str">
        <f t="shared" si="97"/>
        <v/>
      </c>
      <c r="FN122" s="574" t="str">
        <f t="shared" si="98"/>
        <v/>
      </c>
      <c r="FO122" s="574" t="str">
        <f t="shared" si="98"/>
        <v/>
      </c>
      <c r="FP122" s="574" t="str">
        <f t="shared" si="98"/>
        <v/>
      </c>
      <c r="FQ122" s="574" t="str">
        <f t="shared" si="99"/>
        <v/>
      </c>
      <c r="FR122" s="577" t="str">
        <f t="shared" si="100"/>
        <v/>
      </c>
      <c r="FS122" s="573" t="str">
        <f t="shared" si="101"/>
        <v/>
      </c>
      <c r="FT122" s="574" t="str">
        <f t="shared" si="102"/>
        <v/>
      </c>
      <c r="FU122" s="578" t="str">
        <f t="shared" si="103"/>
        <v/>
      </c>
      <c r="FV122" s="577" t="str">
        <f t="shared" si="104"/>
        <v/>
      </c>
      <c r="HA122" s="147">
        <f t="shared" si="105"/>
        <v>0</v>
      </c>
      <c r="HB122" s="142">
        <f t="shared" si="54"/>
        <v>0</v>
      </c>
    </row>
    <row r="123" spans="1:210" s="142" customFormat="1" ht="15.75" customHeight="1" x14ac:dyDescent="0.2">
      <c r="A123" s="531" t="str">
        <f t="shared" si="55"/>
        <v/>
      </c>
      <c r="B123" s="291"/>
      <c r="C123" s="292"/>
      <c r="D123" s="292"/>
      <c r="E123" s="292"/>
      <c r="F123" s="292"/>
      <c r="G123" s="292"/>
      <c r="H123" s="292"/>
      <c r="I123" s="293"/>
      <c r="J123" s="292"/>
      <c r="K123" s="292"/>
      <c r="L123" s="292"/>
      <c r="M123" s="292"/>
      <c r="N123" s="292"/>
      <c r="O123" s="292"/>
      <c r="P123" s="292"/>
      <c r="Q123" s="292"/>
      <c r="R123" s="292"/>
      <c r="S123" s="294"/>
      <c r="T123" s="291"/>
      <c r="U123" s="292"/>
      <c r="V123" s="292"/>
      <c r="W123" s="292"/>
      <c r="X123" s="292"/>
      <c r="Y123" s="292"/>
      <c r="Z123" s="292"/>
      <c r="AA123" s="293"/>
      <c r="AB123" s="292"/>
      <c r="AC123" s="292"/>
      <c r="AD123" s="292"/>
      <c r="AE123" s="292"/>
      <c r="AF123" s="292"/>
      <c r="AG123" s="292"/>
      <c r="AH123" s="292"/>
      <c r="AI123" s="292"/>
      <c r="AJ123" s="292"/>
      <c r="AK123" s="294"/>
      <c r="AL123" s="291"/>
      <c r="AM123" s="292"/>
      <c r="AN123" s="292"/>
      <c r="AO123" s="292"/>
      <c r="AP123" s="292"/>
      <c r="AQ123" s="292"/>
      <c r="AR123" s="292"/>
      <c r="AS123" s="293"/>
      <c r="AT123" s="292"/>
      <c r="AU123" s="292"/>
      <c r="AV123" s="292"/>
      <c r="AW123" s="292"/>
      <c r="AX123" s="292"/>
      <c r="AY123" s="292"/>
      <c r="AZ123" s="292"/>
      <c r="BA123" s="292"/>
      <c r="BB123" s="292"/>
      <c r="BC123" s="294"/>
      <c r="BD123" s="291"/>
      <c r="BE123" s="292"/>
      <c r="BF123" s="292"/>
      <c r="BG123" s="292"/>
      <c r="BH123" s="292"/>
      <c r="BI123" s="292"/>
      <c r="BJ123" s="292"/>
      <c r="BK123" s="293"/>
      <c r="BL123" s="292"/>
      <c r="BM123" s="292"/>
      <c r="BN123" s="292"/>
      <c r="BO123" s="292"/>
      <c r="BP123" s="292"/>
      <c r="BQ123" s="292"/>
      <c r="BR123" s="292"/>
      <c r="BS123" s="292"/>
      <c r="BT123" s="292"/>
      <c r="BU123" s="294"/>
      <c r="BW123" s="573" t="str">
        <f t="shared" si="56"/>
        <v/>
      </c>
      <c r="BX123" s="574" t="str">
        <f t="shared" si="56"/>
        <v/>
      </c>
      <c r="BY123" s="574" t="str">
        <f t="shared" si="56"/>
        <v/>
      </c>
      <c r="BZ123" s="574" t="str">
        <f t="shared" si="57"/>
        <v/>
      </c>
      <c r="CA123" s="574" t="str">
        <f t="shared" si="57"/>
        <v/>
      </c>
      <c r="CB123" s="574" t="str">
        <f t="shared" si="57"/>
        <v/>
      </c>
      <c r="CC123" s="574" t="str">
        <f t="shared" si="58"/>
        <v/>
      </c>
      <c r="CD123" s="574" t="str">
        <f t="shared" si="58"/>
        <v/>
      </c>
      <c r="CE123" s="574" t="str">
        <f t="shared" si="58"/>
        <v/>
      </c>
      <c r="CF123" s="574" t="str">
        <f t="shared" si="59"/>
        <v/>
      </c>
      <c r="CG123" s="574" t="str">
        <f t="shared" si="59"/>
        <v/>
      </c>
      <c r="CH123" s="574" t="str">
        <f t="shared" si="59"/>
        <v/>
      </c>
      <c r="CI123" s="574" t="str">
        <f t="shared" si="60"/>
        <v/>
      </c>
      <c r="CJ123" s="574" t="str">
        <f t="shared" si="61"/>
        <v/>
      </c>
      <c r="CK123" s="574" t="str">
        <f t="shared" si="62"/>
        <v/>
      </c>
      <c r="CL123" s="574" t="str">
        <f t="shared" si="62"/>
        <v/>
      </c>
      <c r="CM123" s="574" t="str">
        <f t="shared" si="62"/>
        <v/>
      </c>
      <c r="CN123" s="574" t="str">
        <f t="shared" si="63"/>
        <v/>
      </c>
      <c r="CO123" s="574" t="str">
        <f t="shared" si="63"/>
        <v/>
      </c>
      <c r="CP123" s="574" t="str">
        <f t="shared" si="63"/>
        <v/>
      </c>
      <c r="CQ123" s="574" t="str">
        <f t="shared" si="64"/>
        <v/>
      </c>
      <c r="CR123" s="574" t="str">
        <f t="shared" si="64"/>
        <v/>
      </c>
      <c r="CS123" s="574" t="str">
        <f t="shared" si="64"/>
        <v/>
      </c>
      <c r="CT123" s="574" t="str">
        <f t="shared" si="65"/>
        <v/>
      </c>
      <c r="CU123" s="575" t="str">
        <f t="shared" si="66"/>
        <v/>
      </c>
      <c r="CV123" s="576" t="str">
        <f t="shared" si="67"/>
        <v/>
      </c>
      <c r="CW123" s="574" t="str">
        <f t="shared" si="67"/>
        <v/>
      </c>
      <c r="CX123" s="574" t="str">
        <f t="shared" si="67"/>
        <v/>
      </c>
      <c r="CY123" s="574" t="str">
        <f t="shared" si="68"/>
        <v/>
      </c>
      <c r="CZ123" s="574" t="str">
        <f t="shared" si="68"/>
        <v/>
      </c>
      <c r="DA123" s="574" t="str">
        <f t="shared" si="68"/>
        <v/>
      </c>
      <c r="DB123" s="574" t="str">
        <f t="shared" si="69"/>
        <v/>
      </c>
      <c r="DC123" s="574" t="str">
        <f t="shared" si="70"/>
        <v/>
      </c>
      <c r="DD123" s="574" t="str">
        <f t="shared" si="70"/>
        <v/>
      </c>
      <c r="DE123" s="574" t="str">
        <f t="shared" si="71"/>
        <v/>
      </c>
      <c r="DF123" s="574" t="str">
        <f t="shared" si="71"/>
        <v/>
      </c>
      <c r="DG123" s="574" t="str">
        <f t="shared" si="71"/>
        <v/>
      </c>
      <c r="DH123" s="574" t="str">
        <f t="shared" si="72"/>
        <v/>
      </c>
      <c r="DI123" s="574" t="str">
        <f t="shared" si="73"/>
        <v/>
      </c>
      <c r="DJ123" s="574" t="str">
        <f t="shared" si="74"/>
        <v/>
      </c>
      <c r="DK123" s="574" t="str">
        <f t="shared" si="74"/>
        <v/>
      </c>
      <c r="DL123" s="574" t="str">
        <f t="shared" si="74"/>
        <v/>
      </c>
      <c r="DM123" s="574" t="str">
        <f t="shared" si="75"/>
        <v/>
      </c>
      <c r="DN123" s="574" t="str">
        <f t="shared" si="75"/>
        <v/>
      </c>
      <c r="DO123" s="574" t="str">
        <f t="shared" si="75"/>
        <v/>
      </c>
      <c r="DP123" s="574" t="str">
        <f t="shared" si="76"/>
        <v/>
      </c>
      <c r="DQ123" s="574" t="str">
        <f t="shared" si="76"/>
        <v/>
      </c>
      <c r="DR123" s="574" t="str">
        <f t="shared" si="76"/>
        <v/>
      </c>
      <c r="DS123" s="574" t="str">
        <f t="shared" si="77"/>
        <v/>
      </c>
      <c r="DT123" s="577" t="str">
        <f t="shared" si="78"/>
        <v/>
      </c>
      <c r="DU123" s="576" t="str">
        <f t="shared" si="79"/>
        <v/>
      </c>
      <c r="DV123" s="574" t="str">
        <f t="shared" si="79"/>
        <v/>
      </c>
      <c r="DW123" s="574" t="str">
        <f t="shared" si="79"/>
        <v/>
      </c>
      <c r="DX123" s="574" t="str">
        <f t="shared" si="80"/>
        <v/>
      </c>
      <c r="DY123" s="574" t="str">
        <f t="shared" si="80"/>
        <v/>
      </c>
      <c r="DZ123" s="574" t="str">
        <f t="shared" si="80"/>
        <v/>
      </c>
      <c r="EA123" s="574" t="str">
        <f t="shared" si="81"/>
        <v/>
      </c>
      <c r="EB123" s="574" t="str">
        <f t="shared" si="81"/>
        <v/>
      </c>
      <c r="EC123" s="574" t="str">
        <f t="shared" si="81"/>
        <v/>
      </c>
      <c r="ED123" s="574" t="str">
        <f t="shared" si="82"/>
        <v/>
      </c>
      <c r="EE123" s="574" t="str">
        <f t="shared" si="82"/>
        <v/>
      </c>
      <c r="EF123" s="574" t="str">
        <f t="shared" si="82"/>
        <v/>
      </c>
      <c r="EG123" s="574" t="str">
        <f t="shared" si="83"/>
        <v/>
      </c>
      <c r="EH123" s="574" t="str">
        <f t="shared" si="84"/>
        <v/>
      </c>
      <c r="EI123" s="574" t="str">
        <f t="shared" si="85"/>
        <v/>
      </c>
      <c r="EJ123" s="574" t="str">
        <f t="shared" si="85"/>
        <v/>
      </c>
      <c r="EK123" s="574" t="str">
        <f t="shared" si="85"/>
        <v/>
      </c>
      <c r="EL123" s="574" t="str">
        <f t="shared" si="86"/>
        <v/>
      </c>
      <c r="EM123" s="574" t="str">
        <f t="shared" si="86"/>
        <v/>
      </c>
      <c r="EN123" s="574" t="str">
        <f t="shared" si="86"/>
        <v/>
      </c>
      <c r="EO123" s="574" t="str">
        <f t="shared" si="87"/>
        <v/>
      </c>
      <c r="EP123" s="574" t="str">
        <f t="shared" si="87"/>
        <v/>
      </c>
      <c r="EQ123" s="574" t="str">
        <f t="shared" si="87"/>
        <v/>
      </c>
      <c r="ER123" s="574" t="str">
        <f t="shared" si="88"/>
        <v/>
      </c>
      <c r="ES123" s="577" t="str">
        <f t="shared" si="89"/>
        <v/>
      </c>
      <c r="ET123" s="576" t="str">
        <f t="shared" si="90"/>
        <v/>
      </c>
      <c r="EU123" s="574" t="str">
        <f t="shared" si="90"/>
        <v/>
      </c>
      <c r="EV123" s="574" t="str">
        <f t="shared" si="90"/>
        <v/>
      </c>
      <c r="EW123" s="574" t="str">
        <f t="shared" si="91"/>
        <v/>
      </c>
      <c r="EX123" s="574" t="str">
        <f t="shared" si="91"/>
        <v/>
      </c>
      <c r="EY123" s="574" t="str">
        <f t="shared" si="91"/>
        <v/>
      </c>
      <c r="EZ123" s="574" t="str">
        <f t="shared" si="92"/>
        <v/>
      </c>
      <c r="FA123" s="574" t="str">
        <f t="shared" si="92"/>
        <v/>
      </c>
      <c r="FB123" s="574" t="str">
        <f t="shared" si="92"/>
        <v/>
      </c>
      <c r="FC123" s="574" t="str">
        <f t="shared" si="93"/>
        <v/>
      </c>
      <c r="FD123" s="574" t="str">
        <f t="shared" si="93"/>
        <v/>
      </c>
      <c r="FE123" s="574" t="str">
        <f t="shared" si="93"/>
        <v/>
      </c>
      <c r="FF123" s="574" t="str">
        <f t="shared" si="94"/>
        <v/>
      </c>
      <c r="FG123" s="574" t="str">
        <f t="shared" si="95"/>
        <v/>
      </c>
      <c r="FH123" s="574" t="str">
        <f t="shared" si="96"/>
        <v/>
      </c>
      <c r="FI123" s="574" t="str">
        <f t="shared" si="96"/>
        <v/>
      </c>
      <c r="FJ123" s="574" t="str">
        <f t="shared" si="96"/>
        <v/>
      </c>
      <c r="FK123" s="574" t="str">
        <f t="shared" si="97"/>
        <v/>
      </c>
      <c r="FL123" s="574" t="str">
        <f t="shared" si="97"/>
        <v/>
      </c>
      <c r="FM123" s="574" t="str">
        <f t="shared" si="97"/>
        <v/>
      </c>
      <c r="FN123" s="574" t="str">
        <f t="shared" si="98"/>
        <v/>
      </c>
      <c r="FO123" s="574" t="str">
        <f t="shared" si="98"/>
        <v/>
      </c>
      <c r="FP123" s="574" t="str">
        <f t="shared" si="98"/>
        <v/>
      </c>
      <c r="FQ123" s="574" t="str">
        <f t="shared" si="99"/>
        <v/>
      </c>
      <c r="FR123" s="577" t="str">
        <f t="shared" si="100"/>
        <v/>
      </c>
      <c r="FS123" s="573" t="str">
        <f t="shared" si="101"/>
        <v/>
      </c>
      <c r="FT123" s="574" t="str">
        <f t="shared" si="102"/>
        <v/>
      </c>
      <c r="FU123" s="578" t="str">
        <f t="shared" si="103"/>
        <v/>
      </c>
      <c r="FV123" s="577" t="str">
        <f t="shared" si="104"/>
        <v/>
      </c>
      <c r="HA123" s="147">
        <f t="shared" si="105"/>
        <v>0</v>
      </c>
      <c r="HB123" s="142">
        <f t="shared" si="54"/>
        <v>0</v>
      </c>
    </row>
    <row r="124" spans="1:210" s="142" customFormat="1" ht="15.75" customHeight="1" x14ac:dyDescent="0.2">
      <c r="A124" s="531" t="str">
        <f t="shared" si="55"/>
        <v/>
      </c>
      <c r="B124" s="291"/>
      <c r="C124" s="292"/>
      <c r="D124" s="292"/>
      <c r="E124" s="292"/>
      <c r="F124" s="292"/>
      <c r="G124" s="292"/>
      <c r="H124" s="292"/>
      <c r="I124" s="292"/>
      <c r="J124" s="292"/>
      <c r="K124" s="292"/>
      <c r="L124" s="292"/>
      <c r="M124" s="292"/>
      <c r="N124" s="292"/>
      <c r="O124" s="292"/>
      <c r="P124" s="292"/>
      <c r="Q124" s="292"/>
      <c r="R124" s="293"/>
      <c r="S124" s="298"/>
      <c r="T124" s="291"/>
      <c r="U124" s="292"/>
      <c r="V124" s="292"/>
      <c r="W124" s="292"/>
      <c r="X124" s="292"/>
      <c r="Y124" s="292"/>
      <c r="Z124" s="292"/>
      <c r="AA124" s="292"/>
      <c r="AB124" s="292"/>
      <c r="AC124" s="292"/>
      <c r="AD124" s="292"/>
      <c r="AE124" s="292"/>
      <c r="AF124" s="292"/>
      <c r="AG124" s="292"/>
      <c r="AH124" s="292"/>
      <c r="AI124" s="292"/>
      <c r="AJ124" s="293"/>
      <c r="AK124" s="298"/>
      <c r="AL124" s="291"/>
      <c r="AM124" s="292"/>
      <c r="AN124" s="292"/>
      <c r="AO124" s="292"/>
      <c r="AP124" s="292"/>
      <c r="AQ124" s="292"/>
      <c r="AR124" s="292"/>
      <c r="AS124" s="292"/>
      <c r="AT124" s="292"/>
      <c r="AU124" s="292"/>
      <c r="AV124" s="292"/>
      <c r="AW124" s="292"/>
      <c r="AX124" s="292"/>
      <c r="AY124" s="292"/>
      <c r="AZ124" s="292"/>
      <c r="BA124" s="292"/>
      <c r="BB124" s="293"/>
      <c r="BC124" s="298"/>
      <c r="BD124" s="291"/>
      <c r="BE124" s="292"/>
      <c r="BF124" s="292"/>
      <c r="BG124" s="292"/>
      <c r="BH124" s="292"/>
      <c r="BI124" s="292"/>
      <c r="BJ124" s="292"/>
      <c r="BK124" s="292"/>
      <c r="BL124" s="292"/>
      <c r="BM124" s="292"/>
      <c r="BN124" s="292"/>
      <c r="BO124" s="292"/>
      <c r="BP124" s="292"/>
      <c r="BQ124" s="292"/>
      <c r="BR124" s="292"/>
      <c r="BS124" s="292"/>
      <c r="BT124" s="293"/>
      <c r="BU124" s="298"/>
      <c r="BW124" s="573" t="str">
        <f t="shared" si="56"/>
        <v/>
      </c>
      <c r="BX124" s="574" t="str">
        <f t="shared" si="56"/>
        <v/>
      </c>
      <c r="BY124" s="574" t="str">
        <f t="shared" si="56"/>
        <v/>
      </c>
      <c r="BZ124" s="574" t="str">
        <f t="shared" si="57"/>
        <v/>
      </c>
      <c r="CA124" s="574" t="str">
        <f t="shared" si="57"/>
        <v/>
      </c>
      <c r="CB124" s="574" t="str">
        <f t="shared" si="57"/>
        <v/>
      </c>
      <c r="CC124" s="574" t="str">
        <f t="shared" si="58"/>
        <v/>
      </c>
      <c r="CD124" s="574" t="str">
        <f t="shared" si="58"/>
        <v/>
      </c>
      <c r="CE124" s="574" t="str">
        <f t="shared" si="58"/>
        <v/>
      </c>
      <c r="CF124" s="574" t="str">
        <f t="shared" si="59"/>
        <v/>
      </c>
      <c r="CG124" s="574" t="str">
        <f t="shared" si="59"/>
        <v/>
      </c>
      <c r="CH124" s="574" t="str">
        <f t="shared" si="59"/>
        <v/>
      </c>
      <c r="CI124" s="574" t="str">
        <f t="shared" si="60"/>
        <v/>
      </c>
      <c r="CJ124" s="574" t="str">
        <f t="shared" si="61"/>
        <v/>
      </c>
      <c r="CK124" s="574" t="str">
        <f t="shared" si="62"/>
        <v/>
      </c>
      <c r="CL124" s="574" t="str">
        <f t="shared" si="62"/>
        <v/>
      </c>
      <c r="CM124" s="574" t="str">
        <f t="shared" si="62"/>
        <v/>
      </c>
      <c r="CN124" s="574" t="str">
        <f t="shared" si="63"/>
        <v/>
      </c>
      <c r="CO124" s="574" t="str">
        <f t="shared" si="63"/>
        <v/>
      </c>
      <c r="CP124" s="574" t="str">
        <f t="shared" si="63"/>
        <v/>
      </c>
      <c r="CQ124" s="574" t="str">
        <f t="shared" si="64"/>
        <v/>
      </c>
      <c r="CR124" s="574" t="str">
        <f t="shared" si="64"/>
        <v/>
      </c>
      <c r="CS124" s="574" t="str">
        <f t="shared" si="64"/>
        <v/>
      </c>
      <c r="CT124" s="574" t="str">
        <f t="shared" si="65"/>
        <v/>
      </c>
      <c r="CU124" s="575" t="str">
        <f t="shared" si="66"/>
        <v/>
      </c>
      <c r="CV124" s="576" t="str">
        <f t="shared" si="67"/>
        <v/>
      </c>
      <c r="CW124" s="574" t="str">
        <f t="shared" si="67"/>
        <v/>
      </c>
      <c r="CX124" s="574" t="str">
        <f t="shared" si="67"/>
        <v/>
      </c>
      <c r="CY124" s="574" t="str">
        <f t="shared" si="68"/>
        <v/>
      </c>
      <c r="CZ124" s="574" t="str">
        <f t="shared" si="68"/>
        <v/>
      </c>
      <c r="DA124" s="574" t="str">
        <f t="shared" si="68"/>
        <v/>
      </c>
      <c r="DB124" s="574" t="str">
        <f t="shared" si="69"/>
        <v/>
      </c>
      <c r="DC124" s="574" t="str">
        <f t="shared" si="70"/>
        <v/>
      </c>
      <c r="DD124" s="574" t="str">
        <f t="shared" si="70"/>
        <v/>
      </c>
      <c r="DE124" s="574" t="str">
        <f t="shared" si="71"/>
        <v/>
      </c>
      <c r="DF124" s="574" t="str">
        <f t="shared" si="71"/>
        <v/>
      </c>
      <c r="DG124" s="574" t="str">
        <f t="shared" si="71"/>
        <v/>
      </c>
      <c r="DH124" s="574" t="str">
        <f t="shared" si="72"/>
        <v/>
      </c>
      <c r="DI124" s="574" t="str">
        <f t="shared" si="73"/>
        <v/>
      </c>
      <c r="DJ124" s="574" t="str">
        <f t="shared" si="74"/>
        <v/>
      </c>
      <c r="DK124" s="574" t="str">
        <f t="shared" si="74"/>
        <v/>
      </c>
      <c r="DL124" s="574" t="str">
        <f t="shared" si="74"/>
        <v/>
      </c>
      <c r="DM124" s="574" t="str">
        <f t="shared" si="75"/>
        <v/>
      </c>
      <c r="DN124" s="574" t="str">
        <f t="shared" si="75"/>
        <v/>
      </c>
      <c r="DO124" s="574" t="str">
        <f t="shared" si="75"/>
        <v/>
      </c>
      <c r="DP124" s="574" t="str">
        <f t="shared" si="76"/>
        <v/>
      </c>
      <c r="DQ124" s="574" t="str">
        <f t="shared" si="76"/>
        <v/>
      </c>
      <c r="DR124" s="574" t="str">
        <f t="shared" si="76"/>
        <v/>
      </c>
      <c r="DS124" s="574" t="str">
        <f t="shared" si="77"/>
        <v/>
      </c>
      <c r="DT124" s="577" t="str">
        <f t="shared" si="78"/>
        <v/>
      </c>
      <c r="DU124" s="576" t="str">
        <f t="shared" si="79"/>
        <v/>
      </c>
      <c r="DV124" s="574" t="str">
        <f t="shared" si="79"/>
        <v/>
      </c>
      <c r="DW124" s="574" t="str">
        <f t="shared" si="79"/>
        <v/>
      </c>
      <c r="DX124" s="574" t="str">
        <f t="shared" si="80"/>
        <v/>
      </c>
      <c r="DY124" s="574" t="str">
        <f t="shared" si="80"/>
        <v/>
      </c>
      <c r="DZ124" s="574" t="str">
        <f t="shared" si="80"/>
        <v/>
      </c>
      <c r="EA124" s="574" t="str">
        <f t="shared" si="81"/>
        <v/>
      </c>
      <c r="EB124" s="574" t="str">
        <f t="shared" si="81"/>
        <v/>
      </c>
      <c r="EC124" s="574" t="str">
        <f t="shared" si="81"/>
        <v/>
      </c>
      <c r="ED124" s="574" t="str">
        <f t="shared" si="82"/>
        <v/>
      </c>
      <c r="EE124" s="574" t="str">
        <f t="shared" si="82"/>
        <v/>
      </c>
      <c r="EF124" s="574" t="str">
        <f t="shared" si="82"/>
        <v/>
      </c>
      <c r="EG124" s="574" t="str">
        <f t="shared" si="83"/>
        <v/>
      </c>
      <c r="EH124" s="574" t="str">
        <f t="shared" si="84"/>
        <v/>
      </c>
      <c r="EI124" s="574" t="str">
        <f t="shared" si="85"/>
        <v/>
      </c>
      <c r="EJ124" s="574" t="str">
        <f t="shared" si="85"/>
        <v/>
      </c>
      <c r="EK124" s="574" t="str">
        <f t="shared" si="85"/>
        <v/>
      </c>
      <c r="EL124" s="574" t="str">
        <f t="shared" si="86"/>
        <v/>
      </c>
      <c r="EM124" s="574" t="str">
        <f t="shared" si="86"/>
        <v/>
      </c>
      <c r="EN124" s="574" t="str">
        <f t="shared" si="86"/>
        <v/>
      </c>
      <c r="EO124" s="574" t="str">
        <f t="shared" si="87"/>
        <v/>
      </c>
      <c r="EP124" s="574" t="str">
        <f t="shared" si="87"/>
        <v/>
      </c>
      <c r="EQ124" s="574" t="str">
        <f t="shared" si="87"/>
        <v/>
      </c>
      <c r="ER124" s="574" t="str">
        <f t="shared" si="88"/>
        <v/>
      </c>
      <c r="ES124" s="577" t="str">
        <f t="shared" si="89"/>
        <v/>
      </c>
      <c r="ET124" s="576" t="str">
        <f t="shared" si="90"/>
        <v/>
      </c>
      <c r="EU124" s="574" t="str">
        <f t="shared" si="90"/>
        <v/>
      </c>
      <c r="EV124" s="574" t="str">
        <f t="shared" si="90"/>
        <v/>
      </c>
      <c r="EW124" s="574" t="str">
        <f t="shared" si="91"/>
        <v/>
      </c>
      <c r="EX124" s="574" t="str">
        <f t="shared" si="91"/>
        <v/>
      </c>
      <c r="EY124" s="574" t="str">
        <f t="shared" si="91"/>
        <v/>
      </c>
      <c r="EZ124" s="574" t="str">
        <f t="shared" si="92"/>
        <v/>
      </c>
      <c r="FA124" s="574" t="str">
        <f t="shared" si="92"/>
        <v/>
      </c>
      <c r="FB124" s="574" t="str">
        <f t="shared" si="92"/>
        <v/>
      </c>
      <c r="FC124" s="574" t="str">
        <f t="shared" si="93"/>
        <v/>
      </c>
      <c r="FD124" s="574" t="str">
        <f t="shared" si="93"/>
        <v/>
      </c>
      <c r="FE124" s="574" t="str">
        <f t="shared" si="93"/>
        <v/>
      </c>
      <c r="FF124" s="574" t="str">
        <f t="shared" si="94"/>
        <v/>
      </c>
      <c r="FG124" s="574" t="str">
        <f t="shared" si="95"/>
        <v/>
      </c>
      <c r="FH124" s="574" t="str">
        <f t="shared" si="96"/>
        <v/>
      </c>
      <c r="FI124" s="574" t="str">
        <f t="shared" si="96"/>
        <v/>
      </c>
      <c r="FJ124" s="574" t="str">
        <f t="shared" si="96"/>
        <v/>
      </c>
      <c r="FK124" s="574" t="str">
        <f t="shared" si="97"/>
        <v/>
      </c>
      <c r="FL124" s="574" t="str">
        <f t="shared" si="97"/>
        <v/>
      </c>
      <c r="FM124" s="574" t="str">
        <f t="shared" si="97"/>
        <v/>
      </c>
      <c r="FN124" s="574" t="str">
        <f t="shared" si="98"/>
        <v/>
      </c>
      <c r="FO124" s="574" t="str">
        <f t="shared" si="98"/>
        <v/>
      </c>
      <c r="FP124" s="574" t="str">
        <f t="shared" si="98"/>
        <v/>
      </c>
      <c r="FQ124" s="574" t="str">
        <f t="shared" si="99"/>
        <v/>
      </c>
      <c r="FR124" s="577" t="str">
        <f t="shared" si="100"/>
        <v/>
      </c>
      <c r="FS124" s="573" t="str">
        <f t="shared" si="101"/>
        <v/>
      </c>
      <c r="FT124" s="574" t="str">
        <f t="shared" si="102"/>
        <v/>
      </c>
      <c r="FU124" s="578" t="str">
        <f t="shared" si="103"/>
        <v/>
      </c>
      <c r="FV124" s="577" t="str">
        <f t="shared" si="104"/>
        <v/>
      </c>
      <c r="HA124" s="147">
        <f t="shared" si="105"/>
        <v>0</v>
      </c>
      <c r="HB124" s="142">
        <f t="shared" si="54"/>
        <v>0</v>
      </c>
    </row>
    <row r="125" spans="1:210" s="142" customFormat="1" ht="15.75" customHeight="1" x14ac:dyDescent="0.2">
      <c r="A125" s="531" t="str">
        <f t="shared" si="55"/>
        <v/>
      </c>
      <c r="B125" s="291"/>
      <c r="C125" s="292"/>
      <c r="D125" s="292"/>
      <c r="E125" s="292"/>
      <c r="F125" s="292"/>
      <c r="G125" s="292"/>
      <c r="H125" s="292"/>
      <c r="I125" s="292"/>
      <c r="J125" s="292"/>
      <c r="K125" s="292"/>
      <c r="L125" s="292"/>
      <c r="M125" s="292"/>
      <c r="N125" s="292"/>
      <c r="O125" s="292"/>
      <c r="P125" s="292"/>
      <c r="Q125" s="292"/>
      <c r="R125" s="292"/>
      <c r="S125" s="294"/>
      <c r="T125" s="291"/>
      <c r="U125" s="292"/>
      <c r="V125" s="292"/>
      <c r="W125" s="292"/>
      <c r="X125" s="292"/>
      <c r="Y125" s="292"/>
      <c r="Z125" s="292"/>
      <c r="AA125" s="292"/>
      <c r="AB125" s="292"/>
      <c r="AC125" s="292"/>
      <c r="AD125" s="292"/>
      <c r="AE125" s="292"/>
      <c r="AF125" s="292"/>
      <c r="AG125" s="292"/>
      <c r="AH125" s="292"/>
      <c r="AI125" s="292"/>
      <c r="AJ125" s="292"/>
      <c r="AK125" s="294"/>
      <c r="AL125" s="291"/>
      <c r="AM125" s="292"/>
      <c r="AN125" s="292"/>
      <c r="AO125" s="292"/>
      <c r="AP125" s="292"/>
      <c r="AQ125" s="292"/>
      <c r="AR125" s="292"/>
      <c r="AS125" s="292"/>
      <c r="AT125" s="292"/>
      <c r="AU125" s="292"/>
      <c r="AV125" s="292"/>
      <c r="AW125" s="292"/>
      <c r="AX125" s="292"/>
      <c r="AY125" s="292"/>
      <c r="AZ125" s="292"/>
      <c r="BA125" s="292"/>
      <c r="BB125" s="292"/>
      <c r="BC125" s="294"/>
      <c r="BD125" s="291"/>
      <c r="BE125" s="292"/>
      <c r="BF125" s="292"/>
      <c r="BG125" s="292"/>
      <c r="BH125" s="292"/>
      <c r="BI125" s="292"/>
      <c r="BJ125" s="292"/>
      <c r="BK125" s="292"/>
      <c r="BL125" s="292"/>
      <c r="BM125" s="292"/>
      <c r="BN125" s="292"/>
      <c r="BO125" s="292"/>
      <c r="BP125" s="292"/>
      <c r="BQ125" s="292"/>
      <c r="BR125" s="292"/>
      <c r="BS125" s="292"/>
      <c r="BT125" s="292"/>
      <c r="BU125" s="294"/>
      <c r="BW125" s="573" t="str">
        <f t="shared" si="56"/>
        <v/>
      </c>
      <c r="BX125" s="574" t="str">
        <f t="shared" si="56"/>
        <v/>
      </c>
      <c r="BY125" s="574" t="str">
        <f t="shared" si="56"/>
        <v/>
      </c>
      <c r="BZ125" s="574" t="str">
        <f t="shared" si="57"/>
        <v/>
      </c>
      <c r="CA125" s="574" t="str">
        <f t="shared" si="57"/>
        <v/>
      </c>
      <c r="CB125" s="574" t="str">
        <f t="shared" si="57"/>
        <v/>
      </c>
      <c r="CC125" s="574" t="str">
        <f t="shared" si="58"/>
        <v/>
      </c>
      <c r="CD125" s="574" t="str">
        <f t="shared" si="58"/>
        <v/>
      </c>
      <c r="CE125" s="574" t="str">
        <f t="shared" si="58"/>
        <v/>
      </c>
      <c r="CF125" s="574" t="str">
        <f t="shared" si="59"/>
        <v/>
      </c>
      <c r="CG125" s="574" t="str">
        <f t="shared" si="59"/>
        <v/>
      </c>
      <c r="CH125" s="574" t="str">
        <f t="shared" si="59"/>
        <v/>
      </c>
      <c r="CI125" s="574" t="str">
        <f t="shared" si="60"/>
        <v/>
      </c>
      <c r="CJ125" s="574" t="str">
        <f t="shared" si="61"/>
        <v/>
      </c>
      <c r="CK125" s="574" t="str">
        <f t="shared" si="62"/>
        <v/>
      </c>
      <c r="CL125" s="574" t="str">
        <f t="shared" si="62"/>
        <v/>
      </c>
      <c r="CM125" s="574" t="str">
        <f t="shared" si="62"/>
        <v/>
      </c>
      <c r="CN125" s="574" t="str">
        <f t="shared" si="63"/>
        <v/>
      </c>
      <c r="CO125" s="574" t="str">
        <f t="shared" si="63"/>
        <v/>
      </c>
      <c r="CP125" s="574" t="str">
        <f t="shared" si="63"/>
        <v/>
      </c>
      <c r="CQ125" s="574" t="str">
        <f t="shared" si="64"/>
        <v/>
      </c>
      <c r="CR125" s="574" t="str">
        <f t="shared" si="64"/>
        <v/>
      </c>
      <c r="CS125" s="574" t="str">
        <f t="shared" si="64"/>
        <v/>
      </c>
      <c r="CT125" s="574" t="str">
        <f t="shared" si="65"/>
        <v/>
      </c>
      <c r="CU125" s="575" t="str">
        <f t="shared" si="66"/>
        <v/>
      </c>
      <c r="CV125" s="576" t="str">
        <f t="shared" si="67"/>
        <v/>
      </c>
      <c r="CW125" s="574" t="str">
        <f t="shared" si="67"/>
        <v/>
      </c>
      <c r="CX125" s="574" t="str">
        <f t="shared" si="67"/>
        <v/>
      </c>
      <c r="CY125" s="574" t="str">
        <f t="shared" si="68"/>
        <v/>
      </c>
      <c r="CZ125" s="574" t="str">
        <f t="shared" si="68"/>
        <v/>
      </c>
      <c r="DA125" s="574" t="str">
        <f t="shared" si="68"/>
        <v/>
      </c>
      <c r="DB125" s="574" t="str">
        <f t="shared" si="69"/>
        <v/>
      </c>
      <c r="DC125" s="574" t="str">
        <f t="shared" si="70"/>
        <v/>
      </c>
      <c r="DD125" s="574" t="str">
        <f t="shared" si="70"/>
        <v/>
      </c>
      <c r="DE125" s="574" t="str">
        <f t="shared" si="71"/>
        <v/>
      </c>
      <c r="DF125" s="574" t="str">
        <f t="shared" si="71"/>
        <v/>
      </c>
      <c r="DG125" s="574" t="str">
        <f t="shared" si="71"/>
        <v/>
      </c>
      <c r="DH125" s="574" t="str">
        <f t="shared" si="72"/>
        <v/>
      </c>
      <c r="DI125" s="574" t="str">
        <f t="shared" si="73"/>
        <v/>
      </c>
      <c r="DJ125" s="574" t="str">
        <f t="shared" si="74"/>
        <v/>
      </c>
      <c r="DK125" s="574" t="str">
        <f t="shared" si="74"/>
        <v/>
      </c>
      <c r="DL125" s="574" t="str">
        <f t="shared" si="74"/>
        <v/>
      </c>
      <c r="DM125" s="574" t="str">
        <f t="shared" si="75"/>
        <v/>
      </c>
      <c r="DN125" s="574" t="str">
        <f t="shared" si="75"/>
        <v/>
      </c>
      <c r="DO125" s="574" t="str">
        <f t="shared" si="75"/>
        <v/>
      </c>
      <c r="DP125" s="574" t="str">
        <f t="shared" si="76"/>
        <v/>
      </c>
      <c r="DQ125" s="574" t="str">
        <f t="shared" si="76"/>
        <v/>
      </c>
      <c r="DR125" s="574" t="str">
        <f t="shared" si="76"/>
        <v/>
      </c>
      <c r="DS125" s="574" t="str">
        <f t="shared" si="77"/>
        <v/>
      </c>
      <c r="DT125" s="577" t="str">
        <f t="shared" si="78"/>
        <v/>
      </c>
      <c r="DU125" s="576" t="str">
        <f t="shared" si="79"/>
        <v/>
      </c>
      <c r="DV125" s="574" t="str">
        <f t="shared" si="79"/>
        <v/>
      </c>
      <c r="DW125" s="574" t="str">
        <f t="shared" si="79"/>
        <v/>
      </c>
      <c r="DX125" s="574" t="str">
        <f t="shared" si="80"/>
        <v/>
      </c>
      <c r="DY125" s="574" t="str">
        <f t="shared" si="80"/>
        <v/>
      </c>
      <c r="DZ125" s="574" t="str">
        <f t="shared" si="80"/>
        <v/>
      </c>
      <c r="EA125" s="574" t="str">
        <f t="shared" si="81"/>
        <v/>
      </c>
      <c r="EB125" s="574" t="str">
        <f t="shared" si="81"/>
        <v/>
      </c>
      <c r="EC125" s="574" t="str">
        <f t="shared" si="81"/>
        <v/>
      </c>
      <c r="ED125" s="574" t="str">
        <f t="shared" si="82"/>
        <v/>
      </c>
      <c r="EE125" s="574" t="str">
        <f t="shared" si="82"/>
        <v/>
      </c>
      <c r="EF125" s="574" t="str">
        <f t="shared" si="82"/>
        <v/>
      </c>
      <c r="EG125" s="574" t="str">
        <f t="shared" si="83"/>
        <v/>
      </c>
      <c r="EH125" s="574" t="str">
        <f t="shared" si="84"/>
        <v/>
      </c>
      <c r="EI125" s="574" t="str">
        <f t="shared" si="85"/>
        <v/>
      </c>
      <c r="EJ125" s="574" t="str">
        <f t="shared" si="85"/>
        <v/>
      </c>
      <c r="EK125" s="574" t="str">
        <f t="shared" si="85"/>
        <v/>
      </c>
      <c r="EL125" s="574" t="str">
        <f t="shared" si="86"/>
        <v/>
      </c>
      <c r="EM125" s="574" t="str">
        <f t="shared" si="86"/>
        <v/>
      </c>
      <c r="EN125" s="574" t="str">
        <f t="shared" si="86"/>
        <v/>
      </c>
      <c r="EO125" s="574" t="str">
        <f t="shared" si="87"/>
        <v/>
      </c>
      <c r="EP125" s="574" t="str">
        <f t="shared" si="87"/>
        <v/>
      </c>
      <c r="EQ125" s="574" t="str">
        <f t="shared" si="87"/>
        <v/>
      </c>
      <c r="ER125" s="574" t="str">
        <f t="shared" si="88"/>
        <v/>
      </c>
      <c r="ES125" s="577" t="str">
        <f t="shared" si="89"/>
        <v/>
      </c>
      <c r="ET125" s="576" t="str">
        <f t="shared" si="90"/>
        <v/>
      </c>
      <c r="EU125" s="574" t="str">
        <f t="shared" si="90"/>
        <v/>
      </c>
      <c r="EV125" s="574" t="str">
        <f t="shared" si="90"/>
        <v/>
      </c>
      <c r="EW125" s="574" t="str">
        <f t="shared" si="91"/>
        <v/>
      </c>
      <c r="EX125" s="574" t="str">
        <f t="shared" si="91"/>
        <v/>
      </c>
      <c r="EY125" s="574" t="str">
        <f t="shared" si="91"/>
        <v/>
      </c>
      <c r="EZ125" s="574" t="str">
        <f t="shared" si="92"/>
        <v/>
      </c>
      <c r="FA125" s="574" t="str">
        <f t="shared" si="92"/>
        <v/>
      </c>
      <c r="FB125" s="574" t="str">
        <f t="shared" si="92"/>
        <v/>
      </c>
      <c r="FC125" s="574" t="str">
        <f t="shared" si="93"/>
        <v/>
      </c>
      <c r="FD125" s="574" t="str">
        <f t="shared" si="93"/>
        <v/>
      </c>
      <c r="FE125" s="574" t="str">
        <f t="shared" si="93"/>
        <v/>
      </c>
      <c r="FF125" s="574" t="str">
        <f t="shared" si="94"/>
        <v/>
      </c>
      <c r="FG125" s="574" t="str">
        <f t="shared" si="95"/>
        <v/>
      </c>
      <c r="FH125" s="574" t="str">
        <f t="shared" si="96"/>
        <v/>
      </c>
      <c r="FI125" s="574" t="str">
        <f t="shared" si="96"/>
        <v/>
      </c>
      <c r="FJ125" s="574" t="str">
        <f t="shared" si="96"/>
        <v/>
      </c>
      <c r="FK125" s="574" t="str">
        <f t="shared" si="97"/>
        <v/>
      </c>
      <c r="FL125" s="574" t="str">
        <f t="shared" si="97"/>
        <v/>
      </c>
      <c r="FM125" s="574" t="str">
        <f t="shared" si="97"/>
        <v/>
      </c>
      <c r="FN125" s="574" t="str">
        <f t="shared" si="98"/>
        <v/>
      </c>
      <c r="FO125" s="574" t="str">
        <f t="shared" si="98"/>
        <v/>
      </c>
      <c r="FP125" s="574" t="str">
        <f t="shared" si="98"/>
        <v/>
      </c>
      <c r="FQ125" s="574" t="str">
        <f t="shared" si="99"/>
        <v/>
      </c>
      <c r="FR125" s="577" t="str">
        <f t="shared" si="100"/>
        <v/>
      </c>
      <c r="FS125" s="573" t="str">
        <f t="shared" si="101"/>
        <v/>
      </c>
      <c r="FT125" s="574" t="str">
        <f t="shared" si="102"/>
        <v/>
      </c>
      <c r="FU125" s="578" t="str">
        <f t="shared" si="103"/>
        <v/>
      </c>
      <c r="FV125" s="577" t="str">
        <f t="shared" si="104"/>
        <v/>
      </c>
      <c r="HA125" s="147">
        <f t="shared" si="105"/>
        <v>0</v>
      </c>
      <c r="HB125" s="142">
        <f t="shared" si="54"/>
        <v>0</v>
      </c>
    </row>
    <row r="126" spans="1:210" s="142" customFormat="1" ht="15.75" customHeight="1" x14ac:dyDescent="0.2">
      <c r="A126" s="531" t="str">
        <f t="shared" si="55"/>
        <v/>
      </c>
      <c r="B126" s="291"/>
      <c r="C126" s="292"/>
      <c r="D126" s="292"/>
      <c r="E126" s="292"/>
      <c r="F126" s="292"/>
      <c r="G126" s="292"/>
      <c r="H126" s="292"/>
      <c r="I126" s="293"/>
      <c r="J126" s="292"/>
      <c r="K126" s="292"/>
      <c r="L126" s="292"/>
      <c r="M126" s="292"/>
      <c r="N126" s="292"/>
      <c r="O126" s="292"/>
      <c r="P126" s="292"/>
      <c r="Q126" s="292"/>
      <c r="R126" s="293"/>
      <c r="S126" s="298"/>
      <c r="T126" s="291"/>
      <c r="U126" s="292"/>
      <c r="V126" s="292"/>
      <c r="W126" s="292"/>
      <c r="X126" s="292"/>
      <c r="Y126" s="292"/>
      <c r="Z126" s="292"/>
      <c r="AA126" s="293"/>
      <c r="AB126" s="292"/>
      <c r="AC126" s="292"/>
      <c r="AD126" s="292"/>
      <c r="AE126" s="292"/>
      <c r="AF126" s="292"/>
      <c r="AG126" s="292"/>
      <c r="AH126" s="292"/>
      <c r="AI126" s="292"/>
      <c r="AJ126" s="293"/>
      <c r="AK126" s="298"/>
      <c r="AL126" s="291"/>
      <c r="AM126" s="292"/>
      <c r="AN126" s="292"/>
      <c r="AO126" s="292"/>
      <c r="AP126" s="292"/>
      <c r="AQ126" s="292"/>
      <c r="AR126" s="292"/>
      <c r="AS126" s="293"/>
      <c r="AT126" s="292"/>
      <c r="AU126" s="292"/>
      <c r="AV126" s="292"/>
      <c r="AW126" s="292"/>
      <c r="AX126" s="292"/>
      <c r="AY126" s="292"/>
      <c r="AZ126" s="292"/>
      <c r="BA126" s="292"/>
      <c r="BB126" s="293"/>
      <c r="BC126" s="298"/>
      <c r="BD126" s="291"/>
      <c r="BE126" s="292"/>
      <c r="BF126" s="292"/>
      <c r="BG126" s="292"/>
      <c r="BH126" s="292"/>
      <c r="BI126" s="292"/>
      <c r="BJ126" s="292"/>
      <c r="BK126" s="293"/>
      <c r="BL126" s="292"/>
      <c r="BM126" s="292"/>
      <c r="BN126" s="292"/>
      <c r="BO126" s="292"/>
      <c r="BP126" s="292"/>
      <c r="BQ126" s="292"/>
      <c r="BR126" s="292"/>
      <c r="BS126" s="292"/>
      <c r="BT126" s="293"/>
      <c r="BU126" s="298"/>
      <c r="BW126" s="573" t="str">
        <f t="shared" si="56"/>
        <v/>
      </c>
      <c r="BX126" s="574" t="str">
        <f t="shared" si="56"/>
        <v/>
      </c>
      <c r="BY126" s="574" t="str">
        <f t="shared" si="56"/>
        <v/>
      </c>
      <c r="BZ126" s="574" t="str">
        <f t="shared" si="57"/>
        <v/>
      </c>
      <c r="CA126" s="574" t="str">
        <f t="shared" si="57"/>
        <v/>
      </c>
      <c r="CB126" s="574" t="str">
        <f t="shared" si="57"/>
        <v/>
      </c>
      <c r="CC126" s="574" t="str">
        <f t="shared" si="58"/>
        <v/>
      </c>
      <c r="CD126" s="574" t="str">
        <f t="shared" si="58"/>
        <v/>
      </c>
      <c r="CE126" s="574" t="str">
        <f t="shared" si="58"/>
        <v/>
      </c>
      <c r="CF126" s="574" t="str">
        <f t="shared" si="59"/>
        <v/>
      </c>
      <c r="CG126" s="574" t="str">
        <f t="shared" si="59"/>
        <v/>
      </c>
      <c r="CH126" s="574" t="str">
        <f t="shared" si="59"/>
        <v/>
      </c>
      <c r="CI126" s="574" t="str">
        <f t="shared" si="60"/>
        <v/>
      </c>
      <c r="CJ126" s="574" t="str">
        <f t="shared" si="61"/>
        <v/>
      </c>
      <c r="CK126" s="574" t="str">
        <f t="shared" si="62"/>
        <v/>
      </c>
      <c r="CL126" s="574" t="str">
        <f t="shared" si="62"/>
        <v/>
      </c>
      <c r="CM126" s="574" t="str">
        <f t="shared" si="62"/>
        <v/>
      </c>
      <c r="CN126" s="574" t="str">
        <f t="shared" si="63"/>
        <v/>
      </c>
      <c r="CO126" s="574" t="str">
        <f t="shared" si="63"/>
        <v/>
      </c>
      <c r="CP126" s="574" t="str">
        <f t="shared" si="63"/>
        <v/>
      </c>
      <c r="CQ126" s="574" t="str">
        <f t="shared" si="64"/>
        <v/>
      </c>
      <c r="CR126" s="574" t="str">
        <f t="shared" si="64"/>
        <v/>
      </c>
      <c r="CS126" s="574" t="str">
        <f t="shared" si="64"/>
        <v/>
      </c>
      <c r="CT126" s="574" t="str">
        <f t="shared" si="65"/>
        <v/>
      </c>
      <c r="CU126" s="575" t="str">
        <f t="shared" si="66"/>
        <v/>
      </c>
      <c r="CV126" s="576" t="str">
        <f t="shared" si="67"/>
        <v/>
      </c>
      <c r="CW126" s="574" t="str">
        <f t="shared" si="67"/>
        <v/>
      </c>
      <c r="CX126" s="574" t="str">
        <f t="shared" si="67"/>
        <v/>
      </c>
      <c r="CY126" s="574" t="str">
        <f t="shared" si="68"/>
        <v/>
      </c>
      <c r="CZ126" s="574" t="str">
        <f t="shared" si="68"/>
        <v/>
      </c>
      <c r="DA126" s="574" t="str">
        <f t="shared" si="68"/>
        <v/>
      </c>
      <c r="DB126" s="574" t="str">
        <f t="shared" si="69"/>
        <v/>
      </c>
      <c r="DC126" s="574" t="str">
        <f t="shared" si="70"/>
        <v/>
      </c>
      <c r="DD126" s="574" t="str">
        <f t="shared" si="70"/>
        <v/>
      </c>
      <c r="DE126" s="574" t="str">
        <f t="shared" si="71"/>
        <v/>
      </c>
      <c r="DF126" s="574" t="str">
        <f t="shared" si="71"/>
        <v/>
      </c>
      <c r="DG126" s="574" t="str">
        <f t="shared" si="71"/>
        <v/>
      </c>
      <c r="DH126" s="574" t="str">
        <f t="shared" si="72"/>
        <v/>
      </c>
      <c r="DI126" s="574" t="str">
        <f t="shared" si="73"/>
        <v/>
      </c>
      <c r="DJ126" s="574" t="str">
        <f t="shared" si="74"/>
        <v/>
      </c>
      <c r="DK126" s="574" t="str">
        <f t="shared" si="74"/>
        <v/>
      </c>
      <c r="DL126" s="574" t="str">
        <f t="shared" si="74"/>
        <v/>
      </c>
      <c r="DM126" s="574" t="str">
        <f t="shared" si="75"/>
        <v/>
      </c>
      <c r="DN126" s="574" t="str">
        <f t="shared" si="75"/>
        <v/>
      </c>
      <c r="DO126" s="574" t="str">
        <f t="shared" si="75"/>
        <v/>
      </c>
      <c r="DP126" s="574" t="str">
        <f t="shared" si="76"/>
        <v/>
      </c>
      <c r="DQ126" s="574" t="str">
        <f t="shared" si="76"/>
        <v/>
      </c>
      <c r="DR126" s="574" t="str">
        <f t="shared" si="76"/>
        <v/>
      </c>
      <c r="DS126" s="574" t="str">
        <f t="shared" si="77"/>
        <v/>
      </c>
      <c r="DT126" s="577" t="str">
        <f t="shared" si="78"/>
        <v/>
      </c>
      <c r="DU126" s="576" t="str">
        <f t="shared" si="79"/>
        <v/>
      </c>
      <c r="DV126" s="574" t="str">
        <f t="shared" si="79"/>
        <v/>
      </c>
      <c r="DW126" s="574" t="str">
        <f t="shared" si="79"/>
        <v/>
      </c>
      <c r="DX126" s="574" t="str">
        <f t="shared" si="80"/>
        <v/>
      </c>
      <c r="DY126" s="574" t="str">
        <f t="shared" si="80"/>
        <v/>
      </c>
      <c r="DZ126" s="574" t="str">
        <f t="shared" si="80"/>
        <v/>
      </c>
      <c r="EA126" s="574" t="str">
        <f t="shared" si="81"/>
        <v/>
      </c>
      <c r="EB126" s="574" t="str">
        <f t="shared" si="81"/>
        <v/>
      </c>
      <c r="EC126" s="574" t="str">
        <f t="shared" si="81"/>
        <v/>
      </c>
      <c r="ED126" s="574" t="str">
        <f t="shared" si="82"/>
        <v/>
      </c>
      <c r="EE126" s="574" t="str">
        <f t="shared" si="82"/>
        <v/>
      </c>
      <c r="EF126" s="574" t="str">
        <f t="shared" si="82"/>
        <v/>
      </c>
      <c r="EG126" s="574" t="str">
        <f t="shared" si="83"/>
        <v/>
      </c>
      <c r="EH126" s="574" t="str">
        <f t="shared" si="84"/>
        <v/>
      </c>
      <c r="EI126" s="574" t="str">
        <f t="shared" si="85"/>
        <v/>
      </c>
      <c r="EJ126" s="574" t="str">
        <f t="shared" si="85"/>
        <v/>
      </c>
      <c r="EK126" s="574" t="str">
        <f t="shared" si="85"/>
        <v/>
      </c>
      <c r="EL126" s="574" t="str">
        <f t="shared" si="86"/>
        <v/>
      </c>
      <c r="EM126" s="574" t="str">
        <f t="shared" si="86"/>
        <v/>
      </c>
      <c r="EN126" s="574" t="str">
        <f t="shared" si="86"/>
        <v/>
      </c>
      <c r="EO126" s="574" t="str">
        <f t="shared" si="87"/>
        <v/>
      </c>
      <c r="EP126" s="574" t="str">
        <f t="shared" si="87"/>
        <v/>
      </c>
      <c r="EQ126" s="574" t="str">
        <f t="shared" si="87"/>
        <v/>
      </c>
      <c r="ER126" s="574" t="str">
        <f t="shared" si="88"/>
        <v/>
      </c>
      <c r="ES126" s="577" t="str">
        <f t="shared" si="89"/>
        <v/>
      </c>
      <c r="ET126" s="576" t="str">
        <f t="shared" si="90"/>
        <v/>
      </c>
      <c r="EU126" s="574" t="str">
        <f t="shared" si="90"/>
        <v/>
      </c>
      <c r="EV126" s="574" t="str">
        <f t="shared" si="90"/>
        <v/>
      </c>
      <c r="EW126" s="574" t="str">
        <f t="shared" si="91"/>
        <v/>
      </c>
      <c r="EX126" s="574" t="str">
        <f t="shared" si="91"/>
        <v/>
      </c>
      <c r="EY126" s="574" t="str">
        <f t="shared" si="91"/>
        <v/>
      </c>
      <c r="EZ126" s="574" t="str">
        <f t="shared" si="92"/>
        <v/>
      </c>
      <c r="FA126" s="574" t="str">
        <f t="shared" si="92"/>
        <v/>
      </c>
      <c r="FB126" s="574" t="str">
        <f t="shared" si="92"/>
        <v/>
      </c>
      <c r="FC126" s="574" t="str">
        <f t="shared" si="93"/>
        <v/>
      </c>
      <c r="FD126" s="574" t="str">
        <f t="shared" si="93"/>
        <v/>
      </c>
      <c r="FE126" s="574" t="str">
        <f t="shared" si="93"/>
        <v/>
      </c>
      <c r="FF126" s="574" t="str">
        <f t="shared" si="94"/>
        <v/>
      </c>
      <c r="FG126" s="574" t="str">
        <f t="shared" si="95"/>
        <v/>
      </c>
      <c r="FH126" s="574" t="str">
        <f t="shared" si="96"/>
        <v/>
      </c>
      <c r="FI126" s="574" t="str">
        <f t="shared" si="96"/>
        <v/>
      </c>
      <c r="FJ126" s="574" t="str">
        <f t="shared" si="96"/>
        <v/>
      </c>
      <c r="FK126" s="574" t="str">
        <f t="shared" si="97"/>
        <v/>
      </c>
      <c r="FL126" s="574" t="str">
        <f t="shared" si="97"/>
        <v/>
      </c>
      <c r="FM126" s="574" t="str">
        <f t="shared" si="97"/>
        <v/>
      </c>
      <c r="FN126" s="574" t="str">
        <f t="shared" si="98"/>
        <v/>
      </c>
      <c r="FO126" s="574" t="str">
        <f t="shared" si="98"/>
        <v/>
      </c>
      <c r="FP126" s="574" t="str">
        <f t="shared" si="98"/>
        <v/>
      </c>
      <c r="FQ126" s="574" t="str">
        <f t="shared" si="99"/>
        <v/>
      </c>
      <c r="FR126" s="577" t="str">
        <f t="shared" si="100"/>
        <v/>
      </c>
      <c r="FS126" s="573" t="str">
        <f t="shared" si="101"/>
        <v/>
      </c>
      <c r="FT126" s="574" t="str">
        <f t="shared" si="102"/>
        <v/>
      </c>
      <c r="FU126" s="578" t="str">
        <f t="shared" si="103"/>
        <v/>
      </c>
      <c r="FV126" s="577" t="str">
        <f t="shared" si="104"/>
        <v/>
      </c>
      <c r="HA126" s="147">
        <f t="shared" si="105"/>
        <v>0</v>
      </c>
      <c r="HB126" s="142">
        <f t="shared" si="54"/>
        <v>0</v>
      </c>
    </row>
    <row r="127" spans="1:210" s="142" customFormat="1" ht="15.75" customHeight="1" x14ac:dyDescent="0.2">
      <c r="A127" s="531" t="str">
        <f t="shared" si="55"/>
        <v/>
      </c>
      <c r="B127" s="291"/>
      <c r="C127" s="292"/>
      <c r="D127" s="292"/>
      <c r="E127" s="292"/>
      <c r="F127" s="292"/>
      <c r="G127" s="292"/>
      <c r="H127" s="292"/>
      <c r="I127" s="292"/>
      <c r="J127" s="292"/>
      <c r="K127" s="292"/>
      <c r="L127" s="292"/>
      <c r="M127" s="292"/>
      <c r="N127" s="292"/>
      <c r="O127" s="292"/>
      <c r="P127" s="292"/>
      <c r="Q127" s="292"/>
      <c r="R127" s="292"/>
      <c r="S127" s="294"/>
      <c r="T127" s="291"/>
      <c r="U127" s="292"/>
      <c r="V127" s="292"/>
      <c r="W127" s="292"/>
      <c r="X127" s="292"/>
      <c r="Y127" s="292"/>
      <c r="Z127" s="292"/>
      <c r="AA127" s="292"/>
      <c r="AB127" s="292"/>
      <c r="AC127" s="292"/>
      <c r="AD127" s="292"/>
      <c r="AE127" s="292"/>
      <c r="AF127" s="292"/>
      <c r="AG127" s="292"/>
      <c r="AH127" s="292"/>
      <c r="AI127" s="292"/>
      <c r="AJ127" s="292"/>
      <c r="AK127" s="294"/>
      <c r="AL127" s="291"/>
      <c r="AM127" s="292"/>
      <c r="AN127" s="292"/>
      <c r="AO127" s="292"/>
      <c r="AP127" s="292"/>
      <c r="AQ127" s="292"/>
      <c r="AR127" s="292"/>
      <c r="AS127" s="292"/>
      <c r="AT127" s="292"/>
      <c r="AU127" s="292"/>
      <c r="AV127" s="292"/>
      <c r="AW127" s="292"/>
      <c r="AX127" s="292"/>
      <c r="AY127" s="292"/>
      <c r="AZ127" s="292"/>
      <c r="BA127" s="292"/>
      <c r="BB127" s="292"/>
      <c r="BC127" s="294"/>
      <c r="BD127" s="291"/>
      <c r="BE127" s="292"/>
      <c r="BF127" s="292"/>
      <c r="BG127" s="292"/>
      <c r="BH127" s="292"/>
      <c r="BI127" s="292"/>
      <c r="BJ127" s="292"/>
      <c r="BK127" s="292"/>
      <c r="BL127" s="292"/>
      <c r="BM127" s="292"/>
      <c r="BN127" s="292"/>
      <c r="BO127" s="292"/>
      <c r="BP127" s="292"/>
      <c r="BQ127" s="292"/>
      <c r="BR127" s="292"/>
      <c r="BS127" s="292"/>
      <c r="BT127" s="292"/>
      <c r="BU127" s="294"/>
      <c r="BW127" s="573" t="str">
        <f t="shared" si="56"/>
        <v/>
      </c>
      <c r="BX127" s="574" t="str">
        <f t="shared" si="56"/>
        <v/>
      </c>
      <c r="BY127" s="574" t="str">
        <f t="shared" si="56"/>
        <v/>
      </c>
      <c r="BZ127" s="574" t="str">
        <f t="shared" si="57"/>
        <v/>
      </c>
      <c r="CA127" s="574" t="str">
        <f t="shared" si="57"/>
        <v/>
      </c>
      <c r="CB127" s="574" t="str">
        <f t="shared" si="57"/>
        <v/>
      </c>
      <c r="CC127" s="574" t="str">
        <f t="shared" si="58"/>
        <v/>
      </c>
      <c r="CD127" s="574" t="str">
        <f t="shared" si="58"/>
        <v/>
      </c>
      <c r="CE127" s="574" t="str">
        <f t="shared" si="58"/>
        <v/>
      </c>
      <c r="CF127" s="574" t="str">
        <f t="shared" si="59"/>
        <v/>
      </c>
      <c r="CG127" s="574" t="str">
        <f t="shared" si="59"/>
        <v/>
      </c>
      <c r="CH127" s="574" t="str">
        <f t="shared" si="59"/>
        <v/>
      </c>
      <c r="CI127" s="574" t="str">
        <f t="shared" si="60"/>
        <v/>
      </c>
      <c r="CJ127" s="574" t="str">
        <f t="shared" si="61"/>
        <v/>
      </c>
      <c r="CK127" s="574" t="str">
        <f t="shared" si="62"/>
        <v/>
      </c>
      <c r="CL127" s="574" t="str">
        <f t="shared" si="62"/>
        <v/>
      </c>
      <c r="CM127" s="574" t="str">
        <f t="shared" si="62"/>
        <v/>
      </c>
      <c r="CN127" s="574" t="str">
        <f t="shared" si="63"/>
        <v/>
      </c>
      <c r="CO127" s="574" t="str">
        <f t="shared" si="63"/>
        <v/>
      </c>
      <c r="CP127" s="574" t="str">
        <f t="shared" si="63"/>
        <v/>
      </c>
      <c r="CQ127" s="574" t="str">
        <f t="shared" si="64"/>
        <v/>
      </c>
      <c r="CR127" s="574" t="str">
        <f t="shared" si="64"/>
        <v/>
      </c>
      <c r="CS127" s="574" t="str">
        <f t="shared" si="64"/>
        <v/>
      </c>
      <c r="CT127" s="574" t="str">
        <f t="shared" si="65"/>
        <v/>
      </c>
      <c r="CU127" s="575" t="str">
        <f t="shared" si="66"/>
        <v/>
      </c>
      <c r="CV127" s="576" t="str">
        <f t="shared" si="67"/>
        <v/>
      </c>
      <c r="CW127" s="574" t="str">
        <f t="shared" si="67"/>
        <v/>
      </c>
      <c r="CX127" s="574" t="str">
        <f t="shared" si="67"/>
        <v/>
      </c>
      <c r="CY127" s="574" t="str">
        <f t="shared" si="68"/>
        <v/>
      </c>
      <c r="CZ127" s="574" t="str">
        <f t="shared" si="68"/>
        <v/>
      </c>
      <c r="DA127" s="574" t="str">
        <f t="shared" si="68"/>
        <v/>
      </c>
      <c r="DB127" s="574" t="str">
        <f t="shared" si="69"/>
        <v/>
      </c>
      <c r="DC127" s="574" t="str">
        <f t="shared" si="70"/>
        <v/>
      </c>
      <c r="DD127" s="574" t="str">
        <f t="shared" si="70"/>
        <v/>
      </c>
      <c r="DE127" s="574" t="str">
        <f t="shared" si="71"/>
        <v/>
      </c>
      <c r="DF127" s="574" t="str">
        <f t="shared" si="71"/>
        <v/>
      </c>
      <c r="DG127" s="574" t="str">
        <f t="shared" si="71"/>
        <v/>
      </c>
      <c r="DH127" s="574" t="str">
        <f t="shared" si="72"/>
        <v/>
      </c>
      <c r="DI127" s="574" t="str">
        <f t="shared" si="73"/>
        <v/>
      </c>
      <c r="DJ127" s="574" t="str">
        <f t="shared" si="74"/>
        <v/>
      </c>
      <c r="DK127" s="574" t="str">
        <f t="shared" si="74"/>
        <v/>
      </c>
      <c r="DL127" s="574" t="str">
        <f t="shared" si="74"/>
        <v/>
      </c>
      <c r="DM127" s="574" t="str">
        <f t="shared" si="75"/>
        <v/>
      </c>
      <c r="DN127" s="574" t="str">
        <f t="shared" si="75"/>
        <v/>
      </c>
      <c r="DO127" s="574" t="str">
        <f t="shared" si="75"/>
        <v/>
      </c>
      <c r="DP127" s="574" t="str">
        <f t="shared" si="76"/>
        <v/>
      </c>
      <c r="DQ127" s="574" t="str">
        <f t="shared" si="76"/>
        <v/>
      </c>
      <c r="DR127" s="574" t="str">
        <f t="shared" si="76"/>
        <v/>
      </c>
      <c r="DS127" s="574" t="str">
        <f t="shared" si="77"/>
        <v/>
      </c>
      <c r="DT127" s="577" t="str">
        <f t="shared" si="78"/>
        <v/>
      </c>
      <c r="DU127" s="576" t="str">
        <f t="shared" si="79"/>
        <v/>
      </c>
      <c r="DV127" s="574" t="str">
        <f t="shared" si="79"/>
        <v/>
      </c>
      <c r="DW127" s="574" t="str">
        <f t="shared" si="79"/>
        <v/>
      </c>
      <c r="DX127" s="574" t="str">
        <f t="shared" si="80"/>
        <v/>
      </c>
      <c r="DY127" s="574" t="str">
        <f t="shared" si="80"/>
        <v/>
      </c>
      <c r="DZ127" s="574" t="str">
        <f t="shared" si="80"/>
        <v/>
      </c>
      <c r="EA127" s="574" t="str">
        <f t="shared" si="81"/>
        <v/>
      </c>
      <c r="EB127" s="574" t="str">
        <f t="shared" si="81"/>
        <v/>
      </c>
      <c r="EC127" s="574" t="str">
        <f t="shared" si="81"/>
        <v/>
      </c>
      <c r="ED127" s="574" t="str">
        <f t="shared" si="82"/>
        <v/>
      </c>
      <c r="EE127" s="574" t="str">
        <f t="shared" si="82"/>
        <v/>
      </c>
      <c r="EF127" s="574" t="str">
        <f t="shared" si="82"/>
        <v/>
      </c>
      <c r="EG127" s="574" t="str">
        <f t="shared" si="83"/>
        <v/>
      </c>
      <c r="EH127" s="574" t="str">
        <f t="shared" si="84"/>
        <v/>
      </c>
      <c r="EI127" s="574" t="str">
        <f t="shared" si="85"/>
        <v/>
      </c>
      <c r="EJ127" s="574" t="str">
        <f t="shared" si="85"/>
        <v/>
      </c>
      <c r="EK127" s="574" t="str">
        <f t="shared" si="85"/>
        <v/>
      </c>
      <c r="EL127" s="574" t="str">
        <f t="shared" si="86"/>
        <v/>
      </c>
      <c r="EM127" s="574" t="str">
        <f t="shared" si="86"/>
        <v/>
      </c>
      <c r="EN127" s="574" t="str">
        <f t="shared" si="86"/>
        <v/>
      </c>
      <c r="EO127" s="574" t="str">
        <f t="shared" si="87"/>
        <v/>
      </c>
      <c r="EP127" s="574" t="str">
        <f t="shared" si="87"/>
        <v/>
      </c>
      <c r="EQ127" s="574" t="str">
        <f t="shared" si="87"/>
        <v/>
      </c>
      <c r="ER127" s="574" t="str">
        <f t="shared" si="88"/>
        <v/>
      </c>
      <c r="ES127" s="577" t="str">
        <f t="shared" si="89"/>
        <v/>
      </c>
      <c r="ET127" s="576" t="str">
        <f t="shared" si="90"/>
        <v/>
      </c>
      <c r="EU127" s="574" t="str">
        <f t="shared" si="90"/>
        <v/>
      </c>
      <c r="EV127" s="574" t="str">
        <f t="shared" si="90"/>
        <v/>
      </c>
      <c r="EW127" s="574" t="str">
        <f t="shared" si="91"/>
        <v/>
      </c>
      <c r="EX127" s="574" t="str">
        <f t="shared" si="91"/>
        <v/>
      </c>
      <c r="EY127" s="574" t="str">
        <f t="shared" si="91"/>
        <v/>
      </c>
      <c r="EZ127" s="574" t="str">
        <f t="shared" si="92"/>
        <v/>
      </c>
      <c r="FA127" s="574" t="str">
        <f t="shared" si="92"/>
        <v/>
      </c>
      <c r="FB127" s="574" t="str">
        <f t="shared" si="92"/>
        <v/>
      </c>
      <c r="FC127" s="574" t="str">
        <f t="shared" si="93"/>
        <v/>
      </c>
      <c r="FD127" s="574" t="str">
        <f t="shared" si="93"/>
        <v/>
      </c>
      <c r="FE127" s="574" t="str">
        <f t="shared" si="93"/>
        <v/>
      </c>
      <c r="FF127" s="574" t="str">
        <f t="shared" si="94"/>
        <v/>
      </c>
      <c r="FG127" s="574" t="str">
        <f t="shared" si="95"/>
        <v/>
      </c>
      <c r="FH127" s="574" t="str">
        <f t="shared" si="96"/>
        <v/>
      </c>
      <c r="FI127" s="574" t="str">
        <f t="shared" si="96"/>
        <v/>
      </c>
      <c r="FJ127" s="574" t="str">
        <f t="shared" si="96"/>
        <v/>
      </c>
      <c r="FK127" s="574" t="str">
        <f t="shared" si="97"/>
        <v/>
      </c>
      <c r="FL127" s="574" t="str">
        <f t="shared" si="97"/>
        <v/>
      </c>
      <c r="FM127" s="574" t="str">
        <f t="shared" si="97"/>
        <v/>
      </c>
      <c r="FN127" s="574" t="str">
        <f t="shared" si="98"/>
        <v/>
      </c>
      <c r="FO127" s="574" t="str">
        <f t="shared" si="98"/>
        <v/>
      </c>
      <c r="FP127" s="574" t="str">
        <f t="shared" si="98"/>
        <v/>
      </c>
      <c r="FQ127" s="574" t="str">
        <f t="shared" si="99"/>
        <v/>
      </c>
      <c r="FR127" s="577" t="str">
        <f t="shared" si="100"/>
        <v/>
      </c>
      <c r="FS127" s="573" t="str">
        <f t="shared" si="101"/>
        <v/>
      </c>
      <c r="FT127" s="574" t="str">
        <f t="shared" si="102"/>
        <v/>
      </c>
      <c r="FU127" s="578" t="str">
        <f t="shared" si="103"/>
        <v/>
      </c>
      <c r="FV127" s="577" t="str">
        <f t="shared" si="104"/>
        <v/>
      </c>
      <c r="HA127" s="147">
        <f t="shared" si="105"/>
        <v>0</v>
      </c>
      <c r="HB127" s="142">
        <f t="shared" si="54"/>
        <v>0</v>
      </c>
    </row>
    <row r="128" spans="1:210" s="142" customFormat="1" ht="15.75" customHeight="1" x14ac:dyDescent="0.2">
      <c r="A128" s="531" t="str">
        <f t="shared" si="55"/>
        <v/>
      </c>
      <c r="B128" s="291"/>
      <c r="C128" s="292"/>
      <c r="D128" s="292"/>
      <c r="E128" s="292"/>
      <c r="F128" s="292"/>
      <c r="G128" s="292"/>
      <c r="H128" s="292"/>
      <c r="I128" s="292"/>
      <c r="J128" s="292"/>
      <c r="K128" s="292"/>
      <c r="L128" s="292"/>
      <c r="M128" s="292"/>
      <c r="N128" s="292"/>
      <c r="O128" s="292"/>
      <c r="P128" s="292"/>
      <c r="Q128" s="292"/>
      <c r="R128" s="293"/>
      <c r="S128" s="298"/>
      <c r="T128" s="291"/>
      <c r="U128" s="292"/>
      <c r="V128" s="292"/>
      <c r="W128" s="292"/>
      <c r="X128" s="292"/>
      <c r="Y128" s="292"/>
      <c r="Z128" s="292"/>
      <c r="AA128" s="292"/>
      <c r="AB128" s="292"/>
      <c r="AC128" s="292"/>
      <c r="AD128" s="292"/>
      <c r="AE128" s="292"/>
      <c r="AF128" s="292"/>
      <c r="AG128" s="292"/>
      <c r="AH128" s="292"/>
      <c r="AI128" s="292"/>
      <c r="AJ128" s="293"/>
      <c r="AK128" s="298"/>
      <c r="AL128" s="291"/>
      <c r="AM128" s="292"/>
      <c r="AN128" s="292"/>
      <c r="AO128" s="292"/>
      <c r="AP128" s="292"/>
      <c r="AQ128" s="292"/>
      <c r="AR128" s="292"/>
      <c r="AS128" s="292"/>
      <c r="AT128" s="292"/>
      <c r="AU128" s="292"/>
      <c r="AV128" s="292"/>
      <c r="AW128" s="292"/>
      <c r="AX128" s="292"/>
      <c r="AY128" s="292"/>
      <c r="AZ128" s="292"/>
      <c r="BA128" s="292"/>
      <c r="BB128" s="293"/>
      <c r="BC128" s="298"/>
      <c r="BD128" s="291"/>
      <c r="BE128" s="292"/>
      <c r="BF128" s="292"/>
      <c r="BG128" s="292"/>
      <c r="BH128" s="292"/>
      <c r="BI128" s="292"/>
      <c r="BJ128" s="292"/>
      <c r="BK128" s="292"/>
      <c r="BL128" s="292"/>
      <c r="BM128" s="292"/>
      <c r="BN128" s="292"/>
      <c r="BO128" s="292"/>
      <c r="BP128" s="292"/>
      <c r="BQ128" s="292"/>
      <c r="BR128" s="292"/>
      <c r="BS128" s="292"/>
      <c r="BT128" s="293"/>
      <c r="BU128" s="298"/>
      <c r="BW128" s="573" t="str">
        <f t="shared" si="56"/>
        <v/>
      </c>
      <c r="BX128" s="574" t="str">
        <f t="shared" si="56"/>
        <v/>
      </c>
      <c r="BY128" s="574" t="str">
        <f t="shared" si="56"/>
        <v/>
      </c>
      <c r="BZ128" s="574" t="str">
        <f t="shared" si="57"/>
        <v/>
      </c>
      <c r="CA128" s="574" t="str">
        <f t="shared" si="57"/>
        <v/>
      </c>
      <c r="CB128" s="574" t="str">
        <f t="shared" si="57"/>
        <v/>
      </c>
      <c r="CC128" s="574" t="str">
        <f t="shared" si="58"/>
        <v/>
      </c>
      <c r="CD128" s="574" t="str">
        <f t="shared" si="58"/>
        <v/>
      </c>
      <c r="CE128" s="574" t="str">
        <f t="shared" si="58"/>
        <v/>
      </c>
      <c r="CF128" s="574" t="str">
        <f t="shared" si="59"/>
        <v/>
      </c>
      <c r="CG128" s="574" t="str">
        <f t="shared" si="59"/>
        <v/>
      </c>
      <c r="CH128" s="574" t="str">
        <f t="shared" si="59"/>
        <v/>
      </c>
      <c r="CI128" s="574" t="str">
        <f t="shared" si="60"/>
        <v/>
      </c>
      <c r="CJ128" s="574" t="str">
        <f t="shared" si="61"/>
        <v/>
      </c>
      <c r="CK128" s="574" t="str">
        <f t="shared" si="62"/>
        <v/>
      </c>
      <c r="CL128" s="574" t="str">
        <f t="shared" si="62"/>
        <v/>
      </c>
      <c r="CM128" s="574" t="str">
        <f t="shared" si="62"/>
        <v/>
      </c>
      <c r="CN128" s="574" t="str">
        <f t="shared" si="63"/>
        <v/>
      </c>
      <c r="CO128" s="574" t="str">
        <f t="shared" si="63"/>
        <v/>
      </c>
      <c r="CP128" s="574" t="str">
        <f t="shared" si="63"/>
        <v/>
      </c>
      <c r="CQ128" s="574" t="str">
        <f t="shared" si="64"/>
        <v/>
      </c>
      <c r="CR128" s="574" t="str">
        <f t="shared" si="64"/>
        <v/>
      </c>
      <c r="CS128" s="574" t="str">
        <f t="shared" si="64"/>
        <v/>
      </c>
      <c r="CT128" s="574" t="str">
        <f t="shared" si="65"/>
        <v/>
      </c>
      <c r="CU128" s="575" t="str">
        <f t="shared" si="66"/>
        <v/>
      </c>
      <c r="CV128" s="576" t="str">
        <f t="shared" si="67"/>
        <v/>
      </c>
      <c r="CW128" s="574" t="str">
        <f t="shared" si="67"/>
        <v/>
      </c>
      <c r="CX128" s="574" t="str">
        <f t="shared" si="67"/>
        <v/>
      </c>
      <c r="CY128" s="574" t="str">
        <f t="shared" si="68"/>
        <v/>
      </c>
      <c r="CZ128" s="574" t="str">
        <f t="shared" si="68"/>
        <v/>
      </c>
      <c r="DA128" s="574" t="str">
        <f t="shared" si="68"/>
        <v/>
      </c>
      <c r="DB128" s="574" t="str">
        <f t="shared" si="69"/>
        <v/>
      </c>
      <c r="DC128" s="574" t="str">
        <f t="shared" si="70"/>
        <v/>
      </c>
      <c r="DD128" s="574" t="str">
        <f t="shared" si="70"/>
        <v/>
      </c>
      <c r="DE128" s="574" t="str">
        <f t="shared" si="71"/>
        <v/>
      </c>
      <c r="DF128" s="574" t="str">
        <f t="shared" si="71"/>
        <v/>
      </c>
      <c r="DG128" s="574" t="str">
        <f t="shared" si="71"/>
        <v/>
      </c>
      <c r="DH128" s="574" t="str">
        <f t="shared" si="72"/>
        <v/>
      </c>
      <c r="DI128" s="574" t="str">
        <f t="shared" si="73"/>
        <v/>
      </c>
      <c r="DJ128" s="574" t="str">
        <f t="shared" si="74"/>
        <v/>
      </c>
      <c r="DK128" s="574" t="str">
        <f t="shared" si="74"/>
        <v/>
      </c>
      <c r="DL128" s="574" t="str">
        <f t="shared" si="74"/>
        <v/>
      </c>
      <c r="DM128" s="574" t="str">
        <f t="shared" si="75"/>
        <v/>
      </c>
      <c r="DN128" s="574" t="str">
        <f t="shared" si="75"/>
        <v/>
      </c>
      <c r="DO128" s="574" t="str">
        <f t="shared" si="75"/>
        <v/>
      </c>
      <c r="DP128" s="574" t="str">
        <f t="shared" si="76"/>
        <v/>
      </c>
      <c r="DQ128" s="574" t="str">
        <f t="shared" si="76"/>
        <v/>
      </c>
      <c r="DR128" s="574" t="str">
        <f t="shared" si="76"/>
        <v/>
      </c>
      <c r="DS128" s="574" t="str">
        <f t="shared" si="77"/>
        <v/>
      </c>
      <c r="DT128" s="577" t="str">
        <f t="shared" si="78"/>
        <v/>
      </c>
      <c r="DU128" s="576" t="str">
        <f t="shared" si="79"/>
        <v/>
      </c>
      <c r="DV128" s="574" t="str">
        <f t="shared" si="79"/>
        <v/>
      </c>
      <c r="DW128" s="574" t="str">
        <f t="shared" si="79"/>
        <v/>
      </c>
      <c r="DX128" s="574" t="str">
        <f t="shared" si="80"/>
        <v/>
      </c>
      <c r="DY128" s="574" t="str">
        <f t="shared" si="80"/>
        <v/>
      </c>
      <c r="DZ128" s="574" t="str">
        <f t="shared" si="80"/>
        <v/>
      </c>
      <c r="EA128" s="574" t="str">
        <f t="shared" si="81"/>
        <v/>
      </c>
      <c r="EB128" s="574" t="str">
        <f t="shared" si="81"/>
        <v/>
      </c>
      <c r="EC128" s="574" t="str">
        <f t="shared" si="81"/>
        <v/>
      </c>
      <c r="ED128" s="574" t="str">
        <f t="shared" si="82"/>
        <v/>
      </c>
      <c r="EE128" s="574" t="str">
        <f t="shared" si="82"/>
        <v/>
      </c>
      <c r="EF128" s="574" t="str">
        <f t="shared" si="82"/>
        <v/>
      </c>
      <c r="EG128" s="574" t="str">
        <f t="shared" si="83"/>
        <v/>
      </c>
      <c r="EH128" s="574" t="str">
        <f t="shared" si="84"/>
        <v/>
      </c>
      <c r="EI128" s="574" t="str">
        <f t="shared" si="85"/>
        <v/>
      </c>
      <c r="EJ128" s="574" t="str">
        <f t="shared" si="85"/>
        <v/>
      </c>
      <c r="EK128" s="574" t="str">
        <f t="shared" si="85"/>
        <v/>
      </c>
      <c r="EL128" s="574" t="str">
        <f t="shared" si="86"/>
        <v/>
      </c>
      <c r="EM128" s="574" t="str">
        <f t="shared" si="86"/>
        <v/>
      </c>
      <c r="EN128" s="574" t="str">
        <f t="shared" si="86"/>
        <v/>
      </c>
      <c r="EO128" s="574" t="str">
        <f t="shared" si="87"/>
        <v/>
      </c>
      <c r="EP128" s="574" t="str">
        <f t="shared" si="87"/>
        <v/>
      </c>
      <c r="EQ128" s="574" t="str">
        <f t="shared" si="87"/>
        <v/>
      </c>
      <c r="ER128" s="574" t="str">
        <f t="shared" si="88"/>
        <v/>
      </c>
      <c r="ES128" s="577" t="str">
        <f t="shared" si="89"/>
        <v/>
      </c>
      <c r="ET128" s="576" t="str">
        <f t="shared" si="90"/>
        <v/>
      </c>
      <c r="EU128" s="574" t="str">
        <f t="shared" si="90"/>
        <v/>
      </c>
      <c r="EV128" s="574" t="str">
        <f t="shared" si="90"/>
        <v/>
      </c>
      <c r="EW128" s="574" t="str">
        <f t="shared" si="91"/>
        <v/>
      </c>
      <c r="EX128" s="574" t="str">
        <f t="shared" si="91"/>
        <v/>
      </c>
      <c r="EY128" s="574" t="str">
        <f t="shared" si="91"/>
        <v/>
      </c>
      <c r="EZ128" s="574" t="str">
        <f t="shared" si="92"/>
        <v/>
      </c>
      <c r="FA128" s="574" t="str">
        <f t="shared" si="92"/>
        <v/>
      </c>
      <c r="FB128" s="574" t="str">
        <f t="shared" si="92"/>
        <v/>
      </c>
      <c r="FC128" s="574" t="str">
        <f t="shared" si="93"/>
        <v/>
      </c>
      <c r="FD128" s="574" t="str">
        <f t="shared" si="93"/>
        <v/>
      </c>
      <c r="FE128" s="574" t="str">
        <f t="shared" si="93"/>
        <v/>
      </c>
      <c r="FF128" s="574" t="str">
        <f t="shared" si="94"/>
        <v/>
      </c>
      <c r="FG128" s="574" t="str">
        <f t="shared" si="95"/>
        <v/>
      </c>
      <c r="FH128" s="574" t="str">
        <f t="shared" si="96"/>
        <v/>
      </c>
      <c r="FI128" s="574" t="str">
        <f t="shared" si="96"/>
        <v/>
      </c>
      <c r="FJ128" s="574" t="str">
        <f t="shared" si="96"/>
        <v/>
      </c>
      <c r="FK128" s="574" t="str">
        <f t="shared" si="97"/>
        <v/>
      </c>
      <c r="FL128" s="574" t="str">
        <f t="shared" si="97"/>
        <v/>
      </c>
      <c r="FM128" s="574" t="str">
        <f t="shared" si="97"/>
        <v/>
      </c>
      <c r="FN128" s="574" t="str">
        <f t="shared" si="98"/>
        <v/>
      </c>
      <c r="FO128" s="574" t="str">
        <f t="shared" si="98"/>
        <v/>
      </c>
      <c r="FP128" s="574" t="str">
        <f t="shared" si="98"/>
        <v/>
      </c>
      <c r="FQ128" s="574" t="str">
        <f t="shared" si="99"/>
        <v/>
      </c>
      <c r="FR128" s="577" t="str">
        <f t="shared" si="100"/>
        <v/>
      </c>
      <c r="FS128" s="573" t="str">
        <f t="shared" si="101"/>
        <v/>
      </c>
      <c r="FT128" s="574" t="str">
        <f t="shared" si="102"/>
        <v/>
      </c>
      <c r="FU128" s="578" t="str">
        <f t="shared" si="103"/>
        <v/>
      </c>
      <c r="FV128" s="577" t="str">
        <f t="shared" si="104"/>
        <v/>
      </c>
      <c r="HA128" s="147">
        <f t="shared" si="105"/>
        <v>0</v>
      </c>
      <c r="HB128" s="142">
        <f t="shared" si="54"/>
        <v>0</v>
      </c>
    </row>
    <row r="129" spans="1:210" s="142" customFormat="1" ht="15.75" customHeight="1" x14ac:dyDescent="0.2">
      <c r="A129" s="531" t="str">
        <f t="shared" si="55"/>
        <v/>
      </c>
      <c r="B129" s="291"/>
      <c r="C129" s="292"/>
      <c r="D129" s="292"/>
      <c r="E129" s="292"/>
      <c r="F129" s="292"/>
      <c r="G129" s="292"/>
      <c r="H129" s="292"/>
      <c r="I129" s="292"/>
      <c r="J129" s="292"/>
      <c r="K129" s="292"/>
      <c r="L129" s="292"/>
      <c r="M129" s="292"/>
      <c r="N129" s="292"/>
      <c r="O129" s="292"/>
      <c r="P129" s="292"/>
      <c r="Q129" s="292"/>
      <c r="R129" s="292"/>
      <c r="S129" s="294"/>
      <c r="T129" s="291"/>
      <c r="U129" s="292"/>
      <c r="V129" s="292"/>
      <c r="W129" s="292"/>
      <c r="X129" s="292"/>
      <c r="Y129" s="292"/>
      <c r="Z129" s="292"/>
      <c r="AA129" s="292"/>
      <c r="AB129" s="292"/>
      <c r="AC129" s="292"/>
      <c r="AD129" s="292"/>
      <c r="AE129" s="292"/>
      <c r="AF129" s="292"/>
      <c r="AG129" s="292"/>
      <c r="AH129" s="292"/>
      <c r="AI129" s="292"/>
      <c r="AJ129" s="292"/>
      <c r="AK129" s="294"/>
      <c r="AL129" s="291"/>
      <c r="AM129" s="292"/>
      <c r="AN129" s="292"/>
      <c r="AO129" s="292"/>
      <c r="AP129" s="292"/>
      <c r="AQ129" s="292"/>
      <c r="AR129" s="292"/>
      <c r="AS129" s="292"/>
      <c r="AT129" s="292"/>
      <c r="AU129" s="292"/>
      <c r="AV129" s="292"/>
      <c r="AW129" s="292"/>
      <c r="AX129" s="292"/>
      <c r="AY129" s="292"/>
      <c r="AZ129" s="292"/>
      <c r="BA129" s="292"/>
      <c r="BB129" s="292"/>
      <c r="BC129" s="294"/>
      <c r="BD129" s="291"/>
      <c r="BE129" s="292"/>
      <c r="BF129" s="292"/>
      <c r="BG129" s="292"/>
      <c r="BH129" s="292"/>
      <c r="BI129" s="292"/>
      <c r="BJ129" s="292"/>
      <c r="BK129" s="292"/>
      <c r="BL129" s="292"/>
      <c r="BM129" s="292"/>
      <c r="BN129" s="292"/>
      <c r="BO129" s="292"/>
      <c r="BP129" s="292"/>
      <c r="BQ129" s="292"/>
      <c r="BR129" s="292"/>
      <c r="BS129" s="292"/>
      <c r="BT129" s="292"/>
      <c r="BU129" s="294"/>
      <c r="BW129" s="573" t="str">
        <f t="shared" si="56"/>
        <v/>
      </c>
      <c r="BX129" s="574" t="str">
        <f t="shared" si="56"/>
        <v/>
      </c>
      <c r="BY129" s="574" t="str">
        <f t="shared" si="56"/>
        <v/>
      </c>
      <c r="BZ129" s="574" t="str">
        <f t="shared" si="57"/>
        <v/>
      </c>
      <c r="CA129" s="574" t="str">
        <f t="shared" si="57"/>
        <v/>
      </c>
      <c r="CB129" s="574" t="str">
        <f t="shared" si="57"/>
        <v/>
      </c>
      <c r="CC129" s="574" t="str">
        <f t="shared" si="58"/>
        <v/>
      </c>
      <c r="CD129" s="574" t="str">
        <f t="shared" si="58"/>
        <v/>
      </c>
      <c r="CE129" s="574" t="str">
        <f t="shared" si="58"/>
        <v/>
      </c>
      <c r="CF129" s="574" t="str">
        <f t="shared" si="59"/>
        <v/>
      </c>
      <c r="CG129" s="574" t="str">
        <f t="shared" si="59"/>
        <v/>
      </c>
      <c r="CH129" s="574" t="str">
        <f t="shared" si="59"/>
        <v/>
      </c>
      <c r="CI129" s="574" t="str">
        <f t="shared" si="60"/>
        <v/>
      </c>
      <c r="CJ129" s="574" t="str">
        <f t="shared" si="61"/>
        <v/>
      </c>
      <c r="CK129" s="574" t="str">
        <f t="shared" si="62"/>
        <v/>
      </c>
      <c r="CL129" s="574" t="str">
        <f t="shared" si="62"/>
        <v/>
      </c>
      <c r="CM129" s="574" t="str">
        <f t="shared" si="62"/>
        <v/>
      </c>
      <c r="CN129" s="574" t="str">
        <f t="shared" si="63"/>
        <v/>
      </c>
      <c r="CO129" s="574" t="str">
        <f t="shared" si="63"/>
        <v/>
      </c>
      <c r="CP129" s="574" t="str">
        <f t="shared" si="63"/>
        <v/>
      </c>
      <c r="CQ129" s="574" t="str">
        <f t="shared" si="64"/>
        <v/>
      </c>
      <c r="CR129" s="574" t="str">
        <f t="shared" si="64"/>
        <v/>
      </c>
      <c r="CS129" s="574" t="str">
        <f t="shared" si="64"/>
        <v/>
      </c>
      <c r="CT129" s="574" t="str">
        <f t="shared" si="65"/>
        <v/>
      </c>
      <c r="CU129" s="575" t="str">
        <f t="shared" si="66"/>
        <v/>
      </c>
      <c r="CV129" s="576" t="str">
        <f t="shared" si="67"/>
        <v/>
      </c>
      <c r="CW129" s="574" t="str">
        <f t="shared" si="67"/>
        <v/>
      </c>
      <c r="CX129" s="574" t="str">
        <f t="shared" si="67"/>
        <v/>
      </c>
      <c r="CY129" s="574" t="str">
        <f t="shared" si="68"/>
        <v/>
      </c>
      <c r="CZ129" s="574" t="str">
        <f t="shared" si="68"/>
        <v/>
      </c>
      <c r="DA129" s="574" t="str">
        <f t="shared" si="68"/>
        <v/>
      </c>
      <c r="DB129" s="574" t="str">
        <f t="shared" si="69"/>
        <v/>
      </c>
      <c r="DC129" s="574" t="str">
        <f t="shared" si="70"/>
        <v/>
      </c>
      <c r="DD129" s="574" t="str">
        <f t="shared" si="70"/>
        <v/>
      </c>
      <c r="DE129" s="574" t="str">
        <f t="shared" si="71"/>
        <v/>
      </c>
      <c r="DF129" s="574" t="str">
        <f t="shared" si="71"/>
        <v/>
      </c>
      <c r="DG129" s="574" t="str">
        <f t="shared" si="71"/>
        <v/>
      </c>
      <c r="DH129" s="574" t="str">
        <f t="shared" si="72"/>
        <v/>
      </c>
      <c r="DI129" s="574" t="str">
        <f t="shared" si="73"/>
        <v/>
      </c>
      <c r="DJ129" s="574" t="str">
        <f t="shared" si="74"/>
        <v/>
      </c>
      <c r="DK129" s="574" t="str">
        <f t="shared" si="74"/>
        <v/>
      </c>
      <c r="DL129" s="574" t="str">
        <f t="shared" si="74"/>
        <v/>
      </c>
      <c r="DM129" s="574" t="str">
        <f t="shared" si="75"/>
        <v/>
      </c>
      <c r="DN129" s="574" t="str">
        <f t="shared" si="75"/>
        <v/>
      </c>
      <c r="DO129" s="574" t="str">
        <f t="shared" si="75"/>
        <v/>
      </c>
      <c r="DP129" s="574" t="str">
        <f t="shared" si="76"/>
        <v/>
      </c>
      <c r="DQ129" s="574" t="str">
        <f t="shared" si="76"/>
        <v/>
      </c>
      <c r="DR129" s="574" t="str">
        <f t="shared" si="76"/>
        <v/>
      </c>
      <c r="DS129" s="574" t="str">
        <f t="shared" si="77"/>
        <v/>
      </c>
      <c r="DT129" s="577" t="str">
        <f t="shared" si="78"/>
        <v/>
      </c>
      <c r="DU129" s="576" t="str">
        <f t="shared" si="79"/>
        <v/>
      </c>
      <c r="DV129" s="574" t="str">
        <f t="shared" si="79"/>
        <v/>
      </c>
      <c r="DW129" s="574" t="str">
        <f t="shared" si="79"/>
        <v/>
      </c>
      <c r="DX129" s="574" t="str">
        <f t="shared" si="80"/>
        <v/>
      </c>
      <c r="DY129" s="574" t="str">
        <f t="shared" si="80"/>
        <v/>
      </c>
      <c r="DZ129" s="574" t="str">
        <f t="shared" si="80"/>
        <v/>
      </c>
      <c r="EA129" s="574" t="str">
        <f t="shared" si="81"/>
        <v/>
      </c>
      <c r="EB129" s="574" t="str">
        <f t="shared" si="81"/>
        <v/>
      </c>
      <c r="EC129" s="574" t="str">
        <f t="shared" si="81"/>
        <v/>
      </c>
      <c r="ED129" s="574" t="str">
        <f t="shared" si="82"/>
        <v/>
      </c>
      <c r="EE129" s="574" t="str">
        <f t="shared" si="82"/>
        <v/>
      </c>
      <c r="EF129" s="574" t="str">
        <f t="shared" si="82"/>
        <v/>
      </c>
      <c r="EG129" s="574" t="str">
        <f t="shared" si="83"/>
        <v/>
      </c>
      <c r="EH129" s="574" t="str">
        <f t="shared" si="84"/>
        <v/>
      </c>
      <c r="EI129" s="574" t="str">
        <f t="shared" si="85"/>
        <v/>
      </c>
      <c r="EJ129" s="574" t="str">
        <f t="shared" si="85"/>
        <v/>
      </c>
      <c r="EK129" s="574" t="str">
        <f t="shared" si="85"/>
        <v/>
      </c>
      <c r="EL129" s="574" t="str">
        <f t="shared" si="86"/>
        <v/>
      </c>
      <c r="EM129" s="574" t="str">
        <f t="shared" si="86"/>
        <v/>
      </c>
      <c r="EN129" s="574" t="str">
        <f t="shared" si="86"/>
        <v/>
      </c>
      <c r="EO129" s="574" t="str">
        <f t="shared" si="87"/>
        <v/>
      </c>
      <c r="EP129" s="574" t="str">
        <f t="shared" si="87"/>
        <v/>
      </c>
      <c r="EQ129" s="574" t="str">
        <f t="shared" si="87"/>
        <v/>
      </c>
      <c r="ER129" s="574" t="str">
        <f t="shared" si="88"/>
        <v/>
      </c>
      <c r="ES129" s="577" t="str">
        <f t="shared" si="89"/>
        <v/>
      </c>
      <c r="ET129" s="576" t="str">
        <f t="shared" si="90"/>
        <v/>
      </c>
      <c r="EU129" s="574" t="str">
        <f t="shared" si="90"/>
        <v/>
      </c>
      <c r="EV129" s="574" t="str">
        <f t="shared" si="90"/>
        <v/>
      </c>
      <c r="EW129" s="574" t="str">
        <f t="shared" si="91"/>
        <v/>
      </c>
      <c r="EX129" s="574" t="str">
        <f t="shared" si="91"/>
        <v/>
      </c>
      <c r="EY129" s="574" t="str">
        <f t="shared" si="91"/>
        <v/>
      </c>
      <c r="EZ129" s="574" t="str">
        <f t="shared" si="92"/>
        <v/>
      </c>
      <c r="FA129" s="574" t="str">
        <f t="shared" si="92"/>
        <v/>
      </c>
      <c r="FB129" s="574" t="str">
        <f t="shared" si="92"/>
        <v/>
      </c>
      <c r="FC129" s="574" t="str">
        <f t="shared" si="93"/>
        <v/>
      </c>
      <c r="FD129" s="574" t="str">
        <f t="shared" si="93"/>
        <v/>
      </c>
      <c r="FE129" s="574" t="str">
        <f t="shared" si="93"/>
        <v/>
      </c>
      <c r="FF129" s="574" t="str">
        <f t="shared" si="94"/>
        <v/>
      </c>
      <c r="FG129" s="574" t="str">
        <f t="shared" si="95"/>
        <v/>
      </c>
      <c r="FH129" s="574" t="str">
        <f t="shared" si="96"/>
        <v/>
      </c>
      <c r="FI129" s="574" t="str">
        <f t="shared" si="96"/>
        <v/>
      </c>
      <c r="FJ129" s="574" t="str">
        <f t="shared" si="96"/>
        <v/>
      </c>
      <c r="FK129" s="574" t="str">
        <f t="shared" si="97"/>
        <v/>
      </c>
      <c r="FL129" s="574" t="str">
        <f t="shared" si="97"/>
        <v/>
      </c>
      <c r="FM129" s="574" t="str">
        <f t="shared" si="97"/>
        <v/>
      </c>
      <c r="FN129" s="574" t="str">
        <f t="shared" si="98"/>
        <v/>
      </c>
      <c r="FO129" s="574" t="str">
        <f t="shared" si="98"/>
        <v/>
      </c>
      <c r="FP129" s="574" t="str">
        <f t="shared" si="98"/>
        <v/>
      </c>
      <c r="FQ129" s="574" t="str">
        <f t="shared" si="99"/>
        <v/>
      </c>
      <c r="FR129" s="577" t="str">
        <f t="shared" si="100"/>
        <v/>
      </c>
      <c r="FS129" s="573" t="str">
        <f t="shared" si="101"/>
        <v/>
      </c>
      <c r="FT129" s="574" t="str">
        <f t="shared" si="102"/>
        <v/>
      </c>
      <c r="FU129" s="578" t="str">
        <f t="shared" si="103"/>
        <v/>
      </c>
      <c r="FV129" s="577" t="str">
        <f t="shared" si="104"/>
        <v/>
      </c>
      <c r="HA129" s="147">
        <f t="shared" si="105"/>
        <v>0</v>
      </c>
      <c r="HB129" s="142">
        <f t="shared" si="54"/>
        <v>0</v>
      </c>
    </row>
    <row r="130" spans="1:210" s="142" customFormat="1" ht="15.75" customHeight="1" x14ac:dyDescent="0.2">
      <c r="A130" s="531" t="str">
        <f t="shared" si="55"/>
        <v/>
      </c>
      <c r="B130" s="291"/>
      <c r="C130" s="292"/>
      <c r="D130" s="292"/>
      <c r="E130" s="292"/>
      <c r="F130" s="292"/>
      <c r="G130" s="292"/>
      <c r="H130" s="292"/>
      <c r="I130" s="292"/>
      <c r="J130" s="292"/>
      <c r="K130" s="292"/>
      <c r="L130" s="292"/>
      <c r="M130" s="292"/>
      <c r="N130" s="292"/>
      <c r="O130" s="292"/>
      <c r="P130" s="292"/>
      <c r="Q130" s="292"/>
      <c r="R130" s="293"/>
      <c r="S130" s="298"/>
      <c r="T130" s="291"/>
      <c r="U130" s="292"/>
      <c r="V130" s="292"/>
      <c r="W130" s="292"/>
      <c r="X130" s="292"/>
      <c r="Y130" s="292"/>
      <c r="Z130" s="292"/>
      <c r="AA130" s="292"/>
      <c r="AB130" s="292"/>
      <c r="AC130" s="292"/>
      <c r="AD130" s="292"/>
      <c r="AE130" s="292"/>
      <c r="AF130" s="292"/>
      <c r="AG130" s="292"/>
      <c r="AH130" s="292"/>
      <c r="AI130" s="292"/>
      <c r="AJ130" s="293"/>
      <c r="AK130" s="298"/>
      <c r="AL130" s="291"/>
      <c r="AM130" s="292"/>
      <c r="AN130" s="292"/>
      <c r="AO130" s="292"/>
      <c r="AP130" s="292"/>
      <c r="AQ130" s="292"/>
      <c r="AR130" s="292"/>
      <c r="AS130" s="292"/>
      <c r="AT130" s="292"/>
      <c r="AU130" s="292"/>
      <c r="AV130" s="292"/>
      <c r="AW130" s="292"/>
      <c r="AX130" s="292"/>
      <c r="AY130" s="292"/>
      <c r="AZ130" s="292"/>
      <c r="BA130" s="292"/>
      <c r="BB130" s="293"/>
      <c r="BC130" s="298"/>
      <c r="BD130" s="291"/>
      <c r="BE130" s="292"/>
      <c r="BF130" s="292"/>
      <c r="BG130" s="292"/>
      <c r="BH130" s="292"/>
      <c r="BI130" s="292"/>
      <c r="BJ130" s="292"/>
      <c r="BK130" s="292"/>
      <c r="BL130" s="292"/>
      <c r="BM130" s="292"/>
      <c r="BN130" s="292"/>
      <c r="BO130" s="292"/>
      <c r="BP130" s="292"/>
      <c r="BQ130" s="292"/>
      <c r="BR130" s="292"/>
      <c r="BS130" s="292"/>
      <c r="BT130" s="293"/>
      <c r="BU130" s="298"/>
      <c r="BW130" s="573" t="str">
        <f t="shared" si="56"/>
        <v/>
      </c>
      <c r="BX130" s="574" t="str">
        <f t="shared" si="56"/>
        <v/>
      </c>
      <c r="BY130" s="574" t="str">
        <f t="shared" si="56"/>
        <v/>
      </c>
      <c r="BZ130" s="574" t="str">
        <f t="shared" si="57"/>
        <v/>
      </c>
      <c r="CA130" s="574" t="str">
        <f t="shared" si="57"/>
        <v/>
      </c>
      <c r="CB130" s="574" t="str">
        <f t="shared" si="57"/>
        <v/>
      </c>
      <c r="CC130" s="574" t="str">
        <f t="shared" si="58"/>
        <v/>
      </c>
      <c r="CD130" s="574" t="str">
        <f t="shared" si="58"/>
        <v/>
      </c>
      <c r="CE130" s="574" t="str">
        <f t="shared" si="58"/>
        <v/>
      </c>
      <c r="CF130" s="574" t="str">
        <f t="shared" si="59"/>
        <v/>
      </c>
      <c r="CG130" s="574" t="str">
        <f t="shared" si="59"/>
        <v/>
      </c>
      <c r="CH130" s="574" t="str">
        <f t="shared" si="59"/>
        <v/>
      </c>
      <c r="CI130" s="574" t="str">
        <f t="shared" si="60"/>
        <v/>
      </c>
      <c r="CJ130" s="574" t="str">
        <f t="shared" si="61"/>
        <v/>
      </c>
      <c r="CK130" s="574" t="str">
        <f t="shared" si="62"/>
        <v/>
      </c>
      <c r="CL130" s="574" t="str">
        <f t="shared" si="62"/>
        <v/>
      </c>
      <c r="CM130" s="574" t="str">
        <f t="shared" si="62"/>
        <v/>
      </c>
      <c r="CN130" s="574" t="str">
        <f t="shared" si="63"/>
        <v/>
      </c>
      <c r="CO130" s="574" t="str">
        <f t="shared" si="63"/>
        <v/>
      </c>
      <c r="CP130" s="574" t="str">
        <f t="shared" si="63"/>
        <v/>
      </c>
      <c r="CQ130" s="574" t="str">
        <f t="shared" si="64"/>
        <v/>
      </c>
      <c r="CR130" s="574" t="str">
        <f t="shared" si="64"/>
        <v/>
      </c>
      <c r="CS130" s="574" t="str">
        <f t="shared" si="64"/>
        <v/>
      </c>
      <c r="CT130" s="574" t="str">
        <f t="shared" si="65"/>
        <v/>
      </c>
      <c r="CU130" s="575" t="str">
        <f t="shared" si="66"/>
        <v/>
      </c>
      <c r="CV130" s="576" t="str">
        <f t="shared" si="67"/>
        <v/>
      </c>
      <c r="CW130" s="574" t="str">
        <f t="shared" si="67"/>
        <v/>
      </c>
      <c r="CX130" s="574" t="str">
        <f t="shared" si="67"/>
        <v/>
      </c>
      <c r="CY130" s="574" t="str">
        <f t="shared" si="68"/>
        <v/>
      </c>
      <c r="CZ130" s="574" t="str">
        <f t="shared" si="68"/>
        <v/>
      </c>
      <c r="DA130" s="574" t="str">
        <f t="shared" si="68"/>
        <v/>
      </c>
      <c r="DB130" s="574" t="str">
        <f t="shared" si="69"/>
        <v/>
      </c>
      <c r="DC130" s="574" t="str">
        <f t="shared" si="70"/>
        <v/>
      </c>
      <c r="DD130" s="574" t="str">
        <f t="shared" si="70"/>
        <v/>
      </c>
      <c r="DE130" s="574" t="str">
        <f t="shared" si="71"/>
        <v/>
      </c>
      <c r="DF130" s="574" t="str">
        <f t="shared" si="71"/>
        <v/>
      </c>
      <c r="DG130" s="574" t="str">
        <f t="shared" si="71"/>
        <v/>
      </c>
      <c r="DH130" s="574" t="str">
        <f t="shared" si="72"/>
        <v/>
      </c>
      <c r="DI130" s="574" t="str">
        <f t="shared" si="73"/>
        <v/>
      </c>
      <c r="DJ130" s="574" t="str">
        <f t="shared" si="74"/>
        <v/>
      </c>
      <c r="DK130" s="574" t="str">
        <f t="shared" si="74"/>
        <v/>
      </c>
      <c r="DL130" s="574" t="str">
        <f t="shared" si="74"/>
        <v/>
      </c>
      <c r="DM130" s="574" t="str">
        <f t="shared" si="75"/>
        <v/>
      </c>
      <c r="DN130" s="574" t="str">
        <f t="shared" si="75"/>
        <v/>
      </c>
      <c r="DO130" s="574" t="str">
        <f t="shared" si="75"/>
        <v/>
      </c>
      <c r="DP130" s="574" t="str">
        <f t="shared" si="76"/>
        <v/>
      </c>
      <c r="DQ130" s="574" t="str">
        <f t="shared" si="76"/>
        <v/>
      </c>
      <c r="DR130" s="574" t="str">
        <f t="shared" si="76"/>
        <v/>
      </c>
      <c r="DS130" s="574" t="str">
        <f t="shared" si="77"/>
        <v/>
      </c>
      <c r="DT130" s="577" t="str">
        <f t="shared" si="78"/>
        <v/>
      </c>
      <c r="DU130" s="576" t="str">
        <f t="shared" si="79"/>
        <v/>
      </c>
      <c r="DV130" s="574" t="str">
        <f t="shared" si="79"/>
        <v/>
      </c>
      <c r="DW130" s="574" t="str">
        <f t="shared" si="79"/>
        <v/>
      </c>
      <c r="DX130" s="574" t="str">
        <f t="shared" si="80"/>
        <v/>
      </c>
      <c r="DY130" s="574" t="str">
        <f t="shared" si="80"/>
        <v/>
      </c>
      <c r="DZ130" s="574" t="str">
        <f t="shared" si="80"/>
        <v/>
      </c>
      <c r="EA130" s="574" t="str">
        <f t="shared" si="81"/>
        <v/>
      </c>
      <c r="EB130" s="574" t="str">
        <f t="shared" si="81"/>
        <v/>
      </c>
      <c r="EC130" s="574" t="str">
        <f t="shared" si="81"/>
        <v/>
      </c>
      <c r="ED130" s="574" t="str">
        <f t="shared" si="82"/>
        <v/>
      </c>
      <c r="EE130" s="574" t="str">
        <f t="shared" si="82"/>
        <v/>
      </c>
      <c r="EF130" s="574" t="str">
        <f t="shared" si="82"/>
        <v/>
      </c>
      <c r="EG130" s="574" t="str">
        <f t="shared" si="83"/>
        <v/>
      </c>
      <c r="EH130" s="574" t="str">
        <f t="shared" si="84"/>
        <v/>
      </c>
      <c r="EI130" s="574" t="str">
        <f t="shared" si="85"/>
        <v/>
      </c>
      <c r="EJ130" s="574" t="str">
        <f t="shared" si="85"/>
        <v/>
      </c>
      <c r="EK130" s="574" t="str">
        <f t="shared" si="85"/>
        <v/>
      </c>
      <c r="EL130" s="574" t="str">
        <f t="shared" si="86"/>
        <v/>
      </c>
      <c r="EM130" s="574" t="str">
        <f t="shared" si="86"/>
        <v/>
      </c>
      <c r="EN130" s="574" t="str">
        <f t="shared" si="86"/>
        <v/>
      </c>
      <c r="EO130" s="574" t="str">
        <f t="shared" si="87"/>
        <v/>
      </c>
      <c r="EP130" s="574" t="str">
        <f t="shared" si="87"/>
        <v/>
      </c>
      <c r="EQ130" s="574" t="str">
        <f t="shared" si="87"/>
        <v/>
      </c>
      <c r="ER130" s="574" t="str">
        <f t="shared" si="88"/>
        <v/>
      </c>
      <c r="ES130" s="577" t="str">
        <f t="shared" si="89"/>
        <v/>
      </c>
      <c r="ET130" s="576" t="str">
        <f t="shared" si="90"/>
        <v/>
      </c>
      <c r="EU130" s="574" t="str">
        <f t="shared" si="90"/>
        <v/>
      </c>
      <c r="EV130" s="574" t="str">
        <f t="shared" si="90"/>
        <v/>
      </c>
      <c r="EW130" s="574" t="str">
        <f t="shared" si="91"/>
        <v/>
      </c>
      <c r="EX130" s="574" t="str">
        <f t="shared" si="91"/>
        <v/>
      </c>
      <c r="EY130" s="574" t="str">
        <f t="shared" si="91"/>
        <v/>
      </c>
      <c r="EZ130" s="574" t="str">
        <f t="shared" si="92"/>
        <v/>
      </c>
      <c r="FA130" s="574" t="str">
        <f t="shared" si="92"/>
        <v/>
      </c>
      <c r="FB130" s="574" t="str">
        <f t="shared" si="92"/>
        <v/>
      </c>
      <c r="FC130" s="574" t="str">
        <f t="shared" si="93"/>
        <v/>
      </c>
      <c r="FD130" s="574" t="str">
        <f t="shared" si="93"/>
        <v/>
      </c>
      <c r="FE130" s="574" t="str">
        <f t="shared" si="93"/>
        <v/>
      </c>
      <c r="FF130" s="574" t="str">
        <f t="shared" si="94"/>
        <v/>
      </c>
      <c r="FG130" s="574" t="str">
        <f t="shared" si="95"/>
        <v/>
      </c>
      <c r="FH130" s="574" t="str">
        <f t="shared" si="96"/>
        <v/>
      </c>
      <c r="FI130" s="574" t="str">
        <f t="shared" si="96"/>
        <v/>
      </c>
      <c r="FJ130" s="574" t="str">
        <f t="shared" si="96"/>
        <v/>
      </c>
      <c r="FK130" s="574" t="str">
        <f t="shared" si="97"/>
        <v/>
      </c>
      <c r="FL130" s="574" t="str">
        <f t="shared" si="97"/>
        <v/>
      </c>
      <c r="FM130" s="574" t="str">
        <f t="shared" si="97"/>
        <v/>
      </c>
      <c r="FN130" s="574" t="str">
        <f t="shared" si="98"/>
        <v/>
      </c>
      <c r="FO130" s="574" t="str">
        <f t="shared" si="98"/>
        <v/>
      </c>
      <c r="FP130" s="574" t="str">
        <f t="shared" si="98"/>
        <v/>
      </c>
      <c r="FQ130" s="574" t="str">
        <f t="shared" si="99"/>
        <v/>
      </c>
      <c r="FR130" s="577" t="str">
        <f t="shared" si="100"/>
        <v/>
      </c>
      <c r="FS130" s="573" t="str">
        <f t="shared" si="101"/>
        <v/>
      </c>
      <c r="FT130" s="574" t="str">
        <f t="shared" si="102"/>
        <v/>
      </c>
      <c r="FU130" s="578" t="str">
        <f t="shared" si="103"/>
        <v/>
      </c>
      <c r="FV130" s="577" t="str">
        <f t="shared" si="104"/>
        <v/>
      </c>
      <c r="HA130" s="147">
        <f t="shared" si="105"/>
        <v>0</v>
      </c>
      <c r="HB130" s="142">
        <f t="shared" si="54"/>
        <v>0</v>
      </c>
    </row>
    <row r="131" spans="1:210" s="142" customFormat="1" ht="15.75" customHeight="1" x14ac:dyDescent="0.2">
      <c r="A131" s="531" t="str">
        <f t="shared" si="55"/>
        <v/>
      </c>
      <c r="B131" s="291"/>
      <c r="C131" s="292"/>
      <c r="D131" s="292"/>
      <c r="E131" s="292"/>
      <c r="F131" s="292"/>
      <c r="G131" s="292"/>
      <c r="H131" s="292"/>
      <c r="I131" s="293"/>
      <c r="J131" s="292"/>
      <c r="K131" s="292"/>
      <c r="L131" s="292"/>
      <c r="M131" s="292"/>
      <c r="N131" s="292"/>
      <c r="O131" s="292"/>
      <c r="P131" s="292"/>
      <c r="Q131" s="292"/>
      <c r="R131" s="292"/>
      <c r="S131" s="294"/>
      <c r="T131" s="291"/>
      <c r="U131" s="292"/>
      <c r="V131" s="292"/>
      <c r="W131" s="292"/>
      <c r="X131" s="292"/>
      <c r="Y131" s="292"/>
      <c r="Z131" s="292"/>
      <c r="AA131" s="293"/>
      <c r="AB131" s="292"/>
      <c r="AC131" s="292"/>
      <c r="AD131" s="292"/>
      <c r="AE131" s="292"/>
      <c r="AF131" s="292"/>
      <c r="AG131" s="292"/>
      <c r="AH131" s="292"/>
      <c r="AI131" s="292"/>
      <c r="AJ131" s="292"/>
      <c r="AK131" s="294"/>
      <c r="AL131" s="291"/>
      <c r="AM131" s="292"/>
      <c r="AN131" s="292"/>
      <c r="AO131" s="292"/>
      <c r="AP131" s="292"/>
      <c r="AQ131" s="292"/>
      <c r="AR131" s="292"/>
      <c r="AS131" s="293"/>
      <c r="AT131" s="292"/>
      <c r="AU131" s="292"/>
      <c r="AV131" s="292"/>
      <c r="AW131" s="292"/>
      <c r="AX131" s="292"/>
      <c r="AY131" s="292"/>
      <c r="AZ131" s="292"/>
      <c r="BA131" s="292"/>
      <c r="BB131" s="292"/>
      <c r="BC131" s="294"/>
      <c r="BD131" s="291"/>
      <c r="BE131" s="292"/>
      <c r="BF131" s="292"/>
      <c r="BG131" s="292"/>
      <c r="BH131" s="292"/>
      <c r="BI131" s="292"/>
      <c r="BJ131" s="292"/>
      <c r="BK131" s="293"/>
      <c r="BL131" s="292"/>
      <c r="BM131" s="292"/>
      <c r="BN131" s="292"/>
      <c r="BO131" s="292"/>
      <c r="BP131" s="292"/>
      <c r="BQ131" s="292"/>
      <c r="BR131" s="292"/>
      <c r="BS131" s="292"/>
      <c r="BT131" s="292"/>
      <c r="BU131" s="294"/>
      <c r="BW131" s="573" t="str">
        <f t="shared" si="56"/>
        <v/>
      </c>
      <c r="BX131" s="574" t="str">
        <f t="shared" si="56"/>
        <v/>
      </c>
      <c r="BY131" s="574" t="str">
        <f t="shared" si="56"/>
        <v/>
      </c>
      <c r="BZ131" s="574" t="str">
        <f t="shared" si="57"/>
        <v/>
      </c>
      <c r="CA131" s="574" t="str">
        <f t="shared" si="57"/>
        <v/>
      </c>
      <c r="CB131" s="574" t="str">
        <f t="shared" si="57"/>
        <v/>
      </c>
      <c r="CC131" s="574" t="str">
        <f t="shared" si="58"/>
        <v/>
      </c>
      <c r="CD131" s="574" t="str">
        <f t="shared" si="58"/>
        <v/>
      </c>
      <c r="CE131" s="574" t="str">
        <f t="shared" si="58"/>
        <v/>
      </c>
      <c r="CF131" s="574" t="str">
        <f t="shared" si="59"/>
        <v/>
      </c>
      <c r="CG131" s="574" t="str">
        <f t="shared" si="59"/>
        <v/>
      </c>
      <c r="CH131" s="574" t="str">
        <f t="shared" si="59"/>
        <v/>
      </c>
      <c r="CI131" s="574" t="str">
        <f t="shared" si="60"/>
        <v/>
      </c>
      <c r="CJ131" s="574" t="str">
        <f t="shared" si="61"/>
        <v/>
      </c>
      <c r="CK131" s="574" t="str">
        <f t="shared" si="62"/>
        <v/>
      </c>
      <c r="CL131" s="574" t="str">
        <f t="shared" si="62"/>
        <v/>
      </c>
      <c r="CM131" s="574" t="str">
        <f t="shared" si="62"/>
        <v/>
      </c>
      <c r="CN131" s="574" t="str">
        <f t="shared" si="63"/>
        <v/>
      </c>
      <c r="CO131" s="574" t="str">
        <f t="shared" si="63"/>
        <v/>
      </c>
      <c r="CP131" s="574" t="str">
        <f t="shared" si="63"/>
        <v/>
      </c>
      <c r="CQ131" s="574" t="str">
        <f t="shared" si="64"/>
        <v/>
      </c>
      <c r="CR131" s="574" t="str">
        <f t="shared" si="64"/>
        <v/>
      </c>
      <c r="CS131" s="574" t="str">
        <f t="shared" si="64"/>
        <v/>
      </c>
      <c r="CT131" s="574" t="str">
        <f t="shared" si="65"/>
        <v/>
      </c>
      <c r="CU131" s="575" t="str">
        <f t="shared" si="66"/>
        <v/>
      </c>
      <c r="CV131" s="576" t="str">
        <f t="shared" si="67"/>
        <v/>
      </c>
      <c r="CW131" s="574" t="str">
        <f t="shared" si="67"/>
        <v/>
      </c>
      <c r="CX131" s="574" t="str">
        <f t="shared" si="67"/>
        <v/>
      </c>
      <c r="CY131" s="574" t="str">
        <f t="shared" si="68"/>
        <v/>
      </c>
      <c r="CZ131" s="574" t="str">
        <f t="shared" si="68"/>
        <v/>
      </c>
      <c r="DA131" s="574" t="str">
        <f t="shared" si="68"/>
        <v/>
      </c>
      <c r="DB131" s="574" t="str">
        <f t="shared" si="69"/>
        <v/>
      </c>
      <c r="DC131" s="574" t="str">
        <f t="shared" si="70"/>
        <v/>
      </c>
      <c r="DD131" s="574" t="str">
        <f t="shared" si="70"/>
        <v/>
      </c>
      <c r="DE131" s="574" t="str">
        <f t="shared" si="71"/>
        <v/>
      </c>
      <c r="DF131" s="574" t="str">
        <f t="shared" si="71"/>
        <v/>
      </c>
      <c r="DG131" s="574" t="str">
        <f t="shared" si="71"/>
        <v/>
      </c>
      <c r="DH131" s="574" t="str">
        <f t="shared" si="72"/>
        <v/>
      </c>
      <c r="DI131" s="574" t="str">
        <f t="shared" si="73"/>
        <v/>
      </c>
      <c r="DJ131" s="574" t="str">
        <f t="shared" si="74"/>
        <v/>
      </c>
      <c r="DK131" s="574" t="str">
        <f t="shared" si="74"/>
        <v/>
      </c>
      <c r="DL131" s="574" t="str">
        <f t="shared" si="74"/>
        <v/>
      </c>
      <c r="DM131" s="574" t="str">
        <f t="shared" si="75"/>
        <v/>
      </c>
      <c r="DN131" s="574" t="str">
        <f t="shared" si="75"/>
        <v/>
      </c>
      <c r="DO131" s="574" t="str">
        <f t="shared" si="75"/>
        <v/>
      </c>
      <c r="DP131" s="574" t="str">
        <f t="shared" si="76"/>
        <v/>
      </c>
      <c r="DQ131" s="574" t="str">
        <f t="shared" si="76"/>
        <v/>
      </c>
      <c r="DR131" s="574" t="str">
        <f t="shared" si="76"/>
        <v/>
      </c>
      <c r="DS131" s="574" t="str">
        <f t="shared" si="77"/>
        <v/>
      </c>
      <c r="DT131" s="577" t="str">
        <f t="shared" si="78"/>
        <v/>
      </c>
      <c r="DU131" s="576" t="str">
        <f t="shared" si="79"/>
        <v/>
      </c>
      <c r="DV131" s="574" t="str">
        <f t="shared" si="79"/>
        <v/>
      </c>
      <c r="DW131" s="574" t="str">
        <f t="shared" si="79"/>
        <v/>
      </c>
      <c r="DX131" s="574" t="str">
        <f t="shared" si="80"/>
        <v/>
      </c>
      <c r="DY131" s="574" t="str">
        <f t="shared" si="80"/>
        <v/>
      </c>
      <c r="DZ131" s="574" t="str">
        <f t="shared" si="80"/>
        <v/>
      </c>
      <c r="EA131" s="574" t="str">
        <f t="shared" si="81"/>
        <v/>
      </c>
      <c r="EB131" s="574" t="str">
        <f t="shared" si="81"/>
        <v/>
      </c>
      <c r="EC131" s="574" t="str">
        <f t="shared" si="81"/>
        <v/>
      </c>
      <c r="ED131" s="574" t="str">
        <f t="shared" si="82"/>
        <v/>
      </c>
      <c r="EE131" s="574" t="str">
        <f t="shared" si="82"/>
        <v/>
      </c>
      <c r="EF131" s="574" t="str">
        <f t="shared" si="82"/>
        <v/>
      </c>
      <c r="EG131" s="574" t="str">
        <f t="shared" si="83"/>
        <v/>
      </c>
      <c r="EH131" s="574" t="str">
        <f t="shared" si="84"/>
        <v/>
      </c>
      <c r="EI131" s="574" t="str">
        <f t="shared" si="85"/>
        <v/>
      </c>
      <c r="EJ131" s="574" t="str">
        <f t="shared" si="85"/>
        <v/>
      </c>
      <c r="EK131" s="574" t="str">
        <f t="shared" si="85"/>
        <v/>
      </c>
      <c r="EL131" s="574" t="str">
        <f t="shared" si="86"/>
        <v/>
      </c>
      <c r="EM131" s="574" t="str">
        <f t="shared" si="86"/>
        <v/>
      </c>
      <c r="EN131" s="574" t="str">
        <f t="shared" si="86"/>
        <v/>
      </c>
      <c r="EO131" s="574" t="str">
        <f t="shared" si="87"/>
        <v/>
      </c>
      <c r="EP131" s="574" t="str">
        <f t="shared" si="87"/>
        <v/>
      </c>
      <c r="EQ131" s="574" t="str">
        <f t="shared" si="87"/>
        <v/>
      </c>
      <c r="ER131" s="574" t="str">
        <f t="shared" si="88"/>
        <v/>
      </c>
      <c r="ES131" s="577" t="str">
        <f t="shared" si="89"/>
        <v/>
      </c>
      <c r="ET131" s="576" t="str">
        <f t="shared" si="90"/>
        <v/>
      </c>
      <c r="EU131" s="574" t="str">
        <f t="shared" si="90"/>
        <v/>
      </c>
      <c r="EV131" s="574" t="str">
        <f t="shared" si="90"/>
        <v/>
      </c>
      <c r="EW131" s="574" t="str">
        <f t="shared" si="91"/>
        <v/>
      </c>
      <c r="EX131" s="574" t="str">
        <f t="shared" si="91"/>
        <v/>
      </c>
      <c r="EY131" s="574" t="str">
        <f t="shared" si="91"/>
        <v/>
      </c>
      <c r="EZ131" s="574" t="str">
        <f t="shared" si="92"/>
        <v/>
      </c>
      <c r="FA131" s="574" t="str">
        <f t="shared" si="92"/>
        <v/>
      </c>
      <c r="FB131" s="574" t="str">
        <f t="shared" si="92"/>
        <v/>
      </c>
      <c r="FC131" s="574" t="str">
        <f t="shared" si="93"/>
        <v/>
      </c>
      <c r="FD131" s="574" t="str">
        <f t="shared" si="93"/>
        <v/>
      </c>
      <c r="FE131" s="574" t="str">
        <f t="shared" si="93"/>
        <v/>
      </c>
      <c r="FF131" s="574" t="str">
        <f t="shared" si="94"/>
        <v/>
      </c>
      <c r="FG131" s="574" t="str">
        <f t="shared" si="95"/>
        <v/>
      </c>
      <c r="FH131" s="574" t="str">
        <f t="shared" si="96"/>
        <v/>
      </c>
      <c r="FI131" s="574" t="str">
        <f t="shared" si="96"/>
        <v/>
      </c>
      <c r="FJ131" s="574" t="str">
        <f t="shared" si="96"/>
        <v/>
      </c>
      <c r="FK131" s="574" t="str">
        <f t="shared" si="97"/>
        <v/>
      </c>
      <c r="FL131" s="574" t="str">
        <f t="shared" si="97"/>
        <v/>
      </c>
      <c r="FM131" s="574" t="str">
        <f t="shared" si="97"/>
        <v/>
      </c>
      <c r="FN131" s="574" t="str">
        <f t="shared" si="98"/>
        <v/>
      </c>
      <c r="FO131" s="574" t="str">
        <f t="shared" si="98"/>
        <v/>
      </c>
      <c r="FP131" s="574" t="str">
        <f t="shared" si="98"/>
        <v/>
      </c>
      <c r="FQ131" s="574" t="str">
        <f t="shared" si="99"/>
        <v/>
      </c>
      <c r="FR131" s="577" t="str">
        <f t="shared" si="100"/>
        <v/>
      </c>
      <c r="FS131" s="573" t="str">
        <f t="shared" si="101"/>
        <v/>
      </c>
      <c r="FT131" s="574" t="str">
        <f t="shared" si="102"/>
        <v/>
      </c>
      <c r="FU131" s="578" t="str">
        <f t="shared" si="103"/>
        <v/>
      </c>
      <c r="FV131" s="577" t="str">
        <f t="shared" si="104"/>
        <v/>
      </c>
      <c r="HA131" s="147">
        <f t="shared" si="105"/>
        <v>0</v>
      </c>
      <c r="HB131" s="142">
        <f t="shared" si="54"/>
        <v>0</v>
      </c>
    </row>
    <row r="132" spans="1:210" s="142" customFormat="1" ht="15.75" customHeight="1" x14ac:dyDescent="0.2">
      <c r="A132" s="531" t="str">
        <f t="shared" si="55"/>
        <v/>
      </c>
      <c r="B132" s="291"/>
      <c r="C132" s="292"/>
      <c r="D132" s="292"/>
      <c r="E132" s="292"/>
      <c r="F132" s="292"/>
      <c r="G132" s="292"/>
      <c r="H132" s="292"/>
      <c r="I132" s="293"/>
      <c r="J132" s="292"/>
      <c r="K132" s="292"/>
      <c r="L132" s="292"/>
      <c r="M132" s="292"/>
      <c r="N132" s="292"/>
      <c r="O132" s="292"/>
      <c r="P132" s="292"/>
      <c r="Q132" s="292"/>
      <c r="R132" s="293"/>
      <c r="S132" s="298"/>
      <c r="T132" s="291"/>
      <c r="U132" s="292"/>
      <c r="V132" s="292"/>
      <c r="W132" s="292"/>
      <c r="X132" s="292"/>
      <c r="Y132" s="292"/>
      <c r="Z132" s="292"/>
      <c r="AA132" s="293"/>
      <c r="AB132" s="292"/>
      <c r="AC132" s="292"/>
      <c r="AD132" s="292"/>
      <c r="AE132" s="292"/>
      <c r="AF132" s="292"/>
      <c r="AG132" s="292"/>
      <c r="AH132" s="292"/>
      <c r="AI132" s="292"/>
      <c r="AJ132" s="293"/>
      <c r="AK132" s="298"/>
      <c r="AL132" s="291"/>
      <c r="AM132" s="292"/>
      <c r="AN132" s="292"/>
      <c r="AO132" s="292"/>
      <c r="AP132" s="292"/>
      <c r="AQ132" s="292"/>
      <c r="AR132" s="292"/>
      <c r="AS132" s="293"/>
      <c r="AT132" s="292"/>
      <c r="AU132" s="292"/>
      <c r="AV132" s="292"/>
      <c r="AW132" s="292"/>
      <c r="AX132" s="292"/>
      <c r="AY132" s="292"/>
      <c r="AZ132" s="292"/>
      <c r="BA132" s="292"/>
      <c r="BB132" s="293"/>
      <c r="BC132" s="298"/>
      <c r="BD132" s="291"/>
      <c r="BE132" s="292"/>
      <c r="BF132" s="292"/>
      <c r="BG132" s="292"/>
      <c r="BH132" s="292"/>
      <c r="BI132" s="292"/>
      <c r="BJ132" s="292"/>
      <c r="BK132" s="293"/>
      <c r="BL132" s="292"/>
      <c r="BM132" s="292"/>
      <c r="BN132" s="292"/>
      <c r="BO132" s="292"/>
      <c r="BP132" s="292"/>
      <c r="BQ132" s="292"/>
      <c r="BR132" s="292"/>
      <c r="BS132" s="292"/>
      <c r="BT132" s="293"/>
      <c r="BU132" s="298"/>
      <c r="BW132" s="573" t="str">
        <f t="shared" si="56"/>
        <v/>
      </c>
      <c r="BX132" s="574" t="str">
        <f t="shared" si="56"/>
        <v/>
      </c>
      <c r="BY132" s="574" t="str">
        <f t="shared" si="56"/>
        <v/>
      </c>
      <c r="BZ132" s="574" t="str">
        <f t="shared" si="57"/>
        <v/>
      </c>
      <c r="CA132" s="574" t="str">
        <f t="shared" si="57"/>
        <v/>
      </c>
      <c r="CB132" s="574" t="str">
        <f t="shared" si="57"/>
        <v/>
      </c>
      <c r="CC132" s="574" t="str">
        <f t="shared" si="58"/>
        <v/>
      </c>
      <c r="CD132" s="574" t="str">
        <f t="shared" si="58"/>
        <v/>
      </c>
      <c r="CE132" s="574" t="str">
        <f t="shared" si="58"/>
        <v/>
      </c>
      <c r="CF132" s="574" t="str">
        <f t="shared" si="59"/>
        <v/>
      </c>
      <c r="CG132" s="574" t="str">
        <f t="shared" si="59"/>
        <v/>
      </c>
      <c r="CH132" s="574" t="str">
        <f t="shared" si="59"/>
        <v/>
      </c>
      <c r="CI132" s="574" t="str">
        <f t="shared" si="60"/>
        <v/>
      </c>
      <c r="CJ132" s="574" t="str">
        <f t="shared" si="61"/>
        <v/>
      </c>
      <c r="CK132" s="574" t="str">
        <f t="shared" si="62"/>
        <v/>
      </c>
      <c r="CL132" s="574" t="str">
        <f t="shared" si="62"/>
        <v/>
      </c>
      <c r="CM132" s="574" t="str">
        <f t="shared" si="62"/>
        <v/>
      </c>
      <c r="CN132" s="574" t="str">
        <f t="shared" si="63"/>
        <v/>
      </c>
      <c r="CO132" s="574" t="str">
        <f t="shared" si="63"/>
        <v/>
      </c>
      <c r="CP132" s="574" t="str">
        <f t="shared" si="63"/>
        <v/>
      </c>
      <c r="CQ132" s="574" t="str">
        <f t="shared" si="64"/>
        <v/>
      </c>
      <c r="CR132" s="574" t="str">
        <f t="shared" si="64"/>
        <v/>
      </c>
      <c r="CS132" s="574" t="str">
        <f t="shared" si="64"/>
        <v/>
      </c>
      <c r="CT132" s="574" t="str">
        <f t="shared" si="65"/>
        <v/>
      </c>
      <c r="CU132" s="575" t="str">
        <f t="shared" si="66"/>
        <v/>
      </c>
      <c r="CV132" s="576" t="str">
        <f t="shared" si="67"/>
        <v/>
      </c>
      <c r="CW132" s="574" t="str">
        <f t="shared" si="67"/>
        <v/>
      </c>
      <c r="CX132" s="574" t="str">
        <f t="shared" si="67"/>
        <v/>
      </c>
      <c r="CY132" s="574" t="str">
        <f t="shared" si="68"/>
        <v/>
      </c>
      <c r="CZ132" s="574" t="str">
        <f t="shared" si="68"/>
        <v/>
      </c>
      <c r="DA132" s="574" t="str">
        <f t="shared" si="68"/>
        <v/>
      </c>
      <c r="DB132" s="574" t="str">
        <f t="shared" si="69"/>
        <v/>
      </c>
      <c r="DC132" s="574" t="str">
        <f t="shared" si="70"/>
        <v/>
      </c>
      <c r="DD132" s="574" t="str">
        <f t="shared" si="70"/>
        <v/>
      </c>
      <c r="DE132" s="574" t="str">
        <f t="shared" si="71"/>
        <v/>
      </c>
      <c r="DF132" s="574" t="str">
        <f t="shared" si="71"/>
        <v/>
      </c>
      <c r="DG132" s="574" t="str">
        <f t="shared" si="71"/>
        <v/>
      </c>
      <c r="DH132" s="574" t="str">
        <f t="shared" si="72"/>
        <v/>
      </c>
      <c r="DI132" s="574" t="str">
        <f t="shared" si="73"/>
        <v/>
      </c>
      <c r="DJ132" s="574" t="str">
        <f t="shared" si="74"/>
        <v/>
      </c>
      <c r="DK132" s="574" t="str">
        <f t="shared" si="74"/>
        <v/>
      </c>
      <c r="DL132" s="574" t="str">
        <f t="shared" si="74"/>
        <v/>
      </c>
      <c r="DM132" s="574" t="str">
        <f t="shared" si="75"/>
        <v/>
      </c>
      <c r="DN132" s="574" t="str">
        <f t="shared" si="75"/>
        <v/>
      </c>
      <c r="DO132" s="574" t="str">
        <f t="shared" si="75"/>
        <v/>
      </c>
      <c r="DP132" s="574" t="str">
        <f t="shared" si="76"/>
        <v/>
      </c>
      <c r="DQ132" s="574" t="str">
        <f t="shared" si="76"/>
        <v/>
      </c>
      <c r="DR132" s="574" t="str">
        <f t="shared" si="76"/>
        <v/>
      </c>
      <c r="DS132" s="574" t="str">
        <f t="shared" si="77"/>
        <v/>
      </c>
      <c r="DT132" s="577" t="str">
        <f t="shared" si="78"/>
        <v/>
      </c>
      <c r="DU132" s="576" t="str">
        <f t="shared" si="79"/>
        <v/>
      </c>
      <c r="DV132" s="574" t="str">
        <f t="shared" si="79"/>
        <v/>
      </c>
      <c r="DW132" s="574" t="str">
        <f t="shared" si="79"/>
        <v/>
      </c>
      <c r="DX132" s="574" t="str">
        <f t="shared" si="80"/>
        <v/>
      </c>
      <c r="DY132" s="574" t="str">
        <f t="shared" si="80"/>
        <v/>
      </c>
      <c r="DZ132" s="574" t="str">
        <f t="shared" si="80"/>
        <v/>
      </c>
      <c r="EA132" s="574" t="str">
        <f t="shared" si="81"/>
        <v/>
      </c>
      <c r="EB132" s="574" t="str">
        <f t="shared" si="81"/>
        <v/>
      </c>
      <c r="EC132" s="574" t="str">
        <f t="shared" si="81"/>
        <v/>
      </c>
      <c r="ED132" s="574" t="str">
        <f t="shared" si="82"/>
        <v/>
      </c>
      <c r="EE132" s="574" t="str">
        <f t="shared" si="82"/>
        <v/>
      </c>
      <c r="EF132" s="574" t="str">
        <f t="shared" si="82"/>
        <v/>
      </c>
      <c r="EG132" s="574" t="str">
        <f t="shared" si="83"/>
        <v/>
      </c>
      <c r="EH132" s="574" t="str">
        <f t="shared" si="84"/>
        <v/>
      </c>
      <c r="EI132" s="574" t="str">
        <f t="shared" si="85"/>
        <v/>
      </c>
      <c r="EJ132" s="574" t="str">
        <f t="shared" si="85"/>
        <v/>
      </c>
      <c r="EK132" s="574" t="str">
        <f t="shared" si="85"/>
        <v/>
      </c>
      <c r="EL132" s="574" t="str">
        <f t="shared" si="86"/>
        <v/>
      </c>
      <c r="EM132" s="574" t="str">
        <f t="shared" si="86"/>
        <v/>
      </c>
      <c r="EN132" s="574" t="str">
        <f t="shared" si="86"/>
        <v/>
      </c>
      <c r="EO132" s="574" t="str">
        <f t="shared" si="87"/>
        <v/>
      </c>
      <c r="EP132" s="574" t="str">
        <f t="shared" si="87"/>
        <v/>
      </c>
      <c r="EQ132" s="574" t="str">
        <f t="shared" si="87"/>
        <v/>
      </c>
      <c r="ER132" s="574" t="str">
        <f t="shared" si="88"/>
        <v/>
      </c>
      <c r="ES132" s="577" t="str">
        <f t="shared" si="89"/>
        <v/>
      </c>
      <c r="ET132" s="576" t="str">
        <f t="shared" si="90"/>
        <v/>
      </c>
      <c r="EU132" s="574" t="str">
        <f t="shared" si="90"/>
        <v/>
      </c>
      <c r="EV132" s="574" t="str">
        <f t="shared" si="90"/>
        <v/>
      </c>
      <c r="EW132" s="574" t="str">
        <f t="shared" si="91"/>
        <v/>
      </c>
      <c r="EX132" s="574" t="str">
        <f t="shared" si="91"/>
        <v/>
      </c>
      <c r="EY132" s="574" t="str">
        <f t="shared" si="91"/>
        <v/>
      </c>
      <c r="EZ132" s="574" t="str">
        <f t="shared" si="92"/>
        <v/>
      </c>
      <c r="FA132" s="574" t="str">
        <f t="shared" si="92"/>
        <v/>
      </c>
      <c r="FB132" s="574" t="str">
        <f t="shared" si="92"/>
        <v/>
      </c>
      <c r="FC132" s="574" t="str">
        <f t="shared" si="93"/>
        <v/>
      </c>
      <c r="FD132" s="574" t="str">
        <f t="shared" si="93"/>
        <v/>
      </c>
      <c r="FE132" s="574" t="str">
        <f t="shared" si="93"/>
        <v/>
      </c>
      <c r="FF132" s="574" t="str">
        <f t="shared" si="94"/>
        <v/>
      </c>
      <c r="FG132" s="574" t="str">
        <f t="shared" si="95"/>
        <v/>
      </c>
      <c r="FH132" s="574" t="str">
        <f t="shared" si="96"/>
        <v/>
      </c>
      <c r="FI132" s="574" t="str">
        <f t="shared" si="96"/>
        <v/>
      </c>
      <c r="FJ132" s="574" t="str">
        <f t="shared" si="96"/>
        <v/>
      </c>
      <c r="FK132" s="574" t="str">
        <f t="shared" si="97"/>
        <v/>
      </c>
      <c r="FL132" s="574" t="str">
        <f t="shared" si="97"/>
        <v/>
      </c>
      <c r="FM132" s="574" t="str">
        <f t="shared" si="97"/>
        <v/>
      </c>
      <c r="FN132" s="574" t="str">
        <f t="shared" si="98"/>
        <v/>
      </c>
      <c r="FO132" s="574" t="str">
        <f t="shared" si="98"/>
        <v/>
      </c>
      <c r="FP132" s="574" t="str">
        <f t="shared" si="98"/>
        <v/>
      </c>
      <c r="FQ132" s="574" t="str">
        <f t="shared" si="99"/>
        <v/>
      </c>
      <c r="FR132" s="577" t="str">
        <f t="shared" si="100"/>
        <v/>
      </c>
      <c r="FS132" s="573" t="str">
        <f t="shared" si="101"/>
        <v/>
      </c>
      <c r="FT132" s="574" t="str">
        <f t="shared" si="102"/>
        <v/>
      </c>
      <c r="FU132" s="578" t="str">
        <f t="shared" si="103"/>
        <v/>
      </c>
      <c r="FV132" s="577" t="str">
        <f t="shared" si="104"/>
        <v/>
      </c>
      <c r="HA132" s="147">
        <f t="shared" si="105"/>
        <v>0</v>
      </c>
      <c r="HB132" s="142">
        <f t="shared" si="54"/>
        <v>0</v>
      </c>
    </row>
    <row r="133" spans="1:210" s="142" customFormat="1" ht="15.75" customHeight="1" x14ac:dyDescent="0.2">
      <c r="A133" s="531" t="str">
        <f t="shared" si="55"/>
        <v/>
      </c>
      <c r="B133" s="291"/>
      <c r="C133" s="292"/>
      <c r="D133" s="292"/>
      <c r="E133" s="292"/>
      <c r="F133" s="292"/>
      <c r="G133" s="292"/>
      <c r="H133" s="292"/>
      <c r="I133" s="293"/>
      <c r="J133" s="292"/>
      <c r="K133" s="292"/>
      <c r="L133" s="292"/>
      <c r="M133" s="292"/>
      <c r="N133" s="292"/>
      <c r="O133" s="292"/>
      <c r="P133" s="292"/>
      <c r="Q133" s="292"/>
      <c r="R133" s="292"/>
      <c r="S133" s="294"/>
      <c r="T133" s="291"/>
      <c r="U133" s="292"/>
      <c r="V133" s="292"/>
      <c r="W133" s="292"/>
      <c r="X133" s="292"/>
      <c r="Y133" s="292"/>
      <c r="Z133" s="292"/>
      <c r="AA133" s="293"/>
      <c r="AB133" s="292"/>
      <c r="AC133" s="292"/>
      <c r="AD133" s="292"/>
      <c r="AE133" s="292"/>
      <c r="AF133" s="292"/>
      <c r="AG133" s="292"/>
      <c r="AH133" s="292"/>
      <c r="AI133" s="292"/>
      <c r="AJ133" s="292"/>
      <c r="AK133" s="294"/>
      <c r="AL133" s="291"/>
      <c r="AM133" s="292"/>
      <c r="AN133" s="292"/>
      <c r="AO133" s="292"/>
      <c r="AP133" s="292"/>
      <c r="AQ133" s="292"/>
      <c r="AR133" s="292"/>
      <c r="AS133" s="293"/>
      <c r="AT133" s="292"/>
      <c r="AU133" s="292"/>
      <c r="AV133" s="292"/>
      <c r="AW133" s="292"/>
      <c r="AX133" s="292"/>
      <c r="AY133" s="292"/>
      <c r="AZ133" s="292"/>
      <c r="BA133" s="292"/>
      <c r="BB133" s="292"/>
      <c r="BC133" s="294"/>
      <c r="BD133" s="291"/>
      <c r="BE133" s="292"/>
      <c r="BF133" s="292"/>
      <c r="BG133" s="292"/>
      <c r="BH133" s="292"/>
      <c r="BI133" s="292"/>
      <c r="BJ133" s="292"/>
      <c r="BK133" s="293"/>
      <c r="BL133" s="292"/>
      <c r="BM133" s="292"/>
      <c r="BN133" s="292"/>
      <c r="BO133" s="292"/>
      <c r="BP133" s="292"/>
      <c r="BQ133" s="292"/>
      <c r="BR133" s="292"/>
      <c r="BS133" s="292"/>
      <c r="BT133" s="292"/>
      <c r="BU133" s="294"/>
      <c r="BW133" s="573" t="str">
        <f t="shared" si="56"/>
        <v/>
      </c>
      <c r="BX133" s="574" t="str">
        <f t="shared" si="56"/>
        <v/>
      </c>
      <c r="BY133" s="574" t="str">
        <f t="shared" si="56"/>
        <v/>
      </c>
      <c r="BZ133" s="574" t="str">
        <f t="shared" si="57"/>
        <v/>
      </c>
      <c r="CA133" s="574" t="str">
        <f t="shared" si="57"/>
        <v/>
      </c>
      <c r="CB133" s="574" t="str">
        <f t="shared" si="57"/>
        <v/>
      </c>
      <c r="CC133" s="574" t="str">
        <f t="shared" si="58"/>
        <v/>
      </c>
      <c r="CD133" s="574" t="str">
        <f t="shared" si="58"/>
        <v/>
      </c>
      <c r="CE133" s="574" t="str">
        <f t="shared" si="58"/>
        <v/>
      </c>
      <c r="CF133" s="574" t="str">
        <f t="shared" si="59"/>
        <v/>
      </c>
      <c r="CG133" s="574" t="str">
        <f t="shared" si="59"/>
        <v/>
      </c>
      <c r="CH133" s="574" t="str">
        <f t="shared" si="59"/>
        <v/>
      </c>
      <c r="CI133" s="574" t="str">
        <f t="shared" si="60"/>
        <v/>
      </c>
      <c r="CJ133" s="574" t="str">
        <f t="shared" si="61"/>
        <v/>
      </c>
      <c r="CK133" s="574" t="str">
        <f t="shared" si="62"/>
        <v/>
      </c>
      <c r="CL133" s="574" t="str">
        <f t="shared" si="62"/>
        <v/>
      </c>
      <c r="CM133" s="574" t="str">
        <f t="shared" si="62"/>
        <v/>
      </c>
      <c r="CN133" s="574" t="str">
        <f t="shared" si="63"/>
        <v/>
      </c>
      <c r="CO133" s="574" t="str">
        <f t="shared" si="63"/>
        <v/>
      </c>
      <c r="CP133" s="574" t="str">
        <f t="shared" si="63"/>
        <v/>
      </c>
      <c r="CQ133" s="574" t="str">
        <f t="shared" si="64"/>
        <v/>
      </c>
      <c r="CR133" s="574" t="str">
        <f t="shared" si="64"/>
        <v/>
      </c>
      <c r="CS133" s="574" t="str">
        <f t="shared" si="64"/>
        <v/>
      </c>
      <c r="CT133" s="574" t="str">
        <f t="shared" si="65"/>
        <v/>
      </c>
      <c r="CU133" s="575" t="str">
        <f t="shared" si="66"/>
        <v/>
      </c>
      <c r="CV133" s="576" t="str">
        <f t="shared" si="67"/>
        <v/>
      </c>
      <c r="CW133" s="574" t="str">
        <f t="shared" si="67"/>
        <v/>
      </c>
      <c r="CX133" s="574" t="str">
        <f t="shared" si="67"/>
        <v/>
      </c>
      <c r="CY133" s="574" t="str">
        <f t="shared" si="68"/>
        <v/>
      </c>
      <c r="CZ133" s="574" t="str">
        <f t="shared" si="68"/>
        <v/>
      </c>
      <c r="DA133" s="574" t="str">
        <f t="shared" si="68"/>
        <v/>
      </c>
      <c r="DB133" s="574" t="str">
        <f t="shared" si="69"/>
        <v/>
      </c>
      <c r="DC133" s="574" t="str">
        <f t="shared" si="70"/>
        <v/>
      </c>
      <c r="DD133" s="574" t="str">
        <f t="shared" si="70"/>
        <v/>
      </c>
      <c r="DE133" s="574" t="str">
        <f t="shared" si="71"/>
        <v/>
      </c>
      <c r="DF133" s="574" t="str">
        <f t="shared" si="71"/>
        <v/>
      </c>
      <c r="DG133" s="574" t="str">
        <f t="shared" si="71"/>
        <v/>
      </c>
      <c r="DH133" s="574" t="str">
        <f t="shared" si="72"/>
        <v/>
      </c>
      <c r="DI133" s="574" t="str">
        <f t="shared" si="73"/>
        <v/>
      </c>
      <c r="DJ133" s="574" t="str">
        <f t="shared" si="74"/>
        <v/>
      </c>
      <c r="DK133" s="574" t="str">
        <f t="shared" si="74"/>
        <v/>
      </c>
      <c r="DL133" s="574" t="str">
        <f t="shared" si="74"/>
        <v/>
      </c>
      <c r="DM133" s="574" t="str">
        <f t="shared" si="75"/>
        <v/>
      </c>
      <c r="DN133" s="574" t="str">
        <f t="shared" si="75"/>
        <v/>
      </c>
      <c r="DO133" s="574" t="str">
        <f t="shared" si="75"/>
        <v/>
      </c>
      <c r="DP133" s="574" t="str">
        <f t="shared" si="76"/>
        <v/>
      </c>
      <c r="DQ133" s="574" t="str">
        <f t="shared" si="76"/>
        <v/>
      </c>
      <c r="DR133" s="574" t="str">
        <f t="shared" si="76"/>
        <v/>
      </c>
      <c r="DS133" s="574" t="str">
        <f t="shared" si="77"/>
        <v/>
      </c>
      <c r="DT133" s="577" t="str">
        <f t="shared" si="78"/>
        <v/>
      </c>
      <c r="DU133" s="576" t="str">
        <f t="shared" si="79"/>
        <v/>
      </c>
      <c r="DV133" s="574" t="str">
        <f t="shared" si="79"/>
        <v/>
      </c>
      <c r="DW133" s="574" t="str">
        <f t="shared" si="79"/>
        <v/>
      </c>
      <c r="DX133" s="574" t="str">
        <f t="shared" si="80"/>
        <v/>
      </c>
      <c r="DY133" s="574" t="str">
        <f t="shared" si="80"/>
        <v/>
      </c>
      <c r="DZ133" s="574" t="str">
        <f t="shared" si="80"/>
        <v/>
      </c>
      <c r="EA133" s="574" t="str">
        <f t="shared" si="81"/>
        <v/>
      </c>
      <c r="EB133" s="574" t="str">
        <f t="shared" si="81"/>
        <v/>
      </c>
      <c r="EC133" s="574" t="str">
        <f t="shared" si="81"/>
        <v/>
      </c>
      <c r="ED133" s="574" t="str">
        <f t="shared" si="82"/>
        <v/>
      </c>
      <c r="EE133" s="574" t="str">
        <f t="shared" si="82"/>
        <v/>
      </c>
      <c r="EF133" s="574" t="str">
        <f t="shared" si="82"/>
        <v/>
      </c>
      <c r="EG133" s="574" t="str">
        <f t="shared" si="83"/>
        <v/>
      </c>
      <c r="EH133" s="574" t="str">
        <f t="shared" si="84"/>
        <v/>
      </c>
      <c r="EI133" s="574" t="str">
        <f t="shared" si="85"/>
        <v/>
      </c>
      <c r="EJ133" s="574" t="str">
        <f t="shared" si="85"/>
        <v/>
      </c>
      <c r="EK133" s="574" t="str">
        <f t="shared" si="85"/>
        <v/>
      </c>
      <c r="EL133" s="574" t="str">
        <f t="shared" si="86"/>
        <v/>
      </c>
      <c r="EM133" s="574" t="str">
        <f t="shared" si="86"/>
        <v/>
      </c>
      <c r="EN133" s="574" t="str">
        <f t="shared" si="86"/>
        <v/>
      </c>
      <c r="EO133" s="574" t="str">
        <f t="shared" si="87"/>
        <v/>
      </c>
      <c r="EP133" s="574" t="str">
        <f t="shared" si="87"/>
        <v/>
      </c>
      <c r="EQ133" s="574" t="str">
        <f t="shared" si="87"/>
        <v/>
      </c>
      <c r="ER133" s="574" t="str">
        <f t="shared" si="88"/>
        <v/>
      </c>
      <c r="ES133" s="577" t="str">
        <f t="shared" si="89"/>
        <v/>
      </c>
      <c r="ET133" s="576" t="str">
        <f t="shared" si="90"/>
        <v/>
      </c>
      <c r="EU133" s="574" t="str">
        <f t="shared" si="90"/>
        <v/>
      </c>
      <c r="EV133" s="574" t="str">
        <f t="shared" si="90"/>
        <v/>
      </c>
      <c r="EW133" s="574" t="str">
        <f t="shared" si="91"/>
        <v/>
      </c>
      <c r="EX133" s="574" t="str">
        <f t="shared" si="91"/>
        <v/>
      </c>
      <c r="EY133" s="574" t="str">
        <f t="shared" si="91"/>
        <v/>
      </c>
      <c r="EZ133" s="574" t="str">
        <f t="shared" si="92"/>
        <v/>
      </c>
      <c r="FA133" s="574" t="str">
        <f t="shared" si="92"/>
        <v/>
      </c>
      <c r="FB133" s="574" t="str">
        <f t="shared" si="92"/>
        <v/>
      </c>
      <c r="FC133" s="574" t="str">
        <f t="shared" si="93"/>
        <v/>
      </c>
      <c r="FD133" s="574" t="str">
        <f t="shared" si="93"/>
        <v/>
      </c>
      <c r="FE133" s="574" t="str">
        <f t="shared" si="93"/>
        <v/>
      </c>
      <c r="FF133" s="574" t="str">
        <f t="shared" si="94"/>
        <v/>
      </c>
      <c r="FG133" s="574" t="str">
        <f t="shared" si="95"/>
        <v/>
      </c>
      <c r="FH133" s="574" t="str">
        <f t="shared" si="96"/>
        <v/>
      </c>
      <c r="FI133" s="574" t="str">
        <f t="shared" si="96"/>
        <v/>
      </c>
      <c r="FJ133" s="574" t="str">
        <f t="shared" si="96"/>
        <v/>
      </c>
      <c r="FK133" s="574" t="str">
        <f t="shared" si="97"/>
        <v/>
      </c>
      <c r="FL133" s="574" t="str">
        <f t="shared" si="97"/>
        <v/>
      </c>
      <c r="FM133" s="574" t="str">
        <f t="shared" si="97"/>
        <v/>
      </c>
      <c r="FN133" s="574" t="str">
        <f t="shared" si="98"/>
        <v/>
      </c>
      <c r="FO133" s="574" t="str">
        <f t="shared" si="98"/>
        <v/>
      </c>
      <c r="FP133" s="574" t="str">
        <f t="shared" si="98"/>
        <v/>
      </c>
      <c r="FQ133" s="574" t="str">
        <f t="shared" si="99"/>
        <v/>
      </c>
      <c r="FR133" s="577" t="str">
        <f t="shared" si="100"/>
        <v/>
      </c>
      <c r="FS133" s="573" t="str">
        <f t="shared" si="101"/>
        <v/>
      </c>
      <c r="FT133" s="574" t="str">
        <f t="shared" si="102"/>
        <v/>
      </c>
      <c r="FU133" s="578" t="str">
        <f t="shared" si="103"/>
        <v/>
      </c>
      <c r="FV133" s="577" t="str">
        <f t="shared" si="104"/>
        <v/>
      </c>
      <c r="HA133" s="147">
        <f t="shared" si="105"/>
        <v>0</v>
      </c>
      <c r="HB133" s="142">
        <f t="shared" si="54"/>
        <v>0</v>
      </c>
    </row>
    <row r="134" spans="1:210" s="142" customFormat="1" ht="15.75" customHeight="1" x14ac:dyDescent="0.2">
      <c r="A134" s="531" t="str">
        <f t="shared" si="55"/>
        <v/>
      </c>
      <c r="B134" s="291"/>
      <c r="C134" s="292"/>
      <c r="D134" s="292"/>
      <c r="E134" s="292"/>
      <c r="F134" s="292"/>
      <c r="G134" s="292"/>
      <c r="H134" s="292"/>
      <c r="I134" s="293"/>
      <c r="J134" s="292"/>
      <c r="K134" s="292"/>
      <c r="L134" s="292"/>
      <c r="M134" s="292"/>
      <c r="N134" s="292"/>
      <c r="O134" s="292"/>
      <c r="P134" s="292"/>
      <c r="Q134" s="292"/>
      <c r="R134" s="293"/>
      <c r="S134" s="298"/>
      <c r="T134" s="291"/>
      <c r="U134" s="292"/>
      <c r="V134" s="292"/>
      <c r="W134" s="292"/>
      <c r="X134" s="292"/>
      <c r="Y134" s="292"/>
      <c r="Z134" s="292"/>
      <c r="AA134" s="293"/>
      <c r="AB134" s="292"/>
      <c r="AC134" s="292"/>
      <c r="AD134" s="292"/>
      <c r="AE134" s="292"/>
      <c r="AF134" s="292"/>
      <c r="AG134" s="292"/>
      <c r="AH134" s="292"/>
      <c r="AI134" s="292"/>
      <c r="AJ134" s="293"/>
      <c r="AK134" s="298"/>
      <c r="AL134" s="291"/>
      <c r="AM134" s="292"/>
      <c r="AN134" s="292"/>
      <c r="AO134" s="292"/>
      <c r="AP134" s="292"/>
      <c r="AQ134" s="292"/>
      <c r="AR134" s="292"/>
      <c r="AS134" s="293"/>
      <c r="AT134" s="292"/>
      <c r="AU134" s="292"/>
      <c r="AV134" s="292"/>
      <c r="AW134" s="292"/>
      <c r="AX134" s="292"/>
      <c r="AY134" s="292"/>
      <c r="AZ134" s="292"/>
      <c r="BA134" s="292"/>
      <c r="BB134" s="293"/>
      <c r="BC134" s="298"/>
      <c r="BD134" s="291"/>
      <c r="BE134" s="292"/>
      <c r="BF134" s="292"/>
      <c r="BG134" s="292"/>
      <c r="BH134" s="292"/>
      <c r="BI134" s="292"/>
      <c r="BJ134" s="292"/>
      <c r="BK134" s="293"/>
      <c r="BL134" s="292"/>
      <c r="BM134" s="292"/>
      <c r="BN134" s="292"/>
      <c r="BO134" s="292"/>
      <c r="BP134" s="292"/>
      <c r="BQ134" s="292"/>
      <c r="BR134" s="292"/>
      <c r="BS134" s="292"/>
      <c r="BT134" s="293"/>
      <c r="BU134" s="298"/>
      <c r="BW134" s="573" t="str">
        <f t="shared" si="56"/>
        <v/>
      </c>
      <c r="BX134" s="574" t="str">
        <f t="shared" si="56"/>
        <v/>
      </c>
      <c r="BY134" s="574" t="str">
        <f t="shared" si="56"/>
        <v/>
      </c>
      <c r="BZ134" s="574" t="str">
        <f t="shared" si="57"/>
        <v/>
      </c>
      <c r="CA134" s="574" t="str">
        <f t="shared" si="57"/>
        <v/>
      </c>
      <c r="CB134" s="574" t="str">
        <f t="shared" si="57"/>
        <v/>
      </c>
      <c r="CC134" s="574" t="str">
        <f t="shared" si="58"/>
        <v/>
      </c>
      <c r="CD134" s="574" t="str">
        <f t="shared" si="58"/>
        <v/>
      </c>
      <c r="CE134" s="574" t="str">
        <f t="shared" si="58"/>
        <v/>
      </c>
      <c r="CF134" s="574" t="str">
        <f t="shared" si="59"/>
        <v/>
      </c>
      <c r="CG134" s="574" t="str">
        <f t="shared" si="59"/>
        <v/>
      </c>
      <c r="CH134" s="574" t="str">
        <f t="shared" si="59"/>
        <v/>
      </c>
      <c r="CI134" s="574" t="str">
        <f t="shared" si="60"/>
        <v/>
      </c>
      <c r="CJ134" s="574" t="str">
        <f t="shared" si="61"/>
        <v/>
      </c>
      <c r="CK134" s="574" t="str">
        <f t="shared" si="62"/>
        <v/>
      </c>
      <c r="CL134" s="574" t="str">
        <f t="shared" si="62"/>
        <v/>
      </c>
      <c r="CM134" s="574" t="str">
        <f t="shared" si="62"/>
        <v/>
      </c>
      <c r="CN134" s="574" t="str">
        <f t="shared" si="63"/>
        <v/>
      </c>
      <c r="CO134" s="574" t="str">
        <f t="shared" si="63"/>
        <v/>
      </c>
      <c r="CP134" s="574" t="str">
        <f t="shared" si="63"/>
        <v/>
      </c>
      <c r="CQ134" s="574" t="str">
        <f t="shared" si="64"/>
        <v/>
      </c>
      <c r="CR134" s="574" t="str">
        <f t="shared" si="64"/>
        <v/>
      </c>
      <c r="CS134" s="574" t="str">
        <f t="shared" si="64"/>
        <v/>
      </c>
      <c r="CT134" s="574" t="str">
        <f t="shared" si="65"/>
        <v/>
      </c>
      <c r="CU134" s="575" t="str">
        <f t="shared" si="66"/>
        <v/>
      </c>
      <c r="CV134" s="576" t="str">
        <f t="shared" si="67"/>
        <v/>
      </c>
      <c r="CW134" s="574" t="str">
        <f t="shared" si="67"/>
        <v/>
      </c>
      <c r="CX134" s="574" t="str">
        <f t="shared" si="67"/>
        <v/>
      </c>
      <c r="CY134" s="574" t="str">
        <f t="shared" si="68"/>
        <v/>
      </c>
      <c r="CZ134" s="574" t="str">
        <f t="shared" si="68"/>
        <v/>
      </c>
      <c r="DA134" s="574" t="str">
        <f t="shared" si="68"/>
        <v/>
      </c>
      <c r="DB134" s="574" t="str">
        <f t="shared" si="69"/>
        <v/>
      </c>
      <c r="DC134" s="574" t="str">
        <f t="shared" si="70"/>
        <v/>
      </c>
      <c r="DD134" s="574" t="str">
        <f t="shared" si="70"/>
        <v/>
      </c>
      <c r="DE134" s="574" t="str">
        <f t="shared" si="71"/>
        <v/>
      </c>
      <c r="DF134" s="574" t="str">
        <f t="shared" si="71"/>
        <v/>
      </c>
      <c r="DG134" s="574" t="str">
        <f t="shared" si="71"/>
        <v/>
      </c>
      <c r="DH134" s="574" t="str">
        <f t="shared" si="72"/>
        <v/>
      </c>
      <c r="DI134" s="574" t="str">
        <f t="shared" si="73"/>
        <v/>
      </c>
      <c r="DJ134" s="574" t="str">
        <f t="shared" si="74"/>
        <v/>
      </c>
      <c r="DK134" s="574" t="str">
        <f t="shared" si="74"/>
        <v/>
      </c>
      <c r="DL134" s="574" t="str">
        <f t="shared" si="74"/>
        <v/>
      </c>
      <c r="DM134" s="574" t="str">
        <f t="shared" si="75"/>
        <v/>
      </c>
      <c r="DN134" s="574" t="str">
        <f t="shared" si="75"/>
        <v/>
      </c>
      <c r="DO134" s="574" t="str">
        <f t="shared" si="75"/>
        <v/>
      </c>
      <c r="DP134" s="574" t="str">
        <f t="shared" si="76"/>
        <v/>
      </c>
      <c r="DQ134" s="574" t="str">
        <f t="shared" si="76"/>
        <v/>
      </c>
      <c r="DR134" s="574" t="str">
        <f t="shared" si="76"/>
        <v/>
      </c>
      <c r="DS134" s="574" t="str">
        <f t="shared" si="77"/>
        <v/>
      </c>
      <c r="DT134" s="577" t="str">
        <f t="shared" si="78"/>
        <v/>
      </c>
      <c r="DU134" s="576" t="str">
        <f t="shared" si="79"/>
        <v/>
      </c>
      <c r="DV134" s="574" t="str">
        <f t="shared" si="79"/>
        <v/>
      </c>
      <c r="DW134" s="574" t="str">
        <f t="shared" si="79"/>
        <v/>
      </c>
      <c r="DX134" s="574" t="str">
        <f t="shared" si="80"/>
        <v/>
      </c>
      <c r="DY134" s="574" t="str">
        <f t="shared" si="80"/>
        <v/>
      </c>
      <c r="DZ134" s="574" t="str">
        <f t="shared" si="80"/>
        <v/>
      </c>
      <c r="EA134" s="574" t="str">
        <f t="shared" si="81"/>
        <v/>
      </c>
      <c r="EB134" s="574" t="str">
        <f t="shared" si="81"/>
        <v/>
      </c>
      <c r="EC134" s="574" t="str">
        <f t="shared" si="81"/>
        <v/>
      </c>
      <c r="ED134" s="574" t="str">
        <f t="shared" si="82"/>
        <v/>
      </c>
      <c r="EE134" s="574" t="str">
        <f t="shared" si="82"/>
        <v/>
      </c>
      <c r="EF134" s="574" t="str">
        <f t="shared" si="82"/>
        <v/>
      </c>
      <c r="EG134" s="574" t="str">
        <f t="shared" si="83"/>
        <v/>
      </c>
      <c r="EH134" s="574" t="str">
        <f t="shared" si="84"/>
        <v/>
      </c>
      <c r="EI134" s="574" t="str">
        <f t="shared" si="85"/>
        <v/>
      </c>
      <c r="EJ134" s="574" t="str">
        <f t="shared" si="85"/>
        <v/>
      </c>
      <c r="EK134" s="574" t="str">
        <f t="shared" si="85"/>
        <v/>
      </c>
      <c r="EL134" s="574" t="str">
        <f t="shared" si="86"/>
        <v/>
      </c>
      <c r="EM134" s="574" t="str">
        <f t="shared" si="86"/>
        <v/>
      </c>
      <c r="EN134" s="574" t="str">
        <f t="shared" si="86"/>
        <v/>
      </c>
      <c r="EO134" s="574" t="str">
        <f t="shared" si="87"/>
        <v/>
      </c>
      <c r="EP134" s="574" t="str">
        <f t="shared" si="87"/>
        <v/>
      </c>
      <c r="EQ134" s="574" t="str">
        <f t="shared" si="87"/>
        <v/>
      </c>
      <c r="ER134" s="574" t="str">
        <f t="shared" si="88"/>
        <v/>
      </c>
      <c r="ES134" s="577" t="str">
        <f t="shared" si="89"/>
        <v/>
      </c>
      <c r="ET134" s="576" t="str">
        <f t="shared" si="90"/>
        <v/>
      </c>
      <c r="EU134" s="574" t="str">
        <f t="shared" si="90"/>
        <v/>
      </c>
      <c r="EV134" s="574" t="str">
        <f t="shared" si="90"/>
        <v/>
      </c>
      <c r="EW134" s="574" t="str">
        <f t="shared" si="91"/>
        <v/>
      </c>
      <c r="EX134" s="574" t="str">
        <f t="shared" si="91"/>
        <v/>
      </c>
      <c r="EY134" s="574" t="str">
        <f t="shared" si="91"/>
        <v/>
      </c>
      <c r="EZ134" s="574" t="str">
        <f t="shared" si="92"/>
        <v/>
      </c>
      <c r="FA134" s="574" t="str">
        <f t="shared" si="92"/>
        <v/>
      </c>
      <c r="FB134" s="574" t="str">
        <f t="shared" si="92"/>
        <v/>
      </c>
      <c r="FC134" s="574" t="str">
        <f t="shared" si="93"/>
        <v/>
      </c>
      <c r="FD134" s="574" t="str">
        <f t="shared" si="93"/>
        <v/>
      </c>
      <c r="FE134" s="574" t="str">
        <f t="shared" si="93"/>
        <v/>
      </c>
      <c r="FF134" s="574" t="str">
        <f t="shared" si="94"/>
        <v/>
      </c>
      <c r="FG134" s="574" t="str">
        <f t="shared" si="95"/>
        <v/>
      </c>
      <c r="FH134" s="574" t="str">
        <f t="shared" si="96"/>
        <v/>
      </c>
      <c r="FI134" s="574" t="str">
        <f t="shared" si="96"/>
        <v/>
      </c>
      <c r="FJ134" s="574" t="str">
        <f t="shared" si="96"/>
        <v/>
      </c>
      <c r="FK134" s="574" t="str">
        <f t="shared" si="97"/>
        <v/>
      </c>
      <c r="FL134" s="574" t="str">
        <f t="shared" si="97"/>
        <v/>
      </c>
      <c r="FM134" s="574" t="str">
        <f t="shared" si="97"/>
        <v/>
      </c>
      <c r="FN134" s="574" t="str">
        <f t="shared" si="98"/>
        <v/>
      </c>
      <c r="FO134" s="574" t="str">
        <f t="shared" si="98"/>
        <v/>
      </c>
      <c r="FP134" s="574" t="str">
        <f t="shared" si="98"/>
        <v/>
      </c>
      <c r="FQ134" s="574" t="str">
        <f t="shared" si="99"/>
        <v/>
      </c>
      <c r="FR134" s="577" t="str">
        <f t="shared" si="100"/>
        <v/>
      </c>
      <c r="FS134" s="573" t="str">
        <f t="shared" si="101"/>
        <v/>
      </c>
      <c r="FT134" s="574" t="str">
        <f t="shared" si="102"/>
        <v/>
      </c>
      <c r="FU134" s="578" t="str">
        <f t="shared" si="103"/>
        <v/>
      </c>
      <c r="FV134" s="577" t="str">
        <f t="shared" si="104"/>
        <v/>
      </c>
      <c r="HA134" s="147">
        <f t="shared" si="105"/>
        <v>0</v>
      </c>
      <c r="HB134" s="142">
        <f t="shared" si="54"/>
        <v>0</v>
      </c>
    </row>
    <row r="135" spans="1:210" s="142" customFormat="1" ht="15.75" customHeight="1" x14ac:dyDescent="0.2">
      <c r="A135" s="531" t="str">
        <f t="shared" si="55"/>
        <v/>
      </c>
      <c r="B135" s="291"/>
      <c r="C135" s="292"/>
      <c r="D135" s="292"/>
      <c r="E135" s="292"/>
      <c r="F135" s="292"/>
      <c r="G135" s="292"/>
      <c r="H135" s="292"/>
      <c r="I135" s="293"/>
      <c r="J135" s="292"/>
      <c r="K135" s="292"/>
      <c r="L135" s="292"/>
      <c r="M135" s="292"/>
      <c r="N135" s="292"/>
      <c r="O135" s="292"/>
      <c r="P135" s="292"/>
      <c r="Q135" s="292"/>
      <c r="R135" s="292"/>
      <c r="S135" s="294"/>
      <c r="T135" s="291"/>
      <c r="U135" s="292"/>
      <c r="V135" s="292"/>
      <c r="W135" s="292"/>
      <c r="X135" s="292"/>
      <c r="Y135" s="292"/>
      <c r="Z135" s="292"/>
      <c r="AA135" s="293"/>
      <c r="AB135" s="292"/>
      <c r="AC135" s="292"/>
      <c r="AD135" s="292"/>
      <c r="AE135" s="292"/>
      <c r="AF135" s="292"/>
      <c r="AG135" s="292"/>
      <c r="AH135" s="292"/>
      <c r="AI135" s="292"/>
      <c r="AJ135" s="292"/>
      <c r="AK135" s="294"/>
      <c r="AL135" s="291"/>
      <c r="AM135" s="292"/>
      <c r="AN135" s="292"/>
      <c r="AO135" s="292"/>
      <c r="AP135" s="292"/>
      <c r="AQ135" s="292"/>
      <c r="AR135" s="292"/>
      <c r="AS135" s="293"/>
      <c r="AT135" s="292"/>
      <c r="AU135" s="292"/>
      <c r="AV135" s="292"/>
      <c r="AW135" s="292"/>
      <c r="AX135" s="292"/>
      <c r="AY135" s="292"/>
      <c r="AZ135" s="292"/>
      <c r="BA135" s="292"/>
      <c r="BB135" s="292"/>
      <c r="BC135" s="294"/>
      <c r="BD135" s="291"/>
      <c r="BE135" s="292"/>
      <c r="BF135" s="292"/>
      <c r="BG135" s="292"/>
      <c r="BH135" s="292"/>
      <c r="BI135" s="292"/>
      <c r="BJ135" s="292"/>
      <c r="BK135" s="293"/>
      <c r="BL135" s="292"/>
      <c r="BM135" s="292"/>
      <c r="BN135" s="292"/>
      <c r="BO135" s="292"/>
      <c r="BP135" s="292"/>
      <c r="BQ135" s="292"/>
      <c r="BR135" s="292"/>
      <c r="BS135" s="292"/>
      <c r="BT135" s="292"/>
      <c r="BU135" s="294"/>
      <c r="BW135" s="573" t="str">
        <f t="shared" si="56"/>
        <v/>
      </c>
      <c r="BX135" s="574" t="str">
        <f t="shared" si="56"/>
        <v/>
      </c>
      <c r="BY135" s="574" t="str">
        <f t="shared" si="56"/>
        <v/>
      </c>
      <c r="BZ135" s="574" t="str">
        <f t="shared" si="57"/>
        <v/>
      </c>
      <c r="CA135" s="574" t="str">
        <f t="shared" si="57"/>
        <v/>
      </c>
      <c r="CB135" s="574" t="str">
        <f t="shared" si="57"/>
        <v/>
      </c>
      <c r="CC135" s="574" t="str">
        <f t="shared" si="58"/>
        <v/>
      </c>
      <c r="CD135" s="574" t="str">
        <f t="shared" si="58"/>
        <v/>
      </c>
      <c r="CE135" s="574" t="str">
        <f t="shared" si="58"/>
        <v/>
      </c>
      <c r="CF135" s="574" t="str">
        <f t="shared" si="59"/>
        <v/>
      </c>
      <c r="CG135" s="574" t="str">
        <f t="shared" si="59"/>
        <v/>
      </c>
      <c r="CH135" s="574" t="str">
        <f t="shared" si="59"/>
        <v/>
      </c>
      <c r="CI135" s="574" t="str">
        <f t="shared" si="60"/>
        <v/>
      </c>
      <c r="CJ135" s="574" t="str">
        <f t="shared" si="61"/>
        <v/>
      </c>
      <c r="CK135" s="574" t="str">
        <f t="shared" si="62"/>
        <v/>
      </c>
      <c r="CL135" s="574" t="str">
        <f t="shared" si="62"/>
        <v/>
      </c>
      <c r="CM135" s="574" t="str">
        <f t="shared" si="62"/>
        <v/>
      </c>
      <c r="CN135" s="574" t="str">
        <f t="shared" si="63"/>
        <v/>
      </c>
      <c r="CO135" s="574" t="str">
        <f t="shared" si="63"/>
        <v/>
      </c>
      <c r="CP135" s="574" t="str">
        <f t="shared" si="63"/>
        <v/>
      </c>
      <c r="CQ135" s="574" t="str">
        <f t="shared" si="64"/>
        <v/>
      </c>
      <c r="CR135" s="574" t="str">
        <f t="shared" si="64"/>
        <v/>
      </c>
      <c r="CS135" s="574" t="str">
        <f t="shared" si="64"/>
        <v/>
      </c>
      <c r="CT135" s="574" t="str">
        <f t="shared" si="65"/>
        <v/>
      </c>
      <c r="CU135" s="575" t="str">
        <f t="shared" si="66"/>
        <v/>
      </c>
      <c r="CV135" s="576" t="str">
        <f t="shared" si="67"/>
        <v/>
      </c>
      <c r="CW135" s="574" t="str">
        <f t="shared" si="67"/>
        <v/>
      </c>
      <c r="CX135" s="574" t="str">
        <f t="shared" si="67"/>
        <v/>
      </c>
      <c r="CY135" s="574" t="str">
        <f t="shared" si="68"/>
        <v/>
      </c>
      <c r="CZ135" s="574" t="str">
        <f t="shared" si="68"/>
        <v/>
      </c>
      <c r="DA135" s="574" t="str">
        <f t="shared" si="68"/>
        <v/>
      </c>
      <c r="DB135" s="574" t="str">
        <f t="shared" si="69"/>
        <v/>
      </c>
      <c r="DC135" s="574" t="str">
        <f t="shared" si="70"/>
        <v/>
      </c>
      <c r="DD135" s="574" t="str">
        <f t="shared" si="70"/>
        <v/>
      </c>
      <c r="DE135" s="574" t="str">
        <f t="shared" si="71"/>
        <v/>
      </c>
      <c r="DF135" s="574" t="str">
        <f t="shared" si="71"/>
        <v/>
      </c>
      <c r="DG135" s="574" t="str">
        <f t="shared" si="71"/>
        <v/>
      </c>
      <c r="DH135" s="574" t="str">
        <f t="shared" si="72"/>
        <v/>
      </c>
      <c r="DI135" s="574" t="str">
        <f t="shared" si="73"/>
        <v/>
      </c>
      <c r="DJ135" s="574" t="str">
        <f t="shared" si="74"/>
        <v/>
      </c>
      <c r="DK135" s="574" t="str">
        <f t="shared" si="74"/>
        <v/>
      </c>
      <c r="DL135" s="574" t="str">
        <f t="shared" si="74"/>
        <v/>
      </c>
      <c r="DM135" s="574" t="str">
        <f t="shared" si="75"/>
        <v/>
      </c>
      <c r="DN135" s="574" t="str">
        <f t="shared" si="75"/>
        <v/>
      </c>
      <c r="DO135" s="574" t="str">
        <f t="shared" si="75"/>
        <v/>
      </c>
      <c r="DP135" s="574" t="str">
        <f t="shared" si="76"/>
        <v/>
      </c>
      <c r="DQ135" s="574" t="str">
        <f t="shared" si="76"/>
        <v/>
      </c>
      <c r="DR135" s="574" t="str">
        <f t="shared" si="76"/>
        <v/>
      </c>
      <c r="DS135" s="574" t="str">
        <f t="shared" si="77"/>
        <v/>
      </c>
      <c r="DT135" s="577" t="str">
        <f t="shared" si="78"/>
        <v/>
      </c>
      <c r="DU135" s="576" t="str">
        <f t="shared" si="79"/>
        <v/>
      </c>
      <c r="DV135" s="574" t="str">
        <f t="shared" si="79"/>
        <v/>
      </c>
      <c r="DW135" s="574" t="str">
        <f t="shared" si="79"/>
        <v/>
      </c>
      <c r="DX135" s="574" t="str">
        <f t="shared" si="80"/>
        <v/>
      </c>
      <c r="DY135" s="574" t="str">
        <f t="shared" si="80"/>
        <v/>
      </c>
      <c r="DZ135" s="574" t="str">
        <f t="shared" si="80"/>
        <v/>
      </c>
      <c r="EA135" s="574" t="str">
        <f t="shared" si="81"/>
        <v/>
      </c>
      <c r="EB135" s="574" t="str">
        <f t="shared" si="81"/>
        <v/>
      </c>
      <c r="EC135" s="574" t="str">
        <f t="shared" si="81"/>
        <v/>
      </c>
      <c r="ED135" s="574" t="str">
        <f t="shared" si="82"/>
        <v/>
      </c>
      <c r="EE135" s="574" t="str">
        <f t="shared" si="82"/>
        <v/>
      </c>
      <c r="EF135" s="574" t="str">
        <f t="shared" si="82"/>
        <v/>
      </c>
      <c r="EG135" s="574" t="str">
        <f t="shared" si="83"/>
        <v/>
      </c>
      <c r="EH135" s="574" t="str">
        <f t="shared" si="84"/>
        <v/>
      </c>
      <c r="EI135" s="574" t="str">
        <f t="shared" si="85"/>
        <v/>
      </c>
      <c r="EJ135" s="574" t="str">
        <f t="shared" si="85"/>
        <v/>
      </c>
      <c r="EK135" s="574" t="str">
        <f t="shared" si="85"/>
        <v/>
      </c>
      <c r="EL135" s="574" t="str">
        <f t="shared" si="86"/>
        <v/>
      </c>
      <c r="EM135" s="574" t="str">
        <f t="shared" si="86"/>
        <v/>
      </c>
      <c r="EN135" s="574" t="str">
        <f t="shared" si="86"/>
        <v/>
      </c>
      <c r="EO135" s="574" t="str">
        <f t="shared" si="87"/>
        <v/>
      </c>
      <c r="EP135" s="574" t="str">
        <f t="shared" si="87"/>
        <v/>
      </c>
      <c r="EQ135" s="574" t="str">
        <f t="shared" si="87"/>
        <v/>
      </c>
      <c r="ER135" s="574" t="str">
        <f t="shared" si="88"/>
        <v/>
      </c>
      <c r="ES135" s="577" t="str">
        <f t="shared" si="89"/>
        <v/>
      </c>
      <c r="ET135" s="576" t="str">
        <f t="shared" si="90"/>
        <v/>
      </c>
      <c r="EU135" s="574" t="str">
        <f t="shared" si="90"/>
        <v/>
      </c>
      <c r="EV135" s="574" t="str">
        <f t="shared" si="90"/>
        <v/>
      </c>
      <c r="EW135" s="574" t="str">
        <f t="shared" si="91"/>
        <v/>
      </c>
      <c r="EX135" s="574" t="str">
        <f t="shared" si="91"/>
        <v/>
      </c>
      <c r="EY135" s="574" t="str">
        <f t="shared" si="91"/>
        <v/>
      </c>
      <c r="EZ135" s="574" t="str">
        <f t="shared" si="92"/>
        <v/>
      </c>
      <c r="FA135" s="574" t="str">
        <f t="shared" si="92"/>
        <v/>
      </c>
      <c r="FB135" s="574" t="str">
        <f t="shared" si="92"/>
        <v/>
      </c>
      <c r="FC135" s="574" t="str">
        <f t="shared" si="93"/>
        <v/>
      </c>
      <c r="FD135" s="574" t="str">
        <f t="shared" si="93"/>
        <v/>
      </c>
      <c r="FE135" s="574" t="str">
        <f t="shared" si="93"/>
        <v/>
      </c>
      <c r="FF135" s="574" t="str">
        <f t="shared" si="94"/>
        <v/>
      </c>
      <c r="FG135" s="574" t="str">
        <f t="shared" si="95"/>
        <v/>
      </c>
      <c r="FH135" s="574" t="str">
        <f t="shared" si="96"/>
        <v/>
      </c>
      <c r="FI135" s="574" t="str">
        <f t="shared" si="96"/>
        <v/>
      </c>
      <c r="FJ135" s="574" t="str">
        <f t="shared" si="96"/>
        <v/>
      </c>
      <c r="FK135" s="574" t="str">
        <f t="shared" si="97"/>
        <v/>
      </c>
      <c r="FL135" s="574" t="str">
        <f t="shared" si="97"/>
        <v/>
      </c>
      <c r="FM135" s="574" t="str">
        <f t="shared" si="97"/>
        <v/>
      </c>
      <c r="FN135" s="574" t="str">
        <f t="shared" si="98"/>
        <v/>
      </c>
      <c r="FO135" s="574" t="str">
        <f t="shared" si="98"/>
        <v/>
      </c>
      <c r="FP135" s="574" t="str">
        <f t="shared" si="98"/>
        <v/>
      </c>
      <c r="FQ135" s="574" t="str">
        <f t="shared" si="99"/>
        <v/>
      </c>
      <c r="FR135" s="577" t="str">
        <f t="shared" si="100"/>
        <v/>
      </c>
      <c r="FS135" s="573" t="str">
        <f t="shared" si="101"/>
        <v/>
      </c>
      <c r="FT135" s="574" t="str">
        <f t="shared" si="102"/>
        <v/>
      </c>
      <c r="FU135" s="578" t="str">
        <f t="shared" si="103"/>
        <v/>
      </c>
      <c r="FV135" s="577" t="str">
        <f t="shared" si="104"/>
        <v/>
      </c>
      <c r="HA135" s="147">
        <f t="shared" si="105"/>
        <v>0</v>
      </c>
      <c r="HB135" s="142">
        <f t="shared" si="54"/>
        <v>0</v>
      </c>
    </row>
    <row r="136" spans="1:210" s="142" customFormat="1" ht="15.75" customHeight="1" x14ac:dyDescent="0.2">
      <c r="A136" s="531" t="str">
        <f t="shared" si="55"/>
        <v/>
      </c>
      <c r="B136" s="291"/>
      <c r="C136" s="292"/>
      <c r="D136" s="292"/>
      <c r="E136" s="292"/>
      <c r="F136" s="292"/>
      <c r="G136" s="292"/>
      <c r="H136" s="292"/>
      <c r="I136" s="293"/>
      <c r="J136" s="292"/>
      <c r="K136" s="292"/>
      <c r="L136" s="292"/>
      <c r="M136" s="292"/>
      <c r="N136" s="292"/>
      <c r="O136" s="292"/>
      <c r="P136" s="292"/>
      <c r="Q136" s="292"/>
      <c r="R136" s="293"/>
      <c r="S136" s="298"/>
      <c r="T136" s="291"/>
      <c r="U136" s="292"/>
      <c r="V136" s="292"/>
      <c r="W136" s="292"/>
      <c r="X136" s="292"/>
      <c r="Y136" s="292"/>
      <c r="Z136" s="292"/>
      <c r="AA136" s="293"/>
      <c r="AB136" s="292"/>
      <c r="AC136" s="292"/>
      <c r="AD136" s="292"/>
      <c r="AE136" s="292"/>
      <c r="AF136" s="292"/>
      <c r="AG136" s="292"/>
      <c r="AH136" s="292"/>
      <c r="AI136" s="292"/>
      <c r="AJ136" s="293"/>
      <c r="AK136" s="298"/>
      <c r="AL136" s="291"/>
      <c r="AM136" s="292"/>
      <c r="AN136" s="292"/>
      <c r="AO136" s="292"/>
      <c r="AP136" s="292"/>
      <c r="AQ136" s="292"/>
      <c r="AR136" s="292"/>
      <c r="AS136" s="293"/>
      <c r="AT136" s="292"/>
      <c r="AU136" s="292"/>
      <c r="AV136" s="292"/>
      <c r="AW136" s="292"/>
      <c r="AX136" s="292"/>
      <c r="AY136" s="292"/>
      <c r="AZ136" s="292"/>
      <c r="BA136" s="292"/>
      <c r="BB136" s="293"/>
      <c r="BC136" s="298"/>
      <c r="BD136" s="291"/>
      <c r="BE136" s="292"/>
      <c r="BF136" s="292"/>
      <c r="BG136" s="292"/>
      <c r="BH136" s="292"/>
      <c r="BI136" s="292"/>
      <c r="BJ136" s="292"/>
      <c r="BK136" s="293"/>
      <c r="BL136" s="292"/>
      <c r="BM136" s="292"/>
      <c r="BN136" s="292"/>
      <c r="BO136" s="292"/>
      <c r="BP136" s="292"/>
      <c r="BQ136" s="292"/>
      <c r="BR136" s="292"/>
      <c r="BS136" s="292"/>
      <c r="BT136" s="293"/>
      <c r="BU136" s="298"/>
      <c r="BW136" s="573" t="str">
        <f t="shared" si="56"/>
        <v/>
      </c>
      <c r="BX136" s="574" t="str">
        <f t="shared" si="56"/>
        <v/>
      </c>
      <c r="BY136" s="574" t="str">
        <f t="shared" si="56"/>
        <v/>
      </c>
      <c r="BZ136" s="574" t="str">
        <f t="shared" si="57"/>
        <v/>
      </c>
      <c r="CA136" s="574" t="str">
        <f t="shared" si="57"/>
        <v/>
      </c>
      <c r="CB136" s="574" t="str">
        <f t="shared" si="57"/>
        <v/>
      </c>
      <c r="CC136" s="574" t="str">
        <f t="shared" si="58"/>
        <v/>
      </c>
      <c r="CD136" s="574" t="str">
        <f t="shared" si="58"/>
        <v/>
      </c>
      <c r="CE136" s="574" t="str">
        <f t="shared" si="58"/>
        <v/>
      </c>
      <c r="CF136" s="574" t="str">
        <f t="shared" si="59"/>
        <v/>
      </c>
      <c r="CG136" s="574" t="str">
        <f t="shared" si="59"/>
        <v/>
      </c>
      <c r="CH136" s="574" t="str">
        <f t="shared" si="59"/>
        <v/>
      </c>
      <c r="CI136" s="574" t="str">
        <f t="shared" si="60"/>
        <v/>
      </c>
      <c r="CJ136" s="574" t="str">
        <f t="shared" si="61"/>
        <v/>
      </c>
      <c r="CK136" s="574" t="str">
        <f t="shared" si="62"/>
        <v/>
      </c>
      <c r="CL136" s="574" t="str">
        <f t="shared" si="62"/>
        <v/>
      </c>
      <c r="CM136" s="574" t="str">
        <f t="shared" si="62"/>
        <v/>
      </c>
      <c r="CN136" s="574" t="str">
        <f t="shared" si="63"/>
        <v/>
      </c>
      <c r="CO136" s="574" t="str">
        <f t="shared" si="63"/>
        <v/>
      </c>
      <c r="CP136" s="574" t="str">
        <f t="shared" si="63"/>
        <v/>
      </c>
      <c r="CQ136" s="574" t="str">
        <f t="shared" si="64"/>
        <v/>
      </c>
      <c r="CR136" s="574" t="str">
        <f t="shared" si="64"/>
        <v/>
      </c>
      <c r="CS136" s="574" t="str">
        <f t="shared" si="64"/>
        <v/>
      </c>
      <c r="CT136" s="574" t="str">
        <f t="shared" si="65"/>
        <v/>
      </c>
      <c r="CU136" s="575" t="str">
        <f t="shared" si="66"/>
        <v/>
      </c>
      <c r="CV136" s="576" t="str">
        <f t="shared" si="67"/>
        <v/>
      </c>
      <c r="CW136" s="574" t="str">
        <f t="shared" si="67"/>
        <v/>
      </c>
      <c r="CX136" s="574" t="str">
        <f t="shared" si="67"/>
        <v/>
      </c>
      <c r="CY136" s="574" t="str">
        <f t="shared" si="68"/>
        <v/>
      </c>
      <c r="CZ136" s="574" t="str">
        <f t="shared" si="68"/>
        <v/>
      </c>
      <c r="DA136" s="574" t="str">
        <f t="shared" si="68"/>
        <v/>
      </c>
      <c r="DB136" s="574" t="str">
        <f t="shared" si="69"/>
        <v/>
      </c>
      <c r="DC136" s="574" t="str">
        <f t="shared" si="70"/>
        <v/>
      </c>
      <c r="DD136" s="574" t="str">
        <f t="shared" si="70"/>
        <v/>
      </c>
      <c r="DE136" s="574" t="str">
        <f t="shared" si="71"/>
        <v/>
      </c>
      <c r="DF136" s="574" t="str">
        <f t="shared" si="71"/>
        <v/>
      </c>
      <c r="DG136" s="574" t="str">
        <f t="shared" si="71"/>
        <v/>
      </c>
      <c r="DH136" s="574" t="str">
        <f t="shared" si="72"/>
        <v/>
      </c>
      <c r="DI136" s="574" t="str">
        <f t="shared" si="73"/>
        <v/>
      </c>
      <c r="DJ136" s="574" t="str">
        <f t="shared" si="74"/>
        <v/>
      </c>
      <c r="DK136" s="574" t="str">
        <f t="shared" si="74"/>
        <v/>
      </c>
      <c r="DL136" s="574" t="str">
        <f t="shared" si="74"/>
        <v/>
      </c>
      <c r="DM136" s="574" t="str">
        <f t="shared" si="75"/>
        <v/>
      </c>
      <c r="DN136" s="574" t="str">
        <f t="shared" si="75"/>
        <v/>
      </c>
      <c r="DO136" s="574" t="str">
        <f t="shared" si="75"/>
        <v/>
      </c>
      <c r="DP136" s="574" t="str">
        <f t="shared" si="76"/>
        <v/>
      </c>
      <c r="DQ136" s="574" t="str">
        <f t="shared" si="76"/>
        <v/>
      </c>
      <c r="DR136" s="574" t="str">
        <f t="shared" si="76"/>
        <v/>
      </c>
      <c r="DS136" s="574" t="str">
        <f t="shared" si="77"/>
        <v/>
      </c>
      <c r="DT136" s="577" t="str">
        <f t="shared" si="78"/>
        <v/>
      </c>
      <c r="DU136" s="576" t="str">
        <f t="shared" si="79"/>
        <v/>
      </c>
      <c r="DV136" s="574" t="str">
        <f t="shared" si="79"/>
        <v/>
      </c>
      <c r="DW136" s="574" t="str">
        <f t="shared" si="79"/>
        <v/>
      </c>
      <c r="DX136" s="574" t="str">
        <f t="shared" si="80"/>
        <v/>
      </c>
      <c r="DY136" s="574" t="str">
        <f t="shared" si="80"/>
        <v/>
      </c>
      <c r="DZ136" s="574" t="str">
        <f t="shared" si="80"/>
        <v/>
      </c>
      <c r="EA136" s="574" t="str">
        <f t="shared" si="81"/>
        <v/>
      </c>
      <c r="EB136" s="574" t="str">
        <f t="shared" si="81"/>
        <v/>
      </c>
      <c r="EC136" s="574" t="str">
        <f t="shared" si="81"/>
        <v/>
      </c>
      <c r="ED136" s="574" t="str">
        <f t="shared" si="82"/>
        <v/>
      </c>
      <c r="EE136" s="574" t="str">
        <f t="shared" si="82"/>
        <v/>
      </c>
      <c r="EF136" s="574" t="str">
        <f t="shared" si="82"/>
        <v/>
      </c>
      <c r="EG136" s="574" t="str">
        <f t="shared" si="83"/>
        <v/>
      </c>
      <c r="EH136" s="574" t="str">
        <f t="shared" si="84"/>
        <v/>
      </c>
      <c r="EI136" s="574" t="str">
        <f t="shared" si="85"/>
        <v/>
      </c>
      <c r="EJ136" s="574" t="str">
        <f t="shared" si="85"/>
        <v/>
      </c>
      <c r="EK136" s="574" t="str">
        <f t="shared" si="85"/>
        <v/>
      </c>
      <c r="EL136" s="574" t="str">
        <f t="shared" si="86"/>
        <v/>
      </c>
      <c r="EM136" s="574" t="str">
        <f t="shared" si="86"/>
        <v/>
      </c>
      <c r="EN136" s="574" t="str">
        <f t="shared" si="86"/>
        <v/>
      </c>
      <c r="EO136" s="574" t="str">
        <f t="shared" si="87"/>
        <v/>
      </c>
      <c r="EP136" s="574" t="str">
        <f t="shared" si="87"/>
        <v/>
      </c>
      <c r="EQ136" s="574" t="str">
        <f t="shared" si="87"/>
        <v/>
      </c>
      <c r="ER136" s="574" t="str">
        <f t="shared" si="88"/>
        <v/>
      </c>
      <c r="ES136" s="577" t="str">
        <f t="shared" si="89"/>
        <v/>
      </c>
      <c r="ET136" s="576" t="str">
        <f t="shared" si="90"/>
        <v/>
      </c>
      <c r="EU136" s="574" t="str">
        <f t="shared" si="90"/>
        <v/>
      </c>
      <c r="EV136" s="574" t="str">
        <f t="shared" si="90"/>
        <v/>
      </c>
      <c r="EW136" s="574" t="str">
        <f t="shared" si="91"/>
        <v/>
      </c>
      <c r="EX136" s="574" t="str">
        <f t="shared" si="91"/>
        <v/>
      </c>
      <c r="EY136" s="574" t="str">
        <f t="shared" si="91"/>
        <v/>
      </c>
      <c r="EZ136" s="574" t="str">
        <f t="shared" si="92"/>
        <v/>
      </c>
      <c r="FA136" s="574" t="str">
        <f t="shared" si="92"/>
        <v/>
      </c>
      <c r="FB136" s="574" t="str">
        <f t="shared" si="92"/>
        <v/>
      </c>
      <c r="FC136" s="574" t="str">
        <f t="shared" si="93"/>
        <v/>
      </c>
      <c r="FD136" s="574" t="str">
        <f t="shared" si="93"/>
        <v/>
      </c>
      <c r="FE136" s="574" t="str">
        <f t="shared" si="93"/>
        <v/>
      </c>
      <c r="FF136" s="574" t="str">
        <f t="shared" si="94"/>
        <v/>
      </c>
      <c r="FG136" s="574" t="str">
        <f t="shared" si="95"/>
        <v/>
      </c>
      <c r="FH136" s="574" t="str">
        <f t="shared" si="96"/>
        <v/>
      </c>
      <c r="FI136" s="574" t="str">
        <f t="shared" si="96"/>
        <v/>
      </c>
      <c r="FJ136" s="574" t="str">
        <f t="shared" si="96"/>
        <v/>
      </c>
      <c r="FK136" s="574" t="str">
        <f t="shared" si="97"/>
        <v/>
      </c>
      <c r="FL136" s="574" t="str">
        <f t="shared" si="97"/>
        <v/>
      </c>
      <c r="FM136" s="574" t="str">
        <f t="shared" si="97"/>
        <v/>
      </c>
      <c r="FN136" s="574" t="str">
        <f t="shared" si="98"/>
        <v/>
      </c>
      <c r="FO136" s="574" t="str">
        <f t="shared" si="98"/>
        <v/>
      </c>
      <c r="FP136" s="574" t="str">
        <f t="shared" si="98"/>
        <v/>
      </c>
      <c r="FQ136" s="574" t="str">
        <f t="shared" si="99"/>
        <v/>
      </c>
      <c r="FR136" s="577" t="str">
        <f t="shared" si="100"/>
        <v/>
      </c>
      <c r="FS136" s="573" t="str">
        <f t="shared" si="101"/>
        <v/>
      </c>
      <c r="FT136" s="574" t="str">
        <f t="shared" si="102"/>
        <v/>
      </c>
      <c r="FU136" s="578" t="str">
        <f t="shared" si="103"/>
        <v/>
      </c>
      <c r="FV136" s="577" t="str">
        <f t="shared" si="104"/>
        <v/>
      </c>
      <c r="HA136" s="147">
        <f t="shared" si="105"/>
        <v>0</v>
      </c>
      <c r="HB136" s="142">
        <f t="shared" ref="HB136:HB199" si="106">IF(HA136&lt;=$AJ$4,HA136,0)</f>
        <v>0</v>
      </c>
    </row>
    <row r="137" spans="1:210" s="142" customFormat="1" ht="15.75" customHeight="1" x14ac:dyDescent="0.2">
      <c r="A137" s="531" t="str">
        <f t="shared" ref="A137:A200" si="107">IFERROR(IF($Q$4&gt;$AJ$4,IF(A136&gt;$AJ$4,A136-$AK$2,""),IF(A136&lt;$AJ$4,A136+$AK$2,"")),"")</f>
        <v/>
      </c>
      <c r="B137" s="291"/>
      <c r="C137" s="292"/>
      <c r="D137" s="292"/>
      <c r="E137" s="292"/>
      <c r="F137" s="292"/>
      <c r="G137" s="292"/>
      <c r="H137" s="292"/>
      <c r="I137" s="293"/>
      <c r="J137" s="292"/>
      <c r="K137" s="292"/>
      <c r="L137" s="292"/>
      <c r="M137" s="292"/>
      <c r="N137" s="292"/>
      <c r="O137" s="292"/>
      <c r="P137" s="292"/>
      <c r="Q137" s="292"/>
      <c r="R137" s="292"/>
      <c r="S137" s="294"/>
      <c r="T137" s="291"/>
      <c r="U137" s="292"/>
      <c r="V137" s="292"/>
      <c r="W137" s="292"/>
      <c r="X137" s="292"/>
      <c r="Y137" s="292"/>
      <c r="Z137" s="292"/>
      <c r="AA137" s="293"/>
      <c r="AB137" s="292"/>
      <c r="AC137" s="292"/>
      <c r="AD137" s="292"/>
      <c r="AE137" s="292"/>
      <c r="AF137" s="292"/>
      <c r="AG137" s="292"/>
      <c r="AH137" s="292"/>
      <c r="AI137" s="292"/>
      <c r="AJ137" s="292"/>
      <c r="AK137" s="294"/>
      <c r="AL137" s="291"/>
      <c r="AM137" s="292"/>
      <c r="AN137" s="292"/>
      <c r="AO137" s="292"/>
      <c r="AP137" s="292"/>
      <c r="AQ137" s="292"/>
      <c r="AR137" s="292"/>
      <c r="AS137" s="293"/>
      <c r="AT137" s="292"/>
      <c r="AU137" s="292"/>
      <c r="AV137" s="292"/>
      <c r="AW137" s="292"/>
      <c r="AX137" s="292"/>
      <c r="AY137" s="292"/>
      <c r="AZ137" s="292"/>
      <c r="BA137" s="292"/>
      <c r="BB137" s="292"/>
      <c r="BC137" s="294"/>
      <c r="BD137" s="291"/>
      <c r="BE137" s="292"/>
      <c r="BF137" s="292"/>
      <c r="BG137" s="292"/>
      <c r="BH137" s="292"/>
      <c r="BI137" s="292"/>
      <c r="BJ137" s="292"/>
      <c r="BK137" s="293"/>
      <c r="BL137" s="292"/>
      <c r="BM137" s="292"/>
      <c r="BN137" s="292"/>
      <c r="BO137" s="292"/>
      <c r="BP137" s="292"/>
      <c r="BQ137" s="292"/>
      <c r="BR137" s="292"/>
      <c r="BS137" s="292"/>
      <c r="BT137" s="292"/>
      <c r="BU137" s="294"/>
      <c r="BW137" s="573" t="str">
        <f t="shared" ref="BW137:BY200" si="108">IF(OR(AND($A137&gt;=$Q$4,$A137&lt;=$AJ$4),AND($A137&lt;=$Q$4,$A137&gt;=$AJ$4)),IF($B137=BW$5,$C137,0),"")</f>
        <v/>
      </c>
      <c r="BX137" s="574" t="str">
        <f t="shared" si="108"/>
        <v/>
      </c>
      <c r="BY137" s="574" t="str">
        <f t="shared" si="108"/>
        <v/>
      </c>
      <c r="BZ137" s="574" t="str">
        <f t="shared" ref="BZ137:CB200" si="109">IF(OR(AND($A137&gt;=$Q$4,$A137&lt;=$AJ$4),AND($A137&lt;=$Q$4,$A137&gt;=$AJ$4)),IF($D137=BZ$5,$E137,0),"")</f>
        <v/>
      </c>
      <c r="CA137" s="574" t="str">
        <f t="shared" si="109"/>
        <v/>
      </c>
      <c r="CB137" s="574" t="str">
        <f t="shared" si="109"/>
        <v/>
      </c>
      <c r="CC137" s="574" t="str">
        <f t="shared" ref="CC137:CE200" si="110">IF(OR(AND($A137&gt;=$Q$4,$A137&lt;=$AJ$4),AND($A137&lt;=$Q$4,$A137&gt;=$AJ$4)),IF($F137=CC$5,$G137,0),"")</f>
        <v/>
      </c>
      <c r="CD137" s="574" t="str">
        <f t="shared" si="110"/>
        <v/>
      </c>
      <c r="CE137" s="574" t="str">
        <f t="shared" si="110"/>
        <v/>
      </c>
      <c r="CF137" s="574" t="str">
        <f t="shared" ref="CF137:CH200" si="111">IF(OR(AND($A137&gt;=$Q$4,$A137&lt;=$AJ$4),AND($A137&lt;=$Q$4,$A137&gt;=$AJ$4)),IF($H137=CF$5,IF($I137=$CF$3,$J137,0),0),"")</f>
        <v/>
      </c>
      <c r="CG137" s="574" t="str">
        <f t="shared" si="111"/>
        <v/>
      </c>
      <c r="CH137" s="574" t="str">
        <f t="shared" si="111"/>
        <v/>
      </c>
      <c r="CI137" s="574" t="str">
        <f t="shared" ref="CI137:CI200" si="112">IF(OR(AND($A137&gt;=$Q$4,$A137&lt;=$AJ$4),AND($A137&lt;=$Q$4,$A137&gt;=$AJ$4)),IF($I137=$CI$3,$J137,0),"")</f>
        <v/>
      </c>
      <c r="CJ137" s="574" t="str">
        <f t="shared" ref="CJ137:CJ200" si="113">IF(OR(AND($A137&gt;=$Q$4,$A137&lt;=$AJ$4),AND($A137&lt;=$Q$4,$A137&gt;=$AJ$4)),IF($I137=$CJ$3,$J137,0),"")</f>
        <v/>
      </c>
      <c r="CK137" s="574" t="str">
        <f t="shared" ref="CK137:CM200" si="114">IF(OR(AND($A137&gt;=$Q$4,$A137&lt;=$AJ$4),AND($A137&lt;=$Q$4,$A137&gt;=$AJ$4)),IF($K137=CK$5,$L137,0),"")</f>
        <v/>
      </c>
      <c r="CL137" s="574" t="str">
        <f t="shared" si="114"/>
        <v/>
      </c>
      <c r="CM137" s="574" t="str">
        <f t="shared" si="114"/>
        <v/>
      </c>
      <c r="CN137" s="574" t="str">
        <f t="shared" ref="CN137:CP200" si="115">IF(OR(AND($A137&gt;=$Q$4,$A137&lt;=$AJ$4),AND($A137&lt;=$Q$4,$A137&gt;=$AJ$4)),IF($M137=CN$5,$N137,0),"")</f>
        <v/>
      </c>
      <c r="CO137" s="574" t="str">
        <f t="shared" si="115"/>
        <v/>
      </c>
      <c r="CP137" s="574" t="str">
        <f t="shared" si="115"/>
        <v/>
      </c>
      <c r="CQ137" s="574" t="str">
        <f t="shared" ref="CQ137:CS200" si="116">IF(OR(AND($A137&gt;=$Q$4,$A137&lt;=$AJ$4),AND($A137&lt;=$Q$4,$A137&gt;=$AJ$4)),IF($O137=CQ$5,$P137,0),"")</f>
        <v/>
      </c>
      <c r="CR137" s="574" t="str">
        <f t="shared" si="116"/>
        <v/>
      </c>
      <c r="CS137" s="574" t="str">
        <f t="shared" si="116"/>
        <v/>
      </c>
      <c r="CT137" s="574" t="str">
        <f t="shared" ref="CT137:CT200" si="117">IF(OR(AND($A137&gt;=$Q$4,$A137&lt;=$AJ$4),AND($A137&lt;=$Q$4,$A137&gt;=$AJ$4)),Q137,"")</f>
        <v/>
      </c>
      <c r="CU137" s="575" t="str">
        <f t="shared" ref="CU137:CU200" si="118">IF(OR(AND($A137&gt;=$Q$4,$A137&lt;=$AJ$4),AND($A137&lt;=$Q$4,$A137&gt;=$AJ$4)),S137,"")</f>
        <v/>
      </c>
      <c r="CV137" s="576" t="str">
        <f t="shared" ref="CV137:CX200" si="119">IF(OR(AND($A137&gt;=$Q$4,$A137&lt;=$AJ$4),AND($A137&lt;=$Q$4,$A137&gt;=$AJ$4)),IF($T137=CV$5,$U137,0),"")</f>
        <v/>
      </c>
      <c r="CW137" s="574" t="str">
        <f t="shared" si="119"/>
        <v/>
      </c>
      <c r="CX137" s="574" t="str">
        <f t="shared" si="119"/>
        <v/>
      </c>
      <c r="CY137" s="574" t="str">
        <f t="shared" ref="CY137:DA200" si="120">IF(OR(AND($A137&gt;=$Q$4,$A137&lt;=$AJ$4),AND($A137&lt;=$Q$4,$A137&gt;=$AJ$4)),IF($V137=CY$5,$W137,0),"")</f>
        <v/>
      </c>
      <c r="CZ137" s="574" t="str">
        <f t="shared" si="120"/>
        <v/>
      </c>
      <c r="DA137" s="574" t="str">
        <f t="shared" si="120"/>
        <v/>
      </c>
      <c r="DB137" s="574" t="str">
        <f t="shared" ref="DB137:DB200" si="121">IF(OR(AND($A137&gt;=$Q$4,$A137&lt;=$AJ$4),AND($A137&lt;=$Q$4,$A137&gt;=$AJ$4)),IF($AP137=DB$5,$AQ137,0),"")</f>
        <v/>
      </c>
      <c r="DC137" s="574" t="str">
        <f t="shared" ref="DC137:DD200" si="122">IF(OR(AND($A137&gt;=$Q$4,$A137&lt;=$AJ$4),AND($A137&lt;=$Q$4,$A137&gt;=$AJ$4)),IF($X137=DC$5,$Y137,0),"")</f>
        <v/>
      </c>
      <c r="DD137" s="574" t="str">
        <f t="shared" si="122"/>
        <v/>
      </c>
      <c r="DE137" s="574" t="str">
        <f t="shared" ref="DE137:DG200" si="123">IF(OR(AND($A137&gt;=$Q$4,$A137&lt;=$AJ$4),AND($A137&lt;=$Q$4,$A137&gt;=$AJ$4)),IF($Z137=DE$5,IF($AA137=$DE$3,$AB137,0),0),"")</f>
        <v/>
      </c>
      <c r="DF137" s="574" t="str">
        <f t="shared" si="123"/>
        <v/>
      </c>
      <c r="DG137" s="574" t="str">
        <f t="shared" si="123"/>
        <v/>
      </c>
      <c r="DH137" s="574" t="str">
        <f t="shared" ref="DH137:DH200" si="124">IF(OR(AND($A137&gt;=$Q$4,$A137&lt;=$AJ$4),AND($A137&lt;=$Q$4,$A137&gt;=$AJ$4)),IF($AA137=$DH$3,$AB137,0),"")</f>
        <v/>
      </c>
      <c r="DI137" s="574" t="str">
        <f t="shared" ref="DI137:DI200" si="125">IF(OR(AND($A137&gt;=$Q$4,$A137&lt;=$AJ$4),AND($A137&lt;=$Q$4,$A137&gt;=$AJ$4)),IF($AA137=$DI$3,$AB137,0),"")</f>
        <v/>
      </c>
      <c r="DJ137" s="574" t="str">
        <f t="shared" ref="DJ137:DL200" si="126">IF(OR(AND($A137&gt;=$Q$4,$A137&lt;=$AJ$4),AND($A137&lt;=$Q$4,$A137&gt;=$AJ$4)),IF($AC137=DJ$5,$AD137,0),"")</f>
        <v/>
      </c>
      <c r="DK137" s="574" t="str">
        <f t="shared" si="126"/>
        <v/>
      </c>
      <c r="DL137" s="574" t="str">
        <f t="shared" si="126"/>
        <v/>
      </c>
      <c r="DM137" s="574" t="str">
        <f t="shared" ref="DM137:DO200" si="127">IF(OR(AND($A137&gt;=$Q$4,$A137&lt;=$AJ$4),AND($A137&lt;=$Q$4,$A137&gt;=$AJ$4)),IF($AE137=DM$5,$AF137,0),"")</f>
        <v/>
      </c>
      <c r="DN137" s="574" t="str">
        <f t="shared" si="127"/>
        <v/>
      </c>
      <c r="DO137" s="574" t="str">
        <f t="shared" si="127"/>
        <v/>
      </c>
      <c r="DP137" s="574" t="str">
        <f t="shared" ref="DP137:DR200" si="128">IF(OR(AND($A137&gt;=$Q$4,$A137&lt;=$AJ$4),AND($A137&lt;=$Q$4,$A137&gt;=$AJ$4)),IF($AG137=DP$5,$AH137,0),"")</f>
        <v/>
      </c>
      <c r="DQ137" s="574" t="str">
        <f t="shared" si="128"/>
        <v/>
      </c>
      <c r="DR137" s="574" t="str">
        <f t="shared" si="128"/>
        <v/>
      </c>
      <c r="DS137" s="574" t="str">
        <f t="shared" ref="DS137:DS200" si="129">IF(OR(AND($A137&gt;=$Q$4,$A137&lt;=$AJ$4),AND($A137&lt;=$Q$4,$A137&gt;=$AJ$4)),AI137,"")</f>
        <v/>
      </c>
      <c r="DT137" s="577" t="str">
        <f t="shared" ref="DT137:DT200" si="130">IF(OR(AND($A137&gt;=$Q$4,$A137&lt;=$AJ$4),AND($A137&lt;=$Q$4,$A137&gt;=$AJ$4)),AK137,"")</f>
        <v/>
      </c>
      <c r="DU137" s="576" t="str">
        <f t="shared" ref="DU137:DW200" si="131">IF(OR(AND($A137&gt;=$Q$4,$A137&lt;=$AJ$4),AND($A137&lt;=$Q$4,$A137&gt;=$AJ$4)),IF($AL137=DU$5,$AM137,0),"")</f>
        <v/>
      </c>
      <c r="DV137" s="574" t="str">
        <f t="shared" si="131"/>
        <v/>
      </c>
      <c r="DW137" s="574" t="str">
        <f t="shared" si="131"/>
        <v/>
      </c>
      <c r="DX137" s="574" t="str">
        <f t="shared" ref="DX137:DZ200" si="132">IF(OR(AND($A137&gt;=$Q$4,$A137&lt;=$AJ$4),AND($A137&lt;=$Q$4,$A137&gt;=$AJ$4)),IF($AN137=DX$5,$AO137,0),"")</f>
        <v/>
      </c>
      <c r="DY137" s="574" t="str">
        <f t="shared" si="132"/>
        <v/>
      </c>
      <c r="DZ137" s="574" t="str">
        <f t="shared" si="132"/>
        <v/>
      </c>
      <c r="EA137" s="574" t="str">
        <f t="shared" ref="EA137:EC200" si="133">IF(OR(AND($A137&gt;=$Q$4,$A137&lt;=$AJ$4),AND($A137&lt;=$Q$4,$A137&gt;=$AJ$4)),IF($AP137=EA$5,$AQ137,0),"")</f>
        <v/>
      </c>
      <c r="EB137" s="574" t="str">
        <f t="shared" si="133"/>
        <v/>
      </c>
      <c r="EC137" s="574" t="str">
        <f t="shared" si="133"/>
        <v/>
      </c>
      <c r="ED137" s="574" t="str">
        <f t="shared" ref="ED137:EF200" si="134">IF(OR(AND($A137&gt;=$Q$4,$A137&lt;=$AJ$4),AND($A137&lt;=$Q$4,$A137&gt;=$AJ$4)),IF($AR137=ED$5,IF($AS137=$ED$3,$AT137,0),0),"")</f>
        <v/>
      </c>
      <c r="EE137" s="574" t="str">
        <f t="shared" si="134"/>
        <v/>
      </c>
      <c r="EF137" s="574" t="str">
        <f t="shared" si="134"/>
        <v/>
      </c>
      <c r="EG137" s="574" t="str">
        <f t="shared" ref="EG137:EG200" si="135">IF(OR(AND($A137&gt;=$Q$4,$A137&lt;=$AJ$4),AND($A137&lt;=$Q$4,$A137&gt;=$AJ$4)),IF($AS137=$EG$3,$AT137,0),"")</f>
        <v/>
      </c>
      <c r="EH137" s="574" t="str">
        <f t="shared" ref="EH137:EH200" si="136">IF(OR(AND($A137&gt;=$Q$4,$A137&lt;=$AJ$4),AND($A137&lt;=$Q$4,$A137&gt;=$AJ$4)),IF($AS137=$EH$3,$AT137,0),"")</f>
        <v/>
      </c>
      <c r="EI137" s="574" t="str">
        <f t="shared" ref="EI137:EK200" si="137">IF(OR(AND($A137&gt;=$Q$4,$A137&lt;=$AJ$4),AND($A137&lt;=$Q$4,$A137&gt;=$AJ$4)),IF($AU137=EI$5,$AV137,0),"")</f>
        <v/>
      </c>
      <c r="EJ137" s="574" t="str">
        <f t="shared" si="137"/>
        <v/>
      </c>
      <c r="EK137" s="574" t="str">
        <f t="shared" si="137"/>
        <v/>
      </c>
      <c r="EL137" s="574" t="str">
        <f t="shared" ref="EL137:EN200" si="138">IF(OR(AND($A137&gt;=$Q$4,$A137&lt;=$AJ$4),AND($A137&lt;=$Q$4,$A137&gt;=$AJ$4)),IF($AW137=EL$5,$AX137,0),"")</f>
        <v/>
      </c>
      <c r="EM137" s="574" t="str">
        <f t="shared" si="138"/>
        <v/>
      </c>
      <c r="EN137" s="574" t="str">
        <f t="shared" si="138"/>
        <v/>
      </c>
      <c r="EO137" s="574" t="str">
        <f t="shared" ref="EO137:EQ200" si="139">IF(OR(AND($A137&gt;=$Q$4,$A137&lt;=$AJ$4),AND($A137&lt;=$Q$4,$A137&gt;=$AJ$4)),IF($AY137=EO$5,$AZ137,0),"")</f>
        <v/>
      </c>
      <c r="EP137" s="574" t="str">
        <f t="shared" si="139"/>
        <v/>
      </c>
      <c r="EQ137" s="574" t="str">
        <f t="shared" si="139"/>
        <v/>
      </c>
      <c r="ER137" s="574" t="str">
        <f t="shared" ref="ER137:ER200" si="140">IF(OR(AND($A137&gt;=$Q$4,$A137&lt;=$AJ$4),AND($A137&lt;=$Q$4,$A137&gt;=$AJ$4)),BA137,"")</f>
        <v/>
      </c>
      <c r="ES137" s="577" t="str">
        <f t="shared" ref="ES137:ES200" si="141">IF(OR(AND($A137&gt;=$Q$4,$A137&lt;=$AJ$4),AND($A137&lt;=$Q$4,$A137&gt;=$AJ$4)),BC137,"")</f>
        <v/>
      </c>
      <c r="ET137" s="576" t="str">
        <f t="shared" ref="ET137:EV200" si="142">IF(OR(AND($A137&gt;=$Q$4,$A137&lt;=$AJ$4),AND($A137&lt;=$Q$4,$A137&gt;=$AJ$4)),IF($BD137=ET$5,$BE137,0),"")</f>
        <v/>
      </c>
      <c r="EU137" s="574" t="str">
        <f t="shared" si="142"/>
        <v/>
      </c>
      <c r="EV137" s="574" t="str">
        <f t="shared" si="142"/>
        <v/>
      </c>
      <c r="EW137" s="574" t="str">
        <f t="shared" ref="EW137:EY200" si="143">IF(OR(AND($A137&gt;=$Q$4,$A137&lt;=$AJ$4),AND($A137&lt;=$Q$4,$A137&gt;=$AJ$4)),IF($BF137=EW$5,$BG137,0),"")</f>
        <v/>
      </c>
      <c r="EX137" s="574" t="str">
        <f t="shared" si="143"/>
        <v/>
      </c>
      <c r="EY137" s="574" t="str">
        <f t="shared" si="143"/>
        <v/>
      </c>
      <c r="EZ137" s="574" t="str">
        <f t="shared" ref="EZ137:FB200" si="144">IF(OR(AND($A137&gt;=$Q$4,$A137&lt;=$AJ$4),AND($A137&lt;=$Q$4,$A137&gt;=$AJ$4)),IF($BH137=EZ$5,$BI137,0),"")</f>
        <v/>
      </c>
      <c r="FA137" s="574" t="str">
        <f t="shared" si="144"/>
        <v/>
      </c>
      <c r="FB137" s="574" t="str">
        <f t="shared" si="144"/>
        <v/>
      </c>
      <c r="FC137" s="574" t="str">
        <f t="shared" ref="FC137:FE200" si="145">IF(OR(AND($A137&gt;=$Q$4,$A137&lt;=$AJ$4),AND($A137&lt;=$Q$4,$A137&gt;=$AJ$4)),IF($BJ137=FC$5,IF($BK137=$FC$3,$BL137,0),0),"")</f>
        <v/>
      </c>
      <c r="FD137" s="574" t="str">
        <f t="shared" si="145"/>
        <v/>
      </c>
      <c r="FE137" s="574" t="str">
        <f t="shared" si="145"/>
        <v/>
      </c>
      <c r="FF137" s="574" t="str">
        <f t="shared" ref="FF137:FF200" si="146">IF(OR(AND($A137&gt;=$Q$4,$A137&lt;=$AJ$4),AND($A137&lt;=$Q$4,$A137&gt;=$AJ$4)),IF($BK137=$FF$3,$BL137,0),"")</f>
        <v/>
      </c>
      <c r="FG137" s="574" t="str">
        <f t="shared" ref="FG137:FG200" si="147">IF(OR(AND($A137&gt;=$Q$4,$A137&lt;=$AJ$4),AND($A137&lt;=$Q$4,$A137&gt;=$AJ$4)),IF($BK137=$FG$3,$BL137,0),"")</f>
        <v/>
      </c>
      <c r="FH137" s="574" t="str">
        <f t="shared" ref="FH137:FJ200" si="148">IF(OR(AND($A137&gt;=$Q$4,$A137&lt;=$AJ$4),AND($A137&lt;=$Q$4,$A137&gt;=$AJ$4)),IF($BM137=FH$5,$BN137,0),"")</f>
        <v/>
      </c>
      <c r="FI137" s="574" t="str">
        <f t="shared" si="148"/>
        <v/>
      </c>
      <c r="FJ137" s="574" t="str">
        <f t="shared" si="148"/>
        <v/>
      </c>
      <c r="FK137" s="574" t="str">
        <f t="shared" ref="FK137:FM200" si="149">IF(OR(AND($A137&gt;=$Q$4,$A137&lt;=$AJ$4),AND($A137&lt;=$Q$4,$A137&gt;=$AJ$4)),IF($BO137=FK$5,$BP137,0),"")</f>
        <v/>
      </c>
      <c r="FL137" s="574" t="str">
        <f t="shared" si="149"/>
        <v/>
      </c>
      <c r="FM137" s="574" t="str">
        <f t="shared" si="149"/>
        <v/>
      </c>
      <c r="FN137" s="574" t="str">
        <f t="shared" ref="FN137:FP200" si="150">IF(OR(AND($A137&gt;=$Q$4,$A137&lt;=$AJ$4),AND($A137&lt;=$Q$4,$A137&gt;=$AJ$4)),IF($BQ137=FN$5,$BR137,0),"")</f>
        <v/>
      </c>
      <c r="FO137" s="574" t="str">
        <f t="shared" si="150"/>
        <v/>
      </c>
      <c r="FP137" s="574" t="str">
        <f t="shared" si="150"/>
        <v/>
      </c>
      <c r="FQ137" s="574" t="str">
        <f t="shared" ref="FQ137:FQ200" si="151">IF(OR(AND($A137&gt;=$Q$4,$A137&lt;=$AJ$4),AND($A137&lt;=$Q$4,$A137&gt;=$AJ$4)),BS137,"")</f>
        <v/>
      </c>
      <c r="FR137" s="577" t="str">
        <f t="shared" ref="FR137:FR200" si="152">IF(OR(AND($A137&gt;=$Q$4,$A137&lt;=$AJ$4),AND($A137&lt;=$Q$4,$A137&gt;=$AJ$4)),BU137,"")</f>
        <v/>
      </c>
      <c r="FS137" s="573" t="str">
        <f t="shared" ref="FS137:FS200" si="153">IF(OR(AND($A137&gt;=$Q$4,$A137&lt;=$AJ$4),AND($A137&lt;=$Q$4,$A137&gt;=$AJ$4)),IF(R137="R",S137,0),"")</f>
        <v/>
      </c>
      <c r="FT137" s="574" t="str">
        <f t="shared" ref="FT137:FT200" si="154">IF(OR(AND($A137&gt;=$Q$4,$A137&lt;=$AJ$4),AND($A137&lt;=$Q$4,$A137&gt;=$AJ$4)),IF(AJ137="R",AK137,0),"")</f>
        <v/>
      </c>
      <c r="FU137" s="578" t="str">
        <f t="shared" ref="FU137:FU200" si="155">IF(OR(AND($A137&gt;=$Q$4,$A137&lt;=$AJ$4),AND($A137&lt;=$Q$4,$A137&gt;=$AJ$4)),IF(BB137="R",BC137,0),"")</f>
        <v/>
      </c>
      <c r="FV137" s="577" t="str">
        <f t="shared" ref="FV137:FV200" si="156">IF(OR(AND($A137&gt;=$Q$4,$A137&lt;=$AJ$4),AND($A137&lt;=$Q$4,$A137&gt;=$AJ$4)),IF(BT137="R",BU137,0),"")</f>
        <v/>
      </c>
      <c r="HA137" s="147">
        <f t="shared" ref="HA137:HA200" si="157">IF(Q133&lt;AJ133,HA136+$AK$2,HA136-$AK$2)</f>
        <v>0</v>
      </c>
      <c r="HB137" s="142">
        <f t="shared" si="106"/>
        <v>0</v>
      </c>
    </row>
    <row r="138" spans="1:210" s="142" customFormat="1" ht="15.75" customHeight="1" x14ac:dyDescent="0.2">
      <c r="A138" s="531" t="str">
        <f t="shared" si="107"/>
        <v/>
      </c>
      <c r="B138" s="299"/>
      <c r="C138" s="292"/>
      <c r="D138" s="300"/>
      <c r="E138" s="292"/>
      <c r="F138" s="300"/>
      <c r="G138" s="292"/>
      <c r="H138" s="300"/>
      <c r="I138" s="301"/>
      <c r="J138" s="292"/>
      <c r="K138" s="300"/>
      <c r="L138" s="292"/>
      <c r="M138" s="300"/>
      <c r="N138" s="292"/>
      <c r="O138" s="300"/>
      <c r="P138" s="292"/>
      <c r="Q138" s="292"/>
      <c r="R138" s="301"/>
      <c r="S138" s="298"/>
      <c r="T138" s="299"/>
      <c r="U138" s="292"/>
      <c r="V138" s="300"/>
      <c r="W138" s="292"/>
      <c r="X138" s="300"/>
      <c r="Y138" s="292"/>
      <c r="Z138" s="300"/>
      <c r="AA138" s="301"/>
      <c r="AB138" s="292"/>
      <c r="AC138" s="300"/>
      <c r="AD138" s="292"/>
      <c r="AE138" s="300"/>
      <c r="AF138" s="292"/>
      <c r="AG138" s="300"/>
      <c r="AH138" s="292"/>
      <c r="AI138" s="292"/>
      <c r="AJ138" s="301"/>
      <c r="AK138" s="298"/>
      <c r="AL138" s="302"/>
      <c r="AM138" s="292"/>
      <c r="AN138" s="303"/>
      <c r="AO138" s="292"/>
      <c r="AP138" s="303"/>
      <c r="AQ138" s="292"/>
      <c r="AR138" s="303"/>
      <c r="AS138" s="304"/>
      <c r="AT138" s="292"/>
      <c r="AU138" s="303"/>
      <c r="AV138" s="292"/>
      <c r="AW138" s="303"/>
      <c r="AX138" s="292"/>
      <c r="AY138" s="303"/>
      <c r="AZ138" s="292"/>
      <c r="BA138" s="292"/>
      <c r="BB138" s="304"/>
      <c r="BC138" s="298"/>
      <c r="BD138" s="302"/>
      <c r="BE138" s="292"/>
      <c r="BF138" s="303"/>
      <c r="BG138" s="292"/>
      <c r="BH138" s="303"/>
      <c r="BI138" s="292"/>
      <c r="BJ138" s="303"/>
      <c r="BK138" s="304"/>
      <c r="BL138" s="292"/>
      <c r="BM138" s="303"/>
      <c r="BN138" s="292"/>
      <c r="BO138" s="303"/>
      <c r="BP138" s="292"/>
      <c r="BQ138" s="303"/>
      <c r="BR138" s="292"/>
      <c r="BS138" s="292"/>
      <c r="BT138" s="304"/>
      <c r="BU138" s="298"/>
      <c r="BW138" s="573" t="str">
        <f t="shared" si="108"/>
        <v/>
      </c>
      <c r="BX138" s="574" t="str">
        <f t="shared" si="108"/>
        <v/>
      </c>
      <c r="BY138" s="574" t="str">
        <f t="shared" si="108"/>
        <v/>
      </c>
      <c r="BZ138" s="574" t="str">
        <f t="shared" si="109"/>
        <v/>
      </c>
      <c r="CA138" s="574" t="str">
        <f t="shared" si="109"/>
        <v/>
      </c>
      <c r="CB138" s="574" t="str">
        <f t="shared" si="109"/>
        <v/>
      </c>
      <c r="CC138" s="574" t="str">
        <f t="shared" si="110"/>
        <v/>
      </c>
      <c r="CD138" s="574" t="str">
        <f t="shared" si="110"/>
        <v/>
      </c>
      <c r="CE138" s="574" t="str">
        <f t="shared" si="110"/>
        <v/>
      </c>
      <c r="CF138" s="574" t="str">
        <f t="shared" si="111"/>
        <v/>
      </c>
      <c r="CG138" s="574" t="str">
        <f t="shared" si="111"/>
        <v/>
      </c>
      <c r="CH138" s="574" t="str">
        <f t="shared" si="111"/>
        <v/>
      </c>
      <c r="CI138" s="574" t="str">
        <f t="shared" si="112"/>
        <v/>
      </c>
      <c r="CJ138" s="574" t="str">
        <f t="shared" si="113"/>
        <v/>
      </c>
      <c r="CK138" s="574" t="str">
        <f t="shared" si="114"/>
        <v/>
      </c>
      <c r="CL138" s="574" t="str">
        <f t="shared" si="114"/>
        <v/>
      </c>
      <c r="CM138" s="574" t="str">
        <f t="shared" si="114"/>
        <v/>
      </c>
      <c r="CN138" s="574" t="str">
        <f t="shared" si="115"/>
        <v/>
      </c>
      <c r="CO138" s="574" t="str">
        <f t="shared" si="115"/>
        <v/>
      </c>
      <c r="CP138" s="574" t="str">
        <f t="shared" si="115"/>
        <v/>
      </c>
      <c r="CQ138" s="574" t="str">
        <f t="shared" si="116"/>
        <v/>
      </c>
      <c r="CR138" s="574" t="str">
        <f t="shared" si="116"/>
        <v/>
      </c>
      <c r="CS138" s="574" t="str">
        <f t="shared" si="116"/>
        <v/>
      </c>
      <c r="CT138" s="574" t="str">
        <f t="shared" si="117"/>
        <v/>
      </c>
      <c r="CU138" s="575" t="str">
        <f t="shared" si="118"/>
        <v/>
      </c>
      <c r="CV138" s="576" t="str">
        <f t="shared" si="119"/>
        <v/>
      </c>
      <c r="CW138" s="574" t="str">
        <f t="shared" si="119"/>
        <v/>
      </c>
      <c r="CX138" s="574" t="str">
        <f t="shared" si="119"/>
        <v/>
      </c>
      <c r="CY138" s="574" t="str">
        <f t="shared" si="120"/>
        <v/>
      </c>
      <c r="CZ138" s="574" t="str">
        <f t="shared" si="120"/>
        <v/>
      </c>
      <c r="DA138" s="574" t="str">
        <f t="shared" si="120"/>
        <v/>
      </c>
      <c r="DB138" s="574" t="str">
        <f t="shared" si="121"/>
        <v/>
      </c>
      <c r="DC138" s="574" t="str">
        <f t="shared" si="122"/>
        <v/>
      </c>
      <c r="DD138" s="574" t="str">
        <f t="shared" si="122"/>
        <v/>
      </c>
      <c r="DE138" s="574" t="str">
        <f t="shared" si="123"/>
        <v/>
      </c>
      <c r="DF138" s="574" t="str">
        <f t="shared" si="123"/>
        <v/>
      </c>
      <c r="DG138" s="574" t="str">
        <f t="shared" si="123"/>
        <v/>
      </c>
      <c r="DH138" s="574" t="str">
        <f t="shared" si="124"/>
        <v/>
      </c>
      <c r="DI138" s="574" t="str">
        <f t="shared" si="125"/>
        <v/>
      </c>
      <c r="DJ138" s="574" t="str">
        <f t="shared" si="126"/>
        <v/>
      </c>
      <c r="DK138" s="574" t="str">
        <f t="shared" si="126"/>
        <v/>
      </c>
      <c r="DL138" s="574" t="str">
        <f t="shared" si="126"/>
        <v/>
      </c>
      <c r="DM138" s="574" t="str">
        <f t="shared" si="127"/>
        <v/>
      </c>
      <c r="DN138" s="574" t="str">
        <f t="shared" si="127"/>
        <v/>
      </c>
      <c r="DO138" s="574" t="str">
        <f t="shared" si="127"/>
        <v/>
      </c>
      <c r="DP138" s="574" t="str">
        <f t="shared" si="128"/>
        <v/>
      </c>
      <c r="DQ138" s="574" t="str">
        <f t="shared" si="128"/>
        <v/>
      </c>
      <c r="DR138" s="574" t="str">
        <f t="shared" si="128"/>
        <v/>
      </c>
      <c r="DS138" s="574" t="str">
        <f t="shared" si="129"/>
        <v/>
      </c>
      <c r="DT138" s="577" t="str">
        <f t="shared" si="130"/>
        <v/>
      </c>
      <c r="DU138" s="576" t="str">
        <f t="shared" si="131"/>
        <v/>
      </c>
      <c r="DV138" s="574" t="str">
        <f t="shared" si="131"/>
        <v/>
      </c>
      <c r="DW138" s="574" t="str">
        <f t="shared" si="131"/>
        <v/>
      </c>
      <c r="DX138" s="574" t="str">
        <f t="shared" si="132"/>
        <v/>
      </c>
      <c r="DY138" s="574" t="str">
        <f t="shared" si="132"/>
        <v/>
      </c>
      <c r="DZ138" s="574" t="str">
        <f t="shared" si="132"/>
        <v/>
      </c>
      <c r="EA138" s="574" t="str">
        <f t="shared" si="133"/>
        <v/>
      </c>
      <c r="EB138" s="574" t="str">
        <f t="shared" si="133"/>
        <v/>
      </c>
      <c r="EC138" s="574" t="str">
        <f t="shared" si="133"/>
        <v/>
      </c>
      <c r="ED138" s="574" t="str">
        <f t="shared" si="134"/>
        <v/>
      </c>
      <c r="EE138" s="574" t="str">
        <f t="shared" si="134"/>
        <v/>
      </c>
      <c r="EF138" s="574" t="str">
        <f t="shared" si="134"/>
        <v/>
      </c>
      <c r="EG138" s="574" t="str">
        <f t="shared" si="135"/>
        <v/>
      </c>
      <c r="EH138" s="574" t="str">
        <f t="shared" si="136"/>
        <v/>
      </c>
      <c r="EI138" s="574" t="str">
        <f t="shared" si="137"/>
        <v/>
      </c>
      <c r="EJ138" s="574" t="str">
        <f t="shared" si="137"/>
        <v/>
      </c>
      <c r="EK138" s="574" t="str">
        <f t="shared" si="137"/>
        <v/>
      </c>
      <c r="EL138" s="574" t="str">
        <f t="shared" si="138"/>
        <v/>
      </c>
      <c r="EM138" s="574" t="str">
        <f t="shared" si="138"/>
        <v/>
      </c>
      <c r="EN138" s="574" t="str">
        <f t="shared" si="138"/>
        <v/>
      </c>
      <c r="EO138" s="574" t="str">
        <f t="shared" si="139"/>
        <v/>
      </c>
      <c r="EP138" s="574" t="str">
        <f t="shared" si="139"/>
        <v/>
      </c>
      <c r="EQ138" s="574" t="str">
        <f t="shared" si="139"/>
        <v/>
      </c>
      <c r="ER138" s="574" t="str">
        <f t="shared" si="140"/>
        <v/>
      </c>
      <c r="ES138" s="577" t="str">
        <f t="shared" si="141"/>
        <v/>
      </c>
      <c r="ET138" s="576" t="str">
        <f t="shared" si="142"/>
        <v/>
      </c>
      <c r="EU138" s="574" t="str">
        <f t="shared" si="142"/>
        <v/>
      </c>
      <c r="EV138" s="574" t="str">
        <f t="shared" si="142"/>
        <v/>
      </c>
      <c r="EW138" s="574" t="str">
        <f t="shared" si="143"/>
        <v/>
      </c>
      <c r="EX138" s="574" t="str">
        <f t="shared" si="143"/>
        <v/>
      </c>
      <c r="EY138" s="574" t="str">
        <f t="shared" si="143"/>
        <v/>
      </c>
      <c r="EZ138" s="574" t="str">
        <f t="shared" si="144"/>
        <v/>
      </c>
      <c r="FA138" s="574" t="str">
        <f t="shared" si="144"/>
        <v/>
      </c>
      <c r="FB138" s="574" t="str">
        <f t="shared" si="144"/>
        <v/>
      </c>
      <c r="FC138" s="574" t="str">
        <f t="shared" si="145"/>
        <v/>
      </c>
      <c r="FD138" s="574" t="str">
        <f t="shared" si="145"/>
        <v/>
      </c>
      <c r="FE138" s="574" t="str">
        <f t="shared" si="145"/>
        <v/>
      </c>
      <c r="FF138" s="574" t="str">
        <f t="shared" si="146"/>
        <v/>
      </c>
      <c r="FG138" s="574" t="str">
        <f t="shared" si="147"/>
        <v/>
      </c>
      <c r="FH138" s="574" t="str">
        <f t="shared" si="148"/>
        <v/>
      </c>
      <c r="FI138" s="574" t="str">
        <f t="shared" si="148"/>
        <v/>
      </c>
      <c r="FJ138" s="574" t="str">
        <f t="shared" si="148"/>
        <v/>
      </c>
      <c r="FK138" s="574" t="str">
        <f t="shared" si="149"/>
        <v/>
      </c>
      <c r="FL138" s="574" t="str">
        <f t="shared" si="149"/>
        <v/>
      </c>
      <c r="FM138" s="574" t="str">
        <f t="shared" si="149"/>
        <v/>
      </c>
      <c r="FN138" s="574" t="str">
        <f t="shared" si="150"/>
        <v/>
      </c>
      <c r="FO138" s="574" t="str">
        <f t="shared" si="150"/>
        <v/>
      </c>
      <c r="FP138" s="574" t="str">
        <f t="shared" si="150"/>
        <v/>
      </c>
      <c r="FQ138" s="574" t="str">
        <f t="shared" si="151"/>
        <v/>
      </c>
      <c r="FR138" s="577" t="str">
        <f t="shared" si="152"/>
        <v/>
      </c>
      <c r="FS138" s="573" t="str">
        <f t="shared" si="153"/>
        <v/>
      </c>
      <c r="FT138" s="574" t="str">
        <f t="shared" si="154"/>
        <v/>
      </c>
      <c r="FU138" s="578" t="str">
        <f t="shared" si="155"/>
        <v/>
      </c>
      <c r="FV138" s="577" t="str">
        <f t="shared" si="156"/>
        <v/>
      </c>
      <c r="HA138" s="147">
        <f t="shared" si="157"/>
        <v>0</v>
      </c>
      <c r="HB138" s="142">
        <f t="shared" si="106"/>
        <v>0</v>
      </c>
    </row>
    <row r="139" spans="1:210" s="142" customFormat="1" ht="15.75" customHeight="1" x14ac:dyDescent="0.2">
      <c r="A139" s="531" t="str">
        <f t="shared" si="107"/>
        <v/>
      </c>
      <c r="B139" s="299"/>
      <c r="C139" s="292"/>
      <c r="D139" s="300"/>
      <c r="E139" s="292"/>
      <c r="F139" s="300"/>
      <c r="G139" s="292"/>
      <c r="H139" s="300"/>
      <c r="I139" s="301"/>
      <c r="J139" s="292"/>
      <c r="K139" s="300"/>
      <c r="L139" s="292"/>
      <c r="M139" s="300"/>
      <c r="N139" s="292"/>
      <c r="O139" s="300"/>
      <c r="P139" s="292"/>
      <c r="Q139" s="292"/>
      <c r="R139" s="300"/>
      <c r="S139" s="294"/>
      <c r="T139" s="299"/>
      <c r="U139" s="292"/>
      <c r="V139" s="300"/>
      <c r="W139" s="292"/>
      <c r="X139" s="300"/>
      <c r="Y139" s="292"/>
      <c r="Z139" s="300"/>
      <c r="AA139" s="301"/>
      <c r="AB139" s="292"/>
      <c r="AC139" s="300"/>
      <c r="AD139" s="292"/>
      <c r="AE139" s="300"/>
      <c r="AF139" s="292"/>
      <c r="AG139" s="300"/>
      <c r="AH139" s="292"/>
      <c r="AI139" s="292"/>
      <c r="AJ139" s="300"/>
      <c r="AK139" s="294"/>
      <c r="AL139" s="302"/>
      <c r="AM139" s="292"/>
      <c r="AN139" s="303"/>
      <c r="AO139" s="292"/>
      <c r="AP139" s="303"/>
      <c r="AQ139" s="292"/>
      <c r="AR139" s="303"/>
      <c r="AS139" s="304"/>
      <c r="AT139" s="292"/>
      <c r="AU139" s="303"/>
      <c r="AV139" s="292"/>
      <c r="AW139" s="303"/>
      <c r="AX139" s="292"/>
      <c r="AY139" s="303"/>
      <c r="AZ139" s="292"/>
      <c r="BA139" s="292"/>
      <c r="BB139" s="303"/>
      <c r="BC139" s="294"/>
      <c r="BD139" s="302"/>
      <c r="BE139" s="292"/>
      <c r="BF139" s="303"/>
      <c r="BG139" s="292"/>
      <c r="BH139" s="303"/>
      <c r="BI139" s="292"/>
      <c r="BJ139" s="303"/>
      <c r="BK139" s="304"/>
      <c r="BL139" s="292"/>
      <c r="BM139" s="303"/>
      <c r="BN139" s="292"/>
      <c r="BO139" s="303"/>
      <c r="BP139" s="292"/>
      <c r="BQ139" s="303"/>
      <c r="BR139" s="292"/>
      <c r="BS139" s="292"/>
      <c r="BT139" s="303"/>
      <c r="BU139" s="294"/>
      <c r="BW139" s="573" t="str">
        <f t="shared" si="108"/>
        <v/>
      </c>
      <c r="BX139" s="574" t="str">
        <f t="shared" si="108"/>
        <v/>
      </c>
      <c r="BY139" s="574" t="str">
        <f t="shared" si="108"/>
        <v/>
      </c>
      <c r="BZ139" s="574" t="str">
        <f t="shared" si="109"/>
        <v/>
      </c>
      <c r="CA139" s="574" t="str">
        <f t="shared" si="109"/>
        <v/>
      </c>
      <c r="CB139" s="574" t="str">
        <f t="shared" si="109"/>
        <v/>
      </c>
      <c r="CC139" s="574" t="str">
        <f t="shared" si="110"/>
        <v/>
      </c>
      <c r="CD139" s="574" t="str">
        <f t="shared" si="110"/>
        <v/>
      </c>
      <c r="CE139" s="574" t="str">
        <f t="shared" si="110"/>
        <v/>
      </c>
      <c r="CF139" s="574" t="str">
        <f t="shared" si="111"/>
        <v/>
      </c>
      <c r="CG139" s="574" t="str">
        <f t="shared" si="111"/>
        <v/>
      </c>
      <c r="CH139" s="574" t="str">
        <f t="shared" si="111"/>
        <v/>
      </c>
      <c r="CI139" s="574" t="str">
        <f t="shared" si="112"/>
        <v/>
      </c>
      <c r="CJ139" s="574" t="str">
        <f t="shared" si="113"/>
        <v/>
      </c>
      <c r="CK139" s="574" t="str">
        <f t="shared" si="114"/>
        <v/>
      </c>
      <c r="CL139" s="574" t="str">
        <f t="shared" si="114"/>
        <v/>
      </c>
      <c r="CM139" s="574" t="str">
        <f t="shared" si="114"/>
        <v/>
      </c>
      <c r="CN139" s="574" t="str">
        <f t="shared" si="115"/>
        <v/>
      </c>
      <c r="CO139" s="574" t="str">
        <f t="shared" si="115"/>
        <v/>
      </c>
      <c r="CP139" s="574" t="str">
        <f t="shared" si="115"/>
        <v/>
      </c>
      <c r="CQ139" s="574" t="str">
        <f t="shared" si="116"/>
        <v/>
      </c>
      <c r="CR139" s="574" t="str">
        <f t="shared" si="116"/>
        <v/>
      </c>
      <c r="CS139" s="574" t="str">
        <f t="shared" si="116"/>
        <v/>
      </c>
      <c r="CT139" s="574" t="str">
        <f t="shared" si="117"/>
        <v/>
      </c>
      <c r="CU139" s="575" t="str">
        <f t="shared" si="118"/>
        <v/>
      </c>
      <c r="CV139" s="576" t="str">
        <f t="shared" si="119"/>
        <v/>
      </c>
      <c r="CW139" s="574" t="str">
        <f t="shared" si="119"/>
        <v/>
      </c>
      <c r="CX139" s="574" t="str">
        <f t="shared" si="119"/>
        <v/>
      </c>
      <c r="CY139" s="574" t="str">
        <f t="shared" si="120"/>
        <v/>
      </c>
      <c r="CZ139" s="574" t="str">
        <f t="shared" si="120"/>
        <v/>
      </c>
      <c r="DA139" s="574" t="str">
        <f t="shared" si="120"/>
        <v/>
      </c>
      <c r="DB139" s="574" t="str">
        <f t="shared" si="121"/>
        <v/>
      </c>
      <c r="DC139" s="574" t="str">
        <f t="shared" si="122"/>
        <v/>
      </c>
      <c r="DD139" s="574" t="str">
        <f t="shared" si="122"/>
        <v/>
      </c>
      <c r="DE139" s="574" t="str">
        <f t="shared" si="123"/>
        <v/>
      </c>
      <c r="DF139" s="574" t="str">
        <f t="shared" si="123"/>
        <v/>
      </c>
      <c r="DG139" s="574" t="str">
        <f t="shared" si="123"/>
        <v/>
      </c>
      <c r="DH139" s="574" t="str">
        <f t="shared" si="124"/>
        <v/>
      </c>
      <c r="DI139" s="574" t="str">
        <f t="shared" si="125"/>
        <v/>
      </c>
      <c r="DJ139" s="574" t="str">
        <f t="shared" si="126"/>
        <v/>
      </c>
      <c r="DK139" s="574" t="str">
        <f t="shared" si="126"/>
        <v/>
      </c>
      <c r="DL139" s="574" t="str">
        <f t="shared" si="126"/>
        <v/>
      </c>
      <c r="DM139" s="574" t="str">
        <f t="shared" si="127"/>
        <v/>
      </c>
      <c r="DN139" s="574" t="str">
        <f t="shared" si="127"/>
        <v/>
      </c>
      <c r="DO139" s="574" t="str">
        <f t="shared" si="127"/>
        <v/>
      </c>
      <c r="DP139" s="574" t="str">
        <f t="shared" si="128"/>
        <v/>
      </c>
      <c r="DQ139" s="574" t="str">
        <f t="shared" si="128"/>
        <v/>
      </c>
      <c r="DR139" s="574" t="str">
        <f t="shared" si="128"/>
        <v/>
      </c>
      <c r="DS139" s="574" t="str">
        <f t="shared" si="129"/>
        <v/>
      </c>
      <c r="DT139" s="577" t="str">
        <f t="shared" si="130"/>
        <v/>
      </c>
      <c r="DU139" s="576" t="str">
        <f t="shared" si="131"/>
        <v/>
      </c>
      <c r="DV139" s="574" t="str">
        <f t="shared" si="131"/>
        <v/>
      </c>
      <c r="DW139" s="574" t="str">
        <f t="shared" si="131"/>
        <v/>
      </c>
      <c r="DX139" s="574" t="str">
        <f t="shared" si="132"/>
        <v/>
      </c>
      <c r="DY139" s="574" t="str">
        <f t="shared" si="132"/>
        <v/>
      </c>
      <c r="DZ139" s="574" t="str">
        <f t="shared" si="132"/>
        <v/>
      </c>
      <c r="EA139" s="574" t="str">
        <f t="shared" si="133"/>
        <v/>
      </c>
      <c r="EB139" s="574" t="str">
        <f t="shared" si="133"/>
        <v/>
      </c>
      <c r="EC139" s="574" t="str">
        <f t="shared" si="133"/>
        <v/>
      </c>
      <c r="ED139" s="574" t="str">
        <f t="shared" si="134"/>
        <v/>
      </c>
      <c r="EE139" s="574" t="str">
        <f t="shared" si="134"/>
        <v/>
      </c>
      <c r="EF139" s="574" t="str">
        <f t="shared" si="134"/>
        <v/>
      </c>
      <c r="EG139" s="574" t="str">
        <f t="shared" si="135"/>
        <v/>
      </c>
      <c r="EH139" s="574" t="str">
        <f t="shared" si="136"/>
        <v/>
      </c>
      <c r="EI139" s="574" t="str">
        <f t="shared" si="137"/>
        <v/>
      </c>
      <c r="EJ139" s="574" t="str">
        <f t="shared" si="137"/>
        <v/>
      </c>
      <c r="EK139" s="574" t="str">
        <f t="shared" si="137"/>
        <v/>
      </c>
      <c r="EL139" s="574" t="str">
        <f t="shared" si="138"/>
        <v/>
      </c>
      <c r="EM139" s="574" t="str">
        <f t="shared" si="138"/>
        <v/>
      </c>
      <c r="EN139" s="574" t="str">
        <f t="shared" si="138"/>
        <v/>
      </c>
      <c r="EO139" s="574" t="str">
        <f t="shared" si="139"/>
        <v/>
      </c>
      <c r="EP139" s="574" t="str">
        <f t="shared" si="139"/>
        <v/>
      </c>
      <c r="EQ139" s="574" t="str">
        <f t="shared" si="139"/>
        <v/>
      </c>
      <c r="ER139" s="574" t="str">
        <f t="shared" si="140"/>
        <v/>
      </c>
      <c r="ES139" s="577" t="str">
        <f t="shared" si="141"/>
        <v/>
      </c>
      <c r="ET139" s="576" t="str">
        <f t="shared" si="142"/>
        <v/>
      </c>
      <c r="EU139" s="574" t="str">
        <f t="shared" si="142"/>
        <v/>
      </c>
      <c r="EV139" s="574" t="str">
        <f t="shared" si="142"/>
        <v/>
      </c>
      <c r="EW139" s="574" t="str">
        <f t="shared" si="143"/>
        <v/>
      </c>
      <c r="EX139" s="574" t="str">
        <f t="shared" si="143"/>
        <v/>
      </c>
      <c r="EY139" s="574" t="str">
        <f t="shared" si="143"/>
        <v/>
      </c>
      <c r="EZ139" s="574" t="str">
        <f t="shared" si="144"/>
        <v/>
      </c>
      <c r="FA139" s="574" t="str">
        <f t="shared" si="144"/>
        <v/>
      </c>
      <c r="FB139" s="574" t="str">
        <f t="shared" si="144"/>
        <v/>
      </c>
      <c r="FC139" s="574" t="str">
        <f t="shared" si="145"/>
        <v/>
      </c>
      <c r="FD139" s="574" t="str">
        <f t="shared" si="145"/>
        <v/>
      </c>
      <c r="FE139" s="574" t="str">
        <f t="shared" si="145"/>
        <v/>
      </c>
      <c r="FF139" s="574" t="str">
        <f t="shared" si="146"/>
        <v/>
      </c>
      <c r="FG139" s="574" t="str">
        <f t="shared" si="147"/>
        <v/>
      </c>
      <c r="FH139" s="574" t="str">
        <f t="shared" si="148"/>
        <v/>
      </c>
      <c r="FI139" s="574" t="str">
        <f t="shared" si="148"/>
        <v/>
      </c>
      <c r="FJ139" s="574" t="str">
        <f t="shared" si="148"/>
        <v/>
      </c>
      <c r="FK139" s="574" t="str">
        <f t="shared" si="149"/>
        <v/>
      </c>
      <c r="FL139" s="574" t="str">
        <f t="shared" si="149"/>
        <v/>
      </c>
      <c r="FM139" s="574" t="str">
        <f t="shared" si="149"/>
        <v/>
      </c>
      <c r="FN139" s="574" t="str">
        <f t="shared" si="150"/>
        <v/>
      </c>
      <c r="FO139" s="574" t="str">
        <f t="shared" si="150"/>
        <v/>
      </c>
      <c r="FP139" s="574" t="str">
        <f t="shared" si="150"/>
        <v/>
      </c>
      <c r="FQ139" s="574" t="str">
        <f t="shared" si="151"/>
        <v/>
      </c>
      <c r="FR139" s="577" t="str">
        <f t="shared" si="152"/>
        <v/>
      </c>
      <c r="FS139" s="573" t="str">
        <f t="shared" si="153"/>
        <v/>
      </c>
      <c r="FT139" s="574" t="str">
        <f t="shared" si="154"/>
        <v/>
      </c>
      <c r="FU139" s="578" t="str">
        <f t="shared" si="155"/>
        <v/>
      </c>
      <c r="FV139" s="577" t="str">
        <f t="shared" si="156"/>
        <v/>
      </c>
      <c r="HA139" s="147">
        <f t="shared" si="157"/>
        <v>0</v>
      </c>
      <c r="HB139" s="142">
        <f t="shared" si="106"/>
        <v>0</v>
      </c>
    </row>
    <row r="140" spans="1:210" s="142" customFormat="1" ht="15.75" customHeight="1" x14ac:dyDescent="0.2">
      <c r="A140" s="531" t="str">
        <f t="shared" si="107"/>
        <v/>
      </c>
      <c r="B140" s="299"/>
      <c r="C140" s="292"/>
      <c r="D140" s="300"/>
      <c r="E140" s="292"/>
      <c r="F140" s="300"/>
      <c r="G140" s="292"/>
      <c r="H140" s="300"/>
      <c r="I140" s="300"/>
      <c r="J140" s="292"/>
      <c r="K140" s="300"/>
      <c r="L140" s="292"/>
      <c r="M140" s="300"/>
      <c r="N140" s="292"/>
      <c r="O140" s="300"/>
      <c r="P140" s="292"/>
      <c r="Q140" s="292"/>
      <c r="R140" s="301"/>
      <c r="S140" s="298"/>
      <c r="T140" s="299"/>
      <c r="U140" s="292"/>
      <c r="V140" s="300"/>
      <c r="W140" s="292"/>
      <c r="X140" s="300"/>
      <c r="Y140" s="292"/>
      <c r="Z140" s="300"/>
      <c r="AA140" s="300"/>
      <c r="AB140" s="292"/>
      <c r="AC140" s="300"/>
      <c r="AD140" s="292"/>
      <c r="AE140" s="300"/>
      <c r="AF140" s="292"/>
      <c r="AG140" s="300"/>
      <c r="AH140" s="292"/>
      <c r="AI140" s="292"/>
      <c r="AJ140" s="301"/>
      <c r="AK140" s="298"/>
      <c r="AL140" s="302"/>
      <c r="AM140" s="292"/>
      <c r="AN140" s="303"/>
      <c r="AO140" s="292"/>
      <c r="AP140" s="303"/>
      <c r="AQ140" s="292"/>
      <c r="AR140" s="303"/>
      <c r="AS140" s="303"/>
      <c r="AT140" s="292"/>
      <c r="AU140" s="303"/>
      <c r="AV140" s="292"/>
      <c r="AW140" s="303"/>
      <c r="AX140" s="292"/>
      <c r="AY140" s="303"/>
      <c r="AZ140" s="292"/>
      <c r="BA140" s="292"/>
      <c r="BB140" s="304"/>
      <c r="BC140" s="298"/>
      <c r="BD140" s="302"/>
      <c r="BE140" s="292"/>
      <c r="BF140" s="303"/>
      <c r="BG140" s="292"/>
      <c r="BH140" s="303"/>
      <c r="BI140" s="292"/>
      <c r="BJ140" s="303"/>
      <c r="BK140" s="303"/>
      <c r="BL140" s="292"/>
      <c r="BM140" s="303"/>
      <c r="BN140" s="292"/>
      <c r="BO140" s="303"/>
      <c r="BP140" s="292"/>
      <c r="BQ140" s="303"/>
      <c r="BR140" s="292"/>
      <c r="BS140" s="292"/>
      <c r="BT140" s="304"/>
      <c r="BU140" s="298"/>
      <c r="BW140" s="573" t="str">
        <f t="shared" si="108"/>
        <v/>
      </c>
      <c r="BX140" s="574" t="str">
        <f t="shared" si="108"/>
        <v/>
      </c>
      <c r="BY140" s="574" t="str">
        <f t="shared" si="108"/>
        <v/>
      </c>
      <c r="BZ140" s="574" t="str">
        <f t="shared" si="109"/>
        <v/>
      </c>
      <c r="CA140" s="574" t="str">
        <f t="shared" si="109"/>
        <v/>
      </c>
      <c r="CB140" s="574" t="str">
        <f t="shared" si="109"/>
        <v/>
      </c>
      <c r="CC140" s="574" t="str">
        <f t="shared" si="110"/>
        <v/>
      </c>
      <c r="CD140" s="574" t="str">
        <f t="shared" si="110"/>
        <v/>
      </c>
      <c r="CE140" s="574" t="str">
        <f t="shared" si="110"/>
        <v/>
      </c>
      <c r="CF140" s="574" t="str">
        <f t="shared" si="111"/>
        <v/>
      </c>
      <c r="CG140" s="574" t="str">
        <f t="shared" si="111"/>
        <v/>
      </c>
      <c r="CH140" s="574" t="str">
        <f t="shared" si="111"/>
        <v/>
      </c>
      <c r="CI140" s="574" t="str">
        <f t="shared" si="112"/>
        <v/>
      </c>
      <c r="CJ140" s="574" t="str">
        <f t="shared" si="113"/>
        <v/>
      </c>
      <c r="CK140" s="574" t="str">
        <f t="shared" si="114"/>
        <v/>
      </c>
      <c r="CL140" s="574" t="str">
        <f t="shared" si="114"/>
        <v/>
      </c>
      <c r="CM140" s="574" t="str">
        <f t="shared" si="114"/>
        <v/>
      </c>
      <c r="CN140" s="574" t="str">
        <f t="shared" si="115"/>
        <v/>
      </c>
      <c r="CO140" s="574" t="str">
        <f t="shared" si="115"/>
        <v/>
      </c>
      <c r="CP140" s="574" t="str">
        <f t="shared" si="115"/>
        <v/>
      </c>
      <c r="CQ140" s="574" t="str">
        <f t="shared" si="116"/>
        <v/>
      </c>
      <c r="CR140" s="574" t="str">
        <f t="shared" si="116"/>
        <v/>
      </c>
      <c r="CS140" s="574" t="str">
        <f t="shared" si="116"/>
        <v/>
      </c>
      <c r="CT140" s="574" t="str">
        <f t="shared" si="117"/>
        <v/>
      </c>
      <c r="CU140" s="575" t="str">
        <f t="shared" si="118"/>
        <v/>
      </c>
      <c r="CV140" s="576" t="str">
        <f t="shared" si="119"/>
        <v/>
      </c>
      <c r="CW140" s="574" t="str">
        <f t="shared" si="119"/>
        <v/>
      </c>
      <c r="CX140" s="574" t="str">
        <f t="shared" si="119"/>
        <v/>
      </c>
      <c r="CY140" s="574" t="str">
        <f t="shared" si="120"/>
        <v/>
      </c>
      <c r="CZ140" s="574" t="str">
        <f t="shared" si="120"/>
        <v/>
      </c>
      <c r="DA140" s="574" t="str">
        <f t="shared" si="120"/>
        <v/>
      </c>
      <c r="DB140" s="574" t="str">
        <f t="shared" si="121"/>
        <v/>
      </c>
      <c r="DC140" s="574" t="str">
        <f t="shared" si="122"/>
        <v/>
      </c>
      <c r="DD140" s="574" t="str">
        <f t="shared" si="122"/>
        <v/>
      </c>
      <c r="DE140" s="574" t="str">
        <f t="shared" si="123"/>
        <v/>
      </c>
      <c r="DF140" s="574" t="str">
        <f t="shared" si="123"/>
        <v/>
      </c>
      <c r="DG140" s="574" t="str">
        <f t="shared" si="123"/>
        <v/>
      </c>
      <c r="DH140" s="574" t="str">
        <f t="shared" si="124"/>
        <v/>
      </c>
      <c r="DI140" s="574" t="str">
        <f t="shared" si="125"/>
        <v/>
      </c>
      <c r="DJ140" s="574" t="str">
        <f t="shared" si="126"/>
        <v/>
      </c>
      <c r="DK140" s="574" t="str">
        <f t="shared" si="126"/>
        <v/>
      </c>
      <c r="DL140" s="574" t="str">
        <f t="shared" si="126"/>
        <v/>
      </c>
      <c r="DM140" s="574" t="str">
        <f t="shared" si="127"/>
        <v/>
      </c>
      <c r="DN140" s="574" t="str">
        <f t="shared" si="127"/>
        <v/>
      </c>
      <c r="DO140" s="574" t="str">
        <f t="shared" si="127"/>
        <v/>
      </c>
      <c r="DP140" s="574" t="str">
        <f t="shared" si="128"/>
        <v/>
      </c>
      <c r="DQ140" s="574" t="str">
        <f t="shared" si="128"/>
        <v/>
      </c>
      <c r="DR140" s="574" t="str">
        <f t="shared" si="128"/>
        <v/>
      </c>
      <c r="DS140" s="574" t="str">
        <f t="shared" si="129"/>
        <v/>
      </c>
      <c r="DT140" s="577" t="str">
        <f t="shared" si="130"/>
        <v/>
      </c>
      <c r="DU140" s="576" t="str">
        <f t="shared" si="131"/>
        <v/>
      </c>
      <c r="DV140" s="574" t="str">
        <f t="shared" si="131"/>
        <v/>
      </c>
      <c r="DW140" s="574" t="str">
        <f t="shared" si="131"/>
        <v/>
      </c>
      <c r="DX140" s="574" t="str">
        <f t="shared" si="132"/>
        <v/>
      </c>
      <c r="DY140" s="574" t="str">
        <f t="shared" si="132"/>
        <v/>
      </c>
      <c r="DZ140" s="574" t="str">
        <f t="shared" si="132"/>
        <v/>
      </c>
      <c r="EA140" s="574" t="str">
        <f t="shared" si="133"/>
        <v/>
      </c>
      <c r="EB140" s="574" t="str">
        <f t="shared" si="133"/>
        <v/>
      </c>
      <c r="EC140" s="574" t="str">
        <f t="shared" si="133"/>
        <v/>
      </c>
      <c r="ED140" s="574" t="str">
        <f t="shared" si="134"/>
        <v/>
      </c>
      <c r="EE140" s="574" t="str">
        <f t="shared" si="134"/>
        <v/>
      </c>
      <c r="EF140" s="574" t="str">
        <f t="shared" si="134"/>
        <v/>
      </c>
      <c r="EG140" s="574" t="str">
        <f t="shared" si="135"/>
        <v/>
      </c>
      <c r="EH140" s="574" t="str">
        <f t="shared" si="136"/>
        <v/>
      </c>
      <c r="EI140" s="574" t="str">
        <f t="shared" si="137"/>
        <v/>
      </c>
      <c r="EJ140" s="574" t="str">
        <f t="shared" si="137"/>
        <v/>
      </c>
      <c r="EK140" s="574" t="str">
        <f t="shared" si="137"/>
        <v/>
      </c>
      <c r="EL140" s="574" t="str">
        <f t="shared" si="138"/>
        <v/>
      </c>
      <c r="EM140" s="574" t="str">
        <f t="shared" si="138"/>
        <v/>
      </c>
      <c r="EN140" s="574" t="str">
        <f t="shared" si="138"/>
        <v/>
      </c>
      <c r="EO140" s="574" t="str">
        <f t="shared" si="139"/>
        <v/>
      </c>
      <c r="EP140" s="574" t="str">
        <f t="shared" si="139"/>
        <v/>
      </c>
      <c r="EQ140" s="574" t="str">
        <f t="shared" si="139"/>
        <v/>
      </c>
      <c r="ER140" s="574" t="str">
        <f t="shared" si="140"/>
        <v/>
      </c>
      <c r="ES140" s="577" t="str">
        <f t="shared" si="141"/>
        <v/>
      </c>
      <c r="ET140" s="576" t="str">
        <f t="shared" si="142"/>
        <v/>
      </c>
      <c r="EU140" s="574" t="str">
        <f t="shared" si="142"/>
        <v/>
      </c>
      <c r="EV140" s="574" t="str">
        <f t="shared" si="142"/>
        <v/>
      </c>
      <c r="EW140" s="574" t="str">
        <f t="shared" si="143"/>
        <v/>
      </c>
      <c r="EX140" s="574" t="str">
        <f t="shared" si="143"/>
        <v/>
      </c>
      <c r="EY140" s="574" t="str">
        <f t="shared" si="143"/>
        <v/>
      </c>
      <c r="EZ140" s="574" t="str">
        <f t="shared" si="144"/>
        <v/>
      </c>
      <c r="FA140" s="574" t="str">
        <f t="shared" si="144"/>
        <v/>
      </c>
      <c r="FB140" s="574" t="str">
        <f t="shared" si="144"/>
        <v/>
      </c>
      <c r="FC140" s="574" t="str">
        <f t="shared" si="145"/>
        <v/>
      </c>
      <c r="FD140" s="574" t="str">
        <f t="shared" si="145"/>
        <v/>
      </c>
      <c r="FE140" s="574" t="str">
        <f t="shared" si="145"/>
        <v/>
      </c>
      <c r="FF140" s="574" t="str">
        <f t="shared" si="146"/>
        <v/>
      </c>
      <c r="FG140" s="574" t="str">
        <f t="shared" si="147"/>
        <v/>
      </c>
      <c r="FH140" s="574" t="str">
        <f t="shared" si="148"/>
        <v/>
      </c>
      <c r="FI140" s="574" t="str">
        <f t="shared" si="148"/>
        <v/>
      </c>
      <c r="FJ140" s="574" t="str">
        <f t="shared" si="148"/>
        <v/>
      </c>
      <c r="FK140" s="574" t="str">
        <f t="shared" si="149"/>
        <v/>
      </c>
      <c r="FL140" s="574" t="str">
        <f t="shared" si="149"/>
        <v/>
      </c>
      <c r="FM140" s="574" t="str">
        <f t="shared" si="149"/>
        <v/>
      </c>
      <c r="FN140" s="574" t="str">
        <f t="shared" si="150"/>
        <v/>
      </c>
      <c r="FO140" s="574" t="str">
        <f t="shared" si="150"/>
        <v/>
      </c>
      <c r="FP140" s="574" t="str">
        <f t="shared" si="150"/>
        <v/>
      </c>
      <c r="FQ140" s="574" t="str">
        <f t="shared" si="151"/>
        <v/>
      </c>
      <c r="FR140" s="577" t="str">
        <f t="shared" si="152"/>
        <v/>
      </c>
      <c r="FS140" s="573" t="str">
        <f t="shared" si="153"/>
        <v/>
      </c>
      <c r="FT140" s="574" t="str">
        <f t="shared" si="154"/>
        <v/>
      </c>
      <c r="FU140" s="578" t="str">
        <f t="shared" si="155"/>
        <v/>
      </c>
      <c r="FV140" s="577" t="str">
        <f t="shared" si="156"/>
        <v/>
      </c>
      <c r="HA140" s="147">
        <f t="shared" si="157"/>
        <v>0</v>
      </c>
      <c r="HB140" s="142">
        <f t="shared" si="106"/>
        <v>0</v>
      </c>
    </row>
    <row r="141" spans="1:210" s="142" customFormat="1" ht="15.75" customHeight="1" x14ac:dyDescent="0.2">
      <c r="A141" s="531" t="str">
        <f t="shared" si="107"/>
        <v/>
      </c>
      <c r="B141" s="299"/>
      <c r="C141" s="292"/>
      <c r="D141" s="300"/>
      <c r="E141" s="292"/>
      <c r="F141" s="300"/>
      <c r="G141" s="292"/>
      <c r="H141" s="300"/>
      <c r="I141" s="300"/>
      <c r="J141" s="292"/>
      <c r="K141" s="300"/>
      <c r="L141" s="292"/>
      <c r="M141" s="300"/>
      <c r="N141" s="292"/>
      <c r="O141" s="300"/>
      <c r="P141" s="292"/>
      <c r="Q141" s="292"/>
      <c r="R141" s="300"/>
      <c r="S141" s="294"/>
      <c r="T141" s="299"/>
      <c r="U141" s="292"/>
      <c r="V141" s="300"/>
      <c r="W141" s="292"/>
      <c r="X141" s="300"/>
      <c r="Y141" s="292"/>
      <c r="Z141" s="300"/>
      <c r="AA141" s="300"/>
      <c r="AB141" s="292"/>
      <c r="AC141" s="300"/>
      <c r="AD141" s="292"/>
      <c r="AE141" s="300"/>
      <c r="AF141" s="292"/>
      <c r="AG141" s="300"/>
      <c r="AH141" s="292"/>
      <c r="AI141" s="292"/>
      <c r="AJ141" s="300"/>
      <c r="AK141" s="294"/>
      <c r="AL141" s="302"/>
      <c r="AM141" s="292"/>
      <c r="AN141" s="303"/>
      <c r="AO141" s="292"/>
      <c r="AP141" s="303"/>
      <c r="AQ141" s="292"/>
      <c r="AR141" s="303"/>
      <c r="AS141" s="303"/>
      <c r="AT141" s="292"/>
      <c r="AU141" s="303"/>
      <c r="AV141" s="292"/>
      <c r="AW141" s="303"/>
      <c r="AX141" s="292"/>
      <c r="AY141" s="303"/>
      <c r="AZ141" s="292"/>
      <c r="BA141" s="292"/>
      <c r="BB141" s="303"/>
      <c r="BC141" s="294"/>
      <c r="BD141" s="302"/>
      <c r="BE141" s="292"/>
      <c r="BF141" s="303"/>
      <c r="BG141" s="292"/>
      <c r="BH141" s="303"/>
      <c r="BI141" s="292"/>
      <c r="BJ141" s="303"/>
      <c r="BK141" s="303"/>
      <c r="BL141" s="292"/>
      <c r="BM141" s="303"/>
      <c r="BN141" s="292"/>
      <c r="BO141" s="303"/>
      <c r="BP141" s="292"/>
      <c r="BQ141" s="303"/>
      <c r="BR141" s="292"/>
      <c r="BS141" s="292"/>
      <c r="BT141" s="303"/>
      <c r="BU141" s="294"/>
      <c r="BW141" s="573" t="str">
        <f t="shared" si="108"/>
        <v/>
      </c>
      <c r="BX141" s="574" t="str">
        <f t="shared" si="108"/>
        <v/>
      </c>
      <c r="BY141" s="574" t="str">
        <f t="shared" si="108"/>
        <v/>
      </c>
      <c r="BZ141" s="574" t="str">
        <f t="shared" si="109"/>
        <v/>
      </c>
      <c r="CA141" s="574" t="str">
        <f t="shared" si="109"/>
        <v/>
      </c>
      <c r="CB141" s="574" t="str">
        <f t="shared" si="109"/>
        <v/>
      </c>
      <c r="CC141" s="574" t="str">
        <f t="shared" si="110"/>
        <v/>
      </c>
      <c r="CD141" s="574" t="str">
        <f t="shared" si="110"/>
        <v/>
      </c>
      <c r="CE141" s="574" t="str">
        <f t="shared" si="110"/>
        <v/>
      </c>
      <c r="CF141" s="574" t="str">
        <f t="shared" si="111"/>
        <v/>
      </c>
      <c r="CG141" s="574" t="str">
        <f t="shared" si="111"/>
        <v/>
      </c>
      <c r="CH141" s="574" t="str">
        <f t="shared" si="111"/>
        <v/>
      </c>
      <c r="CI141" s="574" t="str">
        <f t="shared" si="112"/>
        <v/>
      </c>
      <c r="CJ141" s="574" t="str">
        <f t="shared" si="113"/>
        <v/>
      </c>
      <c r="CK141" s="574" t="str">
        <f t="shared" si="114"/>
        <v/>
      </c>
      <c r="CL141" s="574" t="str">
        <f t="shared" si="114"/>
        <v/>
      </c>
      <c r="CM141" s="574" t="str">
        <f t="shared" si="114"/>
        <v/>
      </c>
      <c r="CN141" s="574" t="str">
        <f t="shared" si="115"/>
        <v/>
      </c>
      <c r="CO141" s="574" t="str">
        <f t="shared" si="115"/>
        <v/>
      </c>
      <c r="CP141" s="574" t="str">
        <f t="shared" si="115"/>
        <v/>
      </c>
      <c r="CQ141" s="574" t="str">
        <f t="shared" si="116"/>
        <v/>
      </c>
      <c r="CR141" s="574" t="str">
        <f t="shared" si="116"/>
        <v/>
      </c>
      <c r="CS141" s="574" t="str">
        <f t="shared" si="116"/>
        <v/>
      </c>
      <c r="CT141" s="574" t="str">
        <f t="shared" si="117"/>
        <v/>
      </c>
      <c r="CU141" s="575" t="str">
        <f t="shared" si="118"/>
        <v/>
      </c>
      <c r="CV141" s="576" t="str">
        <f t="shared" si="119"/>
        <v/>
      </c>
      <c r="CW141" s="574" t="str">
        <f t="shared" si="119"/>
        <v/>
      </c>
      <c r="CX141" s="574" t="str">
        <f t="shared" si="119"/>
        <v/>
      </c>
      <c r="CY141" s="574" t="str">
        <f t="shared" si="120"/>
        <v/>
      </c>
      <c r="CZ141" s="574" t="str">
        <f t="shared" si="120"/>
        <v/>
      </c>
      <c r="DA141" s="574" t="str">
        <f t="shared" si="120"/>
        <v/>
      </c>
      <c r="DB141" s="574" t="str">
        <f t="shared" si="121"/>
        <v/>
      </c>
      <c r="DC141" s="574" t="str">
        <f t="shared" si="122"/>
        <v/>
      </c>
      <c r="DD141" s="574" t="str">
        <f t="shared" si="122"/>
        <v/>
      </c>
      <c r="DE141" s="574" t="str">
        <f t="shared" si="123"/>
        <v/>
      </c>
      <c r="DF141" s="574" t="str">
        <f t="shared" si="123"/>
        <v/>
      </c>
      <c r="DG141" s="574" t="str">
        <f t="shared" si="123"/>
        <v/>
      </c>
      <c r="DH141" s="574" t="str">
        <f t="shared" si="124"/>
        <v/>
      </c>
      <c r="DI141" s="574" t="str">
        <f t="shared" si="125"/>
        <v/>
      </c>
      <c r="DJ141" s="574" t="str">
        <f t="shared" si="126"/>
        <v/>
      </c>
      <c r="DK141" s="574" t="str">
        <f t="shared" si="126"/>
        <v/>
      </c>
      <c r="DL141" s="574" t="str">
        <f t="shared" si="126"/>
        <v/>
      </c>
      <c r="DM141" s="574" t="str">
        <f t="shared" si="127"/>
        <v/>
      </c>
      <c r="DN141" s="574" t="str">
        <f t="shared" si="127"/>
        <v/>
      </c>
      <c r="DO141" s="574" t="str">
        <f t="shared" si="127"/>
        <v/>
      </c>
      <c r="DP141" s="574" t="str">
        <f t="shared" si="128"/>
        <v/>
      </c>
      <c r="DQ141" s="574" t="str">
        <f t="shared" si="128"/>
        <v/>
      </c>
      <c r="DR141" s="574" t="str">
        <f t="shared" si="128"/>
        <v/>
      </c>
      <c r="DS141" s="574" t="str">
        <f t="shared" si="129"/>
        <v/>
      </c>
      <c r="DT141" s="577" t="str">
        <f t="shared" si="130"/>
        <v/>
      </c>
      <c r="DU141" s="576" t="str">
        <f t="shared" si="131"/>
        <v/>
      </c>
      <c r="DV141" s="574" t="str">
        <f t="shared" si="131"/>
        <v/>
      </c>
      <c r="DW141" s="574" t="str">
        <f t="shared" si="131"/>
        <v/>
      </c>
      <c r="DX141" s="574" t="str">
        <f t="shared" si="132"/>
        <v/>
      </c>
      <c r="DY141" s="574" t="str">
        <f t="shared" si="132"/>
        <v/>
      </c>
      <c r="DZ141" s="574" t="str">
        <f t="shared" si="132"/>
        <v/>
      </c>
      <c r="EA141" s="574" t="str">
        <f t="shared" si="133"/>
        <v/>
      </c>
      <c r="EB141" s="574" t="str">
        <f t="shared" si="133"/>
        <v/>
      </c>
      <c r="EC141" s="574" t="str">
        <f t="shared" si="133"/>
        <v/>
      </c>
      <c r="ED141" s="574" t="str">
        <f t="shared" si="134"/>
        <v/>
      </c>
      <c r="EE141" s="574" t="str">
        <f t="shared" si="134"/>
        <v/>
      </c>
      <c r="EF141" s="574" t="str">
        <f t="shared" si="134"/>
        <v/>
      </c>
      <c r="EG141" s="574" t="str">
        <f t="shared" si="135"/>
        <v/>
      </c>
      <c r="EH141" s="574" t="str">
        <f t="shared" si="136"/>
        <v/>
      </c>
      <c r="EI141" s="574" t="str">
        <f t="shared" si="137"/>
        <v/>
      </c>
      <c r="EJ141" s="574" t="str">
        <f t="shared" si="137"/>
        <v/>
      </c>
      <c r="EK141" s="574" t="str">
        <f t="shared" si="137"/>
        <v/>
      </c>
      <c r="EL141" s="574" t="str">
        <f t="shared" si="138"/>
        <v/>
      </c>
      <c r="EM141" s="574" t="str">
        <f t="shared" si="138"/>
        <v/>
      </c>
      <c r="EN141" s="574" t="str">
        <f t="shared" si="138"/>
        <v/>
      </c>
      <c r="EO141" s="574" t="str">
        <f t="shared" si="139"/>
        <v/>
      </c>
      <c r="EP141" s="574" t="str">
        <f t="shared" si="139"/>
        <v/>
      </c>
      <c r="EQ141" s="574" t="str">
        <f t="shared" si="139"/>
        <v/>
      </c>
      <c r="ER141" s="574" t="str">
        <f t="shared" si="140"/>
        <v/>
      </c>
      <c r="ES141" s="577" t="str">
        <f t="shared" si="141"/>
        <v/>
      </c>
      <c r="ET141" s="576" t="str">
        <f t="shared" si="142"/>
        <v/>
      </c>
      <c r="EU141" s="574" t="str">
        <f t="shared" si="142"/>
        <v/>
      </c>
      <c r="EV141" s="574" t="str">
        <f t="shared" si="142"/>
        <v/>
      </c>
      <c r="EW141" s="574" t="str">
        <f t="shared" si="143"/>
        <v/>
      </c>
      <c r="EX141" s="574" t="str">
        <f t="shared" si="143"/>
        <v/>
      </c>
      <c r="EY141" s="574" t="str">
        <f t="shared" si="143"/>
        <v/>
      </c>
      <c r="EZ141" s="574" t="str">
        <f t="shared" si="144"/>
        <v/>
      </c>
      <c r="FA141" s="574" t="str">
        <f t="shared" si="144"/>
        <v/>
      </c>
      <c r="FB141" s="574" t="str">
        <f t="shared" si="144"/>
        <v/>
      </c>
      <c r="FC141" s="574" t="str">
        <f t="shared" si="145"/>
        <v/>
      </c>
      <c r="FD141" s="574" t="str">
        <f t="shared" si="145"/>
        <v/>
      </c>
      <c r="FE141" s="574" t="str">
        <f t="shared" si="145"/>
        <v/>
      </c>
      <c r="FF141" s="574" t="str">
        <f t="shared" si="146"/>
        <v/>
      </c>
      <c r="FG141" s="574" t="str">
        <f t="shared" si="147"/>
        <v/>
      </c>
      <c r="FH141" s="574" t="str">
        <f t="shared" si="148"/>
        <v/>
      </c>
      <c r="FI141" s="574" t="str">
        <f t="shared" si="148"/>
        <v/>
      </c>
      <c r="FJ141" s="574" t="str">
        <f t="shared" si="148"/>
        <v/>
      </c>
      <c r="FK141" s="574" t="str">
        <f t="shared" si="149"/>
        <v/>
      </c>
      <c r="FL141" s="574" t="str">
        <f t="shared" si="149"/>
        <v/>
      </c>
      <c r="FM141" s="574" t="str">
        <f t="shared" si="149"/>
        <v/>
      </c>
      <c r="FN141" s="574" t="str">
        <f t="shared" si="150"/>
        <v/>
      </c>
      <c r="FO141" s="574" t="str">
        <f t="shared" si="150"/>
        <v/>
      </c>
      <c r="FP141" s="574" t="str">
        <f t="shared" si="150"/>
        <v/>
      </c>
      <c r="FQ141" s="574" t="str">
        <f t="shared" si="151"/>
        <v/>
      </c>
      <c r="FR141" s="577" t="str">
        <f t="shared" si="152"/>
        <v/>
      </c>
      <c r="FS141" s="573" t="str">
        <f t="shared" si="153"/>
        <v/>
      </c>
      <c r="FT141" s="574" t="str">
        <f t="shared" si="154"/>
        <v/>
      </c>
      <c r="FU141" s="578" t="str">
        <f t="shared" si="155"/>
        <v/>
      </c>
      <c r="FV141" s="577" t="str">
        <f t="shared" si="156"/>
        <v/>
      </c>
      <c r="HA141" s="147">
        <f t="shared" si="157"/>
        <v>0</v>
      </c>
      <c r="HB141" s="142">
        <f t="shared" si="106"/>
        <v>0</v>
      </c>
    </row>
    <row r="142" spans="1:210" s="142" customFormat="1" ht="15.75" customHeight="1" x14ac:dyDescent="0.2">
      <c r="A142" s="531" t="str">
        <f t="shared" si="107"/>
        <v/>
      </c>
      <c r="B142" s="299"/>
      <c r="C142" s="292"/>
      <c r="D142" s="300"/>
      <c r="E142" s="292"/>
      <c r="F142" s="300"/>
      <c r="G142" s="292"/>
      <c r="H142" s="300"/>
      <c r="I142" s="300"/>
      <c r="J142" s="292"/>
      <c r="K142" s="300"/>
      <c r="L142" s="292"/>
      <c r="M142" s="300"/>
      <c r="N142" s="292"/>
      <c r="O142" s="300"/>
      <c r="P142" s="292"/>
      <c r="Q142" s="292"/>
      <c r="R142" s="301"/>
      <c r="S142" s="298"/>
      <c r="T142" s="299"/>
      <c r="U142" s="292"/>
      <c r="V142" s="300"/>
      <c r="W142" s="292"/>
      <c r="X142" s="300"/>
      <c r="Y142" s="292"/>
      <c r="Z142" s="300"/>
      <c r="AA142" s="300"/>
      <c r="AB142" s="292"/>
      <c r="AC142" s="300"/>
      <c r="AD142" s="292"/>
      <c r="AE142" s="300"/>
      <c r="AF142" s="292"/>
      <c r="AG142" s="300"/>
      <c r="AH142" s="292"/>
      <c r="AI142" s="292"/>
      <c r="AJ142" s="301"/>
      <c r="AK142" s="298"/>
      <c r="AL142" s="302"/>
      <c r="AM142" s="292"/>
      <c r="AN142" s="303"/>
      <c r="AO142" s="292"/>
      <c r="AP142" s="303"/>
      <c r="AQ142" s="292"/>
      <c r="AR142" s="303"/>
      <c r="AS142" s="303"/>
      <c r="AT142" s="292"/>
      <c r="AU142" s="303"/>
      <c r="AV142" s="292"/>
      <c r="AW142" s="303"/>
      <c r="AX142" s="292"/>
      <c r="AY142" s="303"/>
      <c r="AZ142" s="292"/>
      <c r="BA142" s="292"/>
      <c r="BB142" s="304"/>
      <c r="BC142" s="298"/>
      <c r="BD142" s="302"/>
      <c r="BE142" s="292"/>
      <c r="BF142" s="303"/>
      <c r="BG142" s="292"/>
      <c r="BH142" s="303"/>
      <c r="BI142" s="292"/>
      <c r="BJ142" s="303"/>
      <c r="BK142" s="303"/>
      <c r="BL142" s="292"/>
      <c r="BM142" s="303"/>
      <c r="BN142" s="292"/>
      <c r="BO142" s="303"/>
      <c r="BP142" s="292"/>
      <c r="BQ142" s="303"/>
      <c r="BR142" s="292"/>
      <c r="BS142" s="292"/>
      <c r="BT142" s="304"/>
      <c r="BU142" s="298"/>
      <c r="BW142" s="573" t="str">
        <f t="shared" si="108"/>
        <v/>
      </c>
      <c r="BX142" s="574" t="str">
        <f t="shared" si="108"/>
        <v/>
      </c>
      <c r="BY142" s="574" t="str">
        <f t="shared" si="108"/>
        <v/>
      </c>
      <c r="BZ142" s="574" t="str">
        <f t="shared" si="109"/>
        <v/>
      </c>
      <c r="CA142" s="574" t="str">
        <f t="shared" si="109"/>
        <v/>
      </c>
      <c r="CB142" s="574" t="str">
        <f t="shared" si="109"/>
        <v/>
      </c>
      <c r="CC142" s="574" t="str">
        <f t="shared" si="110"/>
        <v/>
      </c>
      <c r="CD142" s="574" t="str">
        <f t="shared" si="110"/>
        <v/>
      </c>
      <c r="CE142" s="574" t="str">
        <f t="shared" si="110"/>
        <v/>
      </c>
      <c r="CF142" s="574" t="str">
        <f t="shared" si="111"/>
        <v/>
      </c>
      <c r="CG142" s="574" t="str">
        <f t="shared" si="111"/>
        <v/>
      </c>
      <c r="CH142" s="574" t="str">
        <f t="shared" si="111"/>
        <v/>
      </c>
      <c r="CI142" s="574" t="str">
        <f t="shared" si="112"/>
        <v/>
      </c>
      <c r="CJ142" s="574" t="str">
        <f t="shared" si="113"/>
        <v/>
      </c>
      <c r="CK142" s="574" t="str">
        <f t="shared" si="114"/>
        <v/>
      </c>
      <c r="CL142" s="574" t="str">
        <f t="shared" si="114"/>
        <v/>
      </c>
      <c r="CM142" s="574" t="str">
        <f t="shared" si="114"/>
        <v/>
      </c>
      <c r="CN142" s="574" t="str">
        <f t="shared" si="115"/>
        <v/>
      </c>
      <c r="CO142" s="574" t="str">
        <f t="shared" si="115"/>
        <v/>
      </c>
      <c r="CP142" s="574" t="str">
        <f t="shared" si="115"/>
        <v/>
      </c>
      <c r="CQ142" s="574" t="str">
        <f t="shared" si="116"/>
        <v/>
      </c>
      <c r="CR142" s="574" t="str">
        <f t="shared" si="116"/>
        <v/>
      </c>
      <c r="CS142" s="574" t="str">
        <f t="shared" si="116"/>
        <v/>
      </c>
      <c r="CT142" s="574" t="str">
        <f t="shared" si="117"/>
        <v/>
      </c>
      <c r="CU142" s="575" t="str">
        <f t="shared" si="118"/>
        <v/>
      </c>
      <c r="CV142" s="576" t="str">
        <f t="shared" si="119"/>
        <v/>
      </c>
      <c r="CW142" s="574" t="str">
        <f t="shared" si="119"/>
        <v/>
      </c>
      <c r="CX142" s="574" t="str">
        <f t="shared" si="119"/>
        <v/>
      </c>
      <c r="CY142" s="574" t="str">
        <f t="shared" si="120"/>
        <v/>
      </c>
      <c r="CZ142" s="574" t="str">
        <f t="shared" si="120"/>
        <v/>
      </c>
      <c r="DA142" s="574" t="str">
        <f t="shared" si="120"/>
        <v/>
      </c>
      <c r="DB142" s="574" t="str">
        <f t="shared" si="121"/>
        <v/>
      </c>
      <c r="DC142" s="574" t="str">
        <f t="shared" si="122"/>
        <v/>
      </c>
      <c r="DD142" s="574" t="str">
        <f t="shared" si="122"/>
        <v/>
      </c>
      <c r="DE142" s="574" t="str">
        <f t="shared" si="123"/>
        <v/>
      </c>
      <c r="DF142" s="574" t="str">
        <f t="shared" si="123"/>
        <v/>
      </c>
      <c r="DG142" s="574" t="str">
        <f t="shared" si="123"/>
        <v/>
      </c>
      <c r="DH142" s="574" t="str">
        <f t="shared" si="124"/>
        <v/>
      </c>
      <c r="DI142" s="574" t="str">
        <f t="shared" si="125"/>
        <v/>
      </c>
      <c r="DJ142" s="574" t="str">
        <f t="shared" si="126"/>
        <v/>
      </c>
      <c r="DK142" s="574" t="str">
        <f t="shared" si="126"/>
        <v/>
      </c>
      <c r="DL142" s="574" t="str">
        <f t="shared" si="126"/>
        <v/>
      </c>
      <c r="DM142" s="574" t="str">
        <f t="shared" si="127"/>
        <v/>
      </c>
      <c r="DN142" s="574" t="str">
        <f t="shared" si="127"/>
        <v/>
      </c>
      <c r="DO142" s="574" t="str">
        <f t="shared" si="127"/>
        <v/>
      </c>
      <c r="DP142" s="574" t="str">
        <f t="shared" si="128"/>
        <v/>
      </c>
      <c r="DQ142" s="574" t="str">
        <f t="shared" si="128"/>
        <v/>
      </c>
      <c r="DR142" s="574" t="str">
        <f t="shared" si="128"/>
        <v/>
      </c>
      <c r="DS142" s="574" t="str">
        <f t="shared" si="129"/>
        <v/>
      </c>
      <c r="DT142" s="577" t="str">
        <f t="shared" si="130"/>
        <v/>
      </c>
      <c r="DU142" s="576" t="str">
        <f t="shared" si="131"/>
        <v/>
      </c>
      <c r="DV142" s="574" t="str">
        <f t="shared" si="131"/>
        <v/>
      </c>
      <c r="DW142" s="574" t="str">
        <f t="shared" si="131"/>
        <v/>
      </c>
      <c r="DX142" s="574" t="str">
        <f t="shared" si="132"/>
        <v/>
      </c>
      <c r="DY142" s="574" t="str">
        <f t="shared" si="132"/>
        <v/>
      </c>
      <c r="DZ142" s="574" t="str">
        <f t="shared" si="132"/>
        <v/>
      </c>
      <c r="EA142" s="574" t="str">
        <f t="shared" si="133"/>
        <v/>
      </c>
      <c r="EB142" s="574" t="str">
        <f t="shared" si="133"/>
        <v/>
      </c>
      <c r="EC142" s="574" t="str">
        <f t="shared" si="133"/>
        <v/>
      </c>
      <c r="ED142" s="574" t="str">
        <f t="shared" si="134"/>
        <v/>
      </c>
      <c r="EE142" s="574" t="str">
        <f t="shared" si="134"/>
        <v/>
      </c>
      <c r="EF142" s="574" t="str">
        <f t="shared" si="134"/>
        <v/>
      </c>
      <c r="EG142" s="574" t="str">
        <f t="shared" si="135"/>
        <v/>
      </c>
      <c r="EH142" s="574" t="str">
        <f t="shared" si="136"/>
        <v/>
      </c>
      <c r="EI142" s="574" t="str">
        <f t="shared" si="137"/>
        <v/>
      </c>
      <c r="EJ142" s="574" t="str">
        <f t="shared" si="137"/>
        <v/>
      </c>
      <c r="EK142" s="574" t="str">
        <f t="shared" si="137"/>
        <v/>
      </c>
      <c r="EL142" s="574" t="str">
        <f t="shared" si="138"/>
        <v/>
      </c>
      <c r="EM142" s="574" t="str">
        <f t="shared" si="138"/>
        <v/>
      </c>
      <c r="EN142" s="574" t="str">
        <f t="shared" si="138"/>
        <v/>
      </c>
      <c r="EO142" s="574" t="str">
        <f t="shared" si="139"/>
        <v/>
      </c>
      <c r="EP142" s="574" t="str">
        <f t="shared" si="139"/>
        <v/>
      </c>
      <c r="EQ142" s="574" t="str">
        <f t="shared" si="139"/>
        <v/>
      </c>
      <c r="ER142" s="574" t="str">
        <f t="shared" si="140"/>
        <v/>
      </c>
      <c r="ES142" s="577" t="str">
        <f t="shared" si="141"/>
        <v/>
      </c>
      <c r="ET142" s="576" t="str">
        <f t="shared" si="142"/>
        <v/>
      </c>
      <c r="EU142" s="574" t="str">
        <f t="shared" si="142"/>
        <v/>
      </c>
      <c r="EV142" s="574" t="str">
        <f t="shared" si="142"/>
        <v/>
      </c>
      <c r="EW142" s="574" t="str">
        <f t="shared" si="143"/>
        <v/>
      </c>
      <c r="EX142" s="574" t="str">
        <f t="shared" si="143"/>
        <v/>
      </c>
      <c r="EY142" s="574" t="str">
        <f t="shared" si="143"/>
        <v/>
      </c>
      <c r="EZ142" s="574" t="str">
        <f t="shared" si="144"/>
        <v/>
      </c>
      <c r="FA142" s="574" t="str">
        <f t="shared" si="144"/>
        <v/>
      </c>
      <c r="FB142" s="574" t="str">
        <f t="shared" si="144"/>
        <v/>
      </c>
      <c r="FC142" s="574" t="str">
        <f t="shared" si="145"/>
        <v/>
      </c>
      <c r="FD142" s="574" t="str">
        <f t="shared" si="145"/>
        <v/>
      </c>
      <c r="FE142" s="574" t="str">
        <f t="shared" si="145"/>
        <v/>
      </c>
      <c r="FF142" s="574" t="str">
        <f t="shared" si="146"/>
        <v/>
      </c>
      <c r="FG142" s="574" t="str">
        <f t="shared" si="147"/>
        <v/>
      </c>
      <c r="FH142" s="574" t="str">
        <f t="shared" si="148"/>
        <v/>
      </c>
      <c r="FI142" s="574" t="str">
        <f t="shared" si="148"/>
        <v/>
      </c>
      <c r="FJ142" s="574" t="str">
        <f t="shared" si="148"/>
        <v/>
      </c>
      <c r="FK142" s="574" t="str">
        <f t="shared" si="149"/>
        <v/>
      </c>
      <c r="FL142" s="574" t="str">
        <f t="shared" si="149"/>
        <v/>
      </c>
      <c r="FM142" s="574" t="str">
        <f t="shared" si="149"/>
        <v/>
      </c>
      <c r="FN142" s="574" t="str">
        <f t="shared" si="150"/>
        <v/>
      </c>
      <c r="FO142" s="574" t="str">
        <f t="shared" si="150"/>
        <v/>
      </c>
      <c r="FP142" s="574" t="str">
        <f t="shared" si="150"/>
        <v/>
      </c>
      <c r="FQ142" s="574" t="str">
        <f t="shared" si="151"/>
        <v/>
      </c>
      <c r="FR142" s="577" t="str">
        <f t="shared" si="152"/>
        <v/>
      </c>
      <c r="FS142" s="573" t="str">
        <f t="shared" si="153"/>
        <v/>
      </c>
      <c r="FT142" s="574" t="str">
        <f t="shared" si="154"/>
        <v/>
      </c>
      <c r="FU142" s="578" t="str">
        <f t="shared" si="155"/>
        <v/>
      </c>
      <c r="FV142" s="577" t="str">
        <f t="shared" si="156"/>
        <v/>
      </c>
      <c r="HA142" s="147">
        <f t="shared" si="157"/>
        <v>0</v>
      </c>
      <c r="HB142" s="142">
        <f t="shared" si="106"/>
        <v>0</v>
      </c>
    </row>
    <row r="143" spans="1:210" s="142" customFormat="1" ht="15.75" customHeight="1" x14ac:dyDescent="0.2">
      <c r="A143" s="531" t="str">
        <f t="shared" si="107"/>
        <v/>
      </c>
      <c r="B143" s="299"/>
      <c r="C143" s="292"/>
      <c r="D143" s="300"/>
      <c r="E143" s="292"/>
      <c r="F143" s="300"/>
      <c r="G143" s="292"/>
      <c r="H143" s="300"/>
      <c r="I143" s="300"/>
      <c r="J143" s="292"/>
      <c r="K143" s="300"/>
      <c r="L143" s="292"/>
      <c r="M143" s="300"/>
      <c r="N143" s="292"/>
      <c r="O143" s="300"/>
      <c r="P143" s="292"/>
      <c r="Q143" s="292"/>
      <c r="R143" s="300"/>
      <c r="S143" s="294"/>
      <c r="T143" s="299"/>
      <c r="U143" s="292"/>
      <c r="V143" s="300"/>
      <c r="W143" s="292"/>
      <c r="X143" s="300"/>
      <c r="Y143" s="292"/>
      <c r="Z143" s="300"/>
      <c r="AA143" s="300"/>
      <c r="AB143" s="292"/>
      <c r="AC143" s="300"/>
      <c r="AD143" s="292"/>
      <c r="AE143" s="300"/>
      <c r="AF143" s="292"/>
      <c r="AG143" s="300"/>
      <c r="AH143" s="292"/>
      <c r="AI143" s="292"/>
      <c r="AJ143" s="300"/>
      <c r="AK143" s="294"/>
      <c r="AL143" s="302"/>
      <c r="AM143" s="292"/>
      <c r="AN143" s="303"/>
      <c r="AO143" s="292"/>
      <c r="AP143" s="303"/>
      <c r="AQ143" s="292"/>
      <c r="AR143" s="303"/>
      <c r="AS143" s="303"/>
      <c r="AT143" s="292"/>
      <c r="AU143" s="303"/>
      <c r="AV143" s="292"/>
      <c r="AW143" s="303"/>
      <c r="AX143" s="292"/>
      <c r="AY143" s="303"/>
      <c r="AZ143" s="292"/>
      <c r="BA143" s="292"/>
      <c r="BB143" s="303"/>
      <c r="BC143" s="294"/>
      <c r="BD143" s="302"/>
      <c r="BE143" s="292"/>
      <c r="BF143" s="303"/>
      <c r="BG143" s="292"/>
      <c r="BH143" s="303"/>
      <c r="BI143" s="292"/>
      <c r="BJ143" s="303"/>
      <c r="BK143" s="303"/>
      <c r="BL143" s="292"/>
      <c r="BM143" s="303"/>
      <c r="BN143" s="292"/>
      <c r="BO143" s="303"/>
      <c r="BP143" s="292"/>
      <c r="BQ143" s="303"/>
      <c r="BR143" s="292"/>
      <c r="BS143" s="292"/>
      <c r="BT143" s="303"/>
      <c r="BU143" s="294"/>
      <c r="BW143" s="573" t="str">
        <f t="shared" si="108"/>
        <v/>
      </c>
      <c r="BX143" s="574" t="str">
        <f t="shared" si="108"/>
        <v/>
      </c>
      <c r="BY143" s="574" t="str">
        <f t="shared" si="108"/>
        <v/>
      </c>
      <c r="BZ143" s="574" t="str">
        <f t="shared" si="109"/>
        <v/>
      </c>
      <c r="CA143" s="574" t="str">
        <f t="shared" si="109"/>
        <v/>
      </c>
      <c r="CB143" s="574" t="str">
        <f t="shared" si="109"/>
        <v/>
      </c>
      <c r="CC143" s="574" t="str">
        <f t="shared" si="110"/>
        <v/>
      </c>
      <c r="CD143" s="574" t="str">
        <f t="shared" si="110"/>
        <v/>
      </c>
      <c r="CE143" s="574" t="str">
        <f t="shared" si="110"/>
        <v/>
      </c>
      <c r="CF143" s="574" t="str">
        <f t="shared" si="111"/>
        <v/>
      </c>
      <c r="CG143" s="574" t="str">
        <f t="shared" si="111"/>
        <v/>
      </c>
      <c r="CH143" s="574" t="str">
        <f t="shared" si="111"/>
        <v/>
      </c>
      <c r="CI143" s="574" t="str">
        <f t="shared" si="112"/>
        <v/>
      </c>
      <c r="CJ143" s="574" t="str">
        <f t="shared" si="113"/>
        <v/>
      </c>
      <c r="CK143" s="574" t="str">
        <f t="shared" si="114"/>
        <v/>
      </c>
      <c r="CL143" s="574" t="str">
        <f t="shared" si="114"/>
        <v/>
      </c>
      <c r="CM143" s="574" t="str">
        <f t="shared" si="114"/>
        <v/>
      </c>
      <c r="CN143" s="574" t="str">
        <f t="shared" si="115"/>
        <v/>
      </c>
      <c r="CO143" s="574" t="str">
        <f t="shared" si="115"/>
        <v/>
      </c>
      <c r="CP143" s="574" t="str">
        <f t="shared" si="115"/>
        <v/>
      </c>
      <c r="CQ143" s="574" t="str">
        <f t="shared" si="116"/>
        <v/>
      </c>
      <c r="CR143" s="574" t="str">
        <f t="shared" si="116"/>
        <v/>
      </c>
      <c r="CS143" s="574" t="str">
        <f t="shared" si="116"/>
        <v/>
      </c>
      <c r="CT143" s="574" t="str">
        <f t="shared" si="117"/>
        <v/>
      </c>
      <c r="CU143" s="575" t="str">
        <f t="shared" si="118"/>
        <v/>
      </c>
      <c r="CV143" s="576" t="str">
        <f t="shared" si="119"/>
        <v/>
      </c>
      <c r="CW143" s="574" t="str">
        <f t="shared" si="119"/>
        <v/>
      </c>
      <c r="CX143" s="574" t="str">
        <f t="shared" si="119"/>
        <v/>
      </c>
      <c r="CY143" s="574" t="str">
        <f t="shared" si="120"/>
        <v/>
      </c>
      <c r="CZ143" s="574" t="str">
        <f t="shared" si="120"/>
        <v/>
      </c>
      <c r="DA143" s="574" t="str">
        <f t="shared" si="120"/>
        <v/>
      </c>
      <c r="DB143" s="574" t="str">
        <f t="shared" si="121"/>
        <v/>
      </c>
      <c r="DC143" s="574" t="str">
        <f t="shared" si="122"/>
        <v/>
      </c>
      <c r="DD143" s="574" t="str">
        <f t="shared" si="122"/>
        <v/>
      </c>
      <c r="DE143" s="574" t="str">
        <f t="shared" si="123"/>
        <v/>
      </c>
      <c r="DF143" s="574" t="str">
        <f t="shared" si="123"/>
        <v/>
      </c>
      <c r="DG143" s="574" t="str">
        <f t="shared" si="123"/>
        <v/>
      </c>
      <c r="DH143" s="574" t="str">
        <f t="shared" si="124"/>
        <v/>
      </c>
      <c r="DI143" s="574" t="str">
        <f t="shared" si="125"/>
        <v/>
      </c>
      <c r="DJ143" s="574" t="str">
        <f t="shared" si="126"/>
        <v/>
      </c>
      <c r="DK143" s="574" t="str">
        <f t="shared" si="126"/>
        <v/>
      </c>
      <c r="DL143" s="574" t="str">
        <f t="shared" si="126"/>
        <v/>
      </c>
      <c r="DM143" s="574" t="str">
        <f t="shared" si="127"/>
        <v/>
      </c>
      <c r="DN143" s="574" t="str">
        <f t="shared" si="127"/>
        <v/>
      </c>
      <c r="DO143" s="574" t="str">
        <f t="shared" si="127"/>
        <v/>
      </c>
      <c r="DP143" s="574" t="str">
        <f t="shared" si="128"/>
        <v/>
      </c>
      <c r="DQ143" s="574" t="str">
        <f t="shared" si="128"/>
        <v/>
      </c>
      <c r="DR143" s="574" t="str">
        <f t="shared" si="128"/>
        <v/>
      </c>
      <c r="DS143" s="574" t="str">
        <f t="shared" si="129"/>
        <v/>
      </c>
      <c r="DT143" s="577" t="str">
        <f t="shared" si="130"/>
        <v/>
      </c>
      <c r="DU143" s="576" t="str">
        <f t="shared" si="131"/>
        <v/>
      </c>
      <c r="DV143" s="574" t="str">
        <f t="shared" si="131"/>
        <v/>
      </c>
      <c r="DW143" s="574" t="str">
        <f t="shared" si="131"/>
        <v/>
      </c>
      <c r="DX143" s="574" t="str">
        <f t="shared" si="132"/>
        <v/>
      </c>
      <c r="DY143" s="574" t="str">
        <f t="shared" si="132"/>
        <v/>
      </c>
      <c r="DZ143" s="574" t="str">
        <f t="shared" si="132"/>
        <v/>
      </c>
      <c r="EA143" s="574" t="str">
        <f t="shared" si="133"/>
        <v/>
      </c>
      <c r="EB143" s="574" t="str">
        <f t="shared" si="133"/>
        <v/>
      </c>
      <c r="EC143" s="574" t="str">
        <f t="shared" si="133"/>
        <v/>
      </c>
      <c r="ED143" s="574" t="str">
        <f t="shared" si="134"/>
        <v/>
      </c>
      <c r="EE143" s="574" t="str">
        <f t="shared" si="134"/>
        <v/>
      </c>
      <c r="EF143" s="574" t="str">
        <f t="shared" si="134"/>
        <v/>
      </c>
      <c r="EG143" s="574" t="str">
        <f t="shared" si="135"/>
        <v/>
      </c>
      <c r="EH143" s="574" t="str">
        <f t="shared" si="136"/>
        <v/>
      </c>
      <c r="EI143" s="574" t="str">
        <f t="shared" si="137"/>
        <v/>
      </c>
      <c r="EJ143" s="574" t="str">
        <f t="shared" si="137"/>
        <v/>
      </c>
      <c r="EK143" s="574" t="str">
        <f t="shared" si="137"/>
        <v/>
      </c>
      <c r="EL143" s="574" t="str">
        <f t="shared" si="138"/>
        <v/>
      </c>
      <c r="EM143" s="574" t="str">
        <f t="shared" si="138"/>
        <v/>
      </c>
      <c r="EN143" s="574" t="str">
        <f t="shared" si="138"/>
        <v/>
      </c>
      <c r="EO143" s="574" t="str">
        <f t="shared" si="139"/>
        <v/>
      </c>
      <c r="EP143" s="574" t="str">
        <f t="shared" si="139"/>
        <v/>
      </c>
      <c r="EQ143" s="574" t="str">
        <f t="shared" si="139"/>
        <v/>
      </c>
      <c r="ER143" s="574" t="str">
        <f t="shared" si="140"/>
        <v/>
      </c>
      <c r="ES143" s="577" t="str">
        <f t="shared" si="141"/>
        <v/>
      </c>
      <c r="ET143" s="576" t="str">
        <f t="shared" si="142"/>
        <v/>
      </c>
      <c r="EU143" s="574" t="str">
        <f t="shared" si="142"/>
        <v/>
      </c>
      <c r="EV143" s="574" t="str">
        <f t="shared" si="142"/>
        <v/>
      </c>
      <c r="EW143" s="574" t="str">
        <f t="shared" si="143"/>
        <v/>
      </c>
      <c r="EX143" s="574" t="str">
        <f t="shared" si="143"/>
        <v/>
      </c>
      <c r="EY143" s="574" t="str">
        <f t="shared" si="143"/>
        <v/>
      </c>
      <c r="EZ143" s="574" t="str">
        <f t="shared" si="144"/>
        <v/>
      </c>
      <c r="FA143" s="574" t="str">
        <f t="shared" si="144"/>
        <v/>
      </c>
      <c r="FB143" s="574" t="str">
        <f t="shared" si="144"/>
        <v/>
      </c>
      <c r="FC143" s="574" t="str">
        <f t="shared" si="145"/>
        <v/>
      </c>
      <c r="FD143" s="574" t="str">
        <f t="shared" si="145"/>
        <v/>
      </c>
      <c r="FE143" s="574" t="str">
        <f t="shared" si="145"/>
        <v/>
      </c>
      <c r="FF143" s="574" t="str">
        <f t="shared" si="146"/>
        <v/>
      </c>
      <c r="FG143" s="574" t="str">
        <f t="shared" si="147"/>
        <v/>
      </c>
      <c r="FH143" s="574" t="str">
        <f t="shared" si="148"/>
        <v/>
      </c>
      <c r="FI143" s="574" t="str">
        <f t="shared" si="148"/>
        <v/>
      </c>
      <c r="FJ143" s="574" t="str">
        <f t="shared" si="148"/>
        <v/>
      </c>
      <c r="FK143" s="574" t="str">
        <f t="shared" si="149"/>
        <v/>
      </c>
      <c r="FL143" s="574" t="str">
        <f t="shared" si="149"/>
        <v/>
      </c>
      <c r="FM143" s="574" t="str">
        <f t="shared" si="149"/>
        <v/>
      </c>
      <c r="FN143" s="574" t="str">
        <f t="shared" si="150"/>
        <v/>
      </c>
      <c r="FO143" s="574" t="str">
        <f t="shared" si="150"/>
        <v/>
      </c>
      <c r="FP143" s="574" t="str">
        <f t="shared" si="150"/>
        <v/>
      </c>
      <c r="FQ143" s="574" t="str">
        <f t="shared" si="151"/>
        <v/>
      </c>
      <c r="FR143" s="577" t="str">
        <f t="shared" si="152"/>
        <v/>
      </c>
      <c r="FS143" s="573" t="str">
        <f t="shared" si="153"/>
        <v/>
      </c>
      <c r="FT143" s="574" t="str">
        <f t="shared" si="154"/>
        <v/>
      </c>
      <c r="FU143" s="578" t="str">
        <f t="shared" si="155"/>
        <v/>
      </c>
      <c r="FV143" s="577" t="str">
        <f t="shared" si="156"/>
        <v/>
      </c>
      <c r="HA143" s="147">
        <f t="shared" si="157"/>
        <v>0</v>
      </c>
      <c r="HB143" s="142">
        <f t="shared" si="106"/>
        <v>0</v>
      </c>
    </row>
    <row r="144" spans="1:210" s="142" customFormat="1" ht="15.75" customHeight="1" x14ac:dyDescent="0.2">
      <c r="A144" s="531" t="str">
        <f t="shared" si="107"/>
        <v/>
      </c>
      <c r="B144" s="299"/>
      <c r="C144" s="292"/>
      <c r="D144" s="300"/>
      <c r="E144" s="292"/>
      <c r="F144" s="300"/>
      <c r="G144" s="292"/>
      <c r="H144" s="300"/>
      <c r="I144" s="300"/>
      <c r="J144" s="292"/>
      <c r="K144" s="300"/>
      <c r="L144" s="292"/>
      <c r="M144" s="300"/>
      <c r="N144" s="292"/>
      <c r="O144" s="300"/>
      <c r="P144" s="292"/>
      <c r="Q144" s="292"/>
      <c r="R144" s="301"/>
      <c r="S144" s="298"/>
      <c r="T144" s="299"/>
      <c r="U144" s="292"/>
      <c r="V144" s="300"/>
      <c r="W144" s="292"/>
      <c r="X144" s="300"/>
      <c r="Y144" s="292"/>
      <c r="Z144" s="300"/>
      <c r="AA144" s="300"/>
      <c r="AB144" s="292"/>
      <c r="AC144" s="300"/>
      <c r="AD144" s="292"/>
      <c r="AE144" s="300"/>
      <c r="AF144" s="292"/>
      <c r="AG144" s="300"/>
      <c r="AH144" s="292"/>
      <c r="AI144" s="292"/>
      <c r="AJ144" s="301"/>
      <c r="AK144" s="298"/>
      <c r="AL144" s="302"/>
      <c r="AM144" s="292"/>
      <c r="AN144" s="303"/>
      <c r="AO144" s="292"/>
      <c r="AP144" s="303"/>
      <c r="AQ144" s="292"/>
      <c r="AR144" s="303"/>
      <c r="AS144" s="303"/>
      <c r="AT144" s="292"/>
      <c r="AU144" s="303"/>
      <c r="AV144" s="292"/>
      <c r="AW144" s="303"/>
      <c r="AX144" s="292"/>
      <c r="AY144" s="303"/>
      <c r="AZ144" s="292"/>
      <c r="BA144" s="292"/>
      <c r="BB144" s="304"/>
      <c r="BC144" s="298"/>
      <c r="BD144" s="302"/>
      <c r="BE144" s="292"/>
      <c r="BF144" s="303"/>
      <c r="BG144" s="292"/>
      <c r="BH144" s="303"/>
      <c r="BI144" s="292"/>
      <c r="BJ144" s="303"/>
      <c r="BK144" s="303"/>
      <c r="BL144" s="292"/>
      <c r="BM144" s="303"/>
      <c r="BN144" s="292"/>
      <c r="BO144" s="303"/>
      <c r="BP144" s="292"/>
      <c r="BQ144" s="303"/>
      <c r="BR144" s="292"/>
      <c r="BS144" s="292"/>
      <c r="BT144" s="304"/>
      <c r="BU144" s="298"/>
      <c r="BW144" s="573" t="str">
        <f t="shared" si="108"/>
        <v/>
      </c>
      <c r="BX144" s="574" t="str">
        <f t="shared" si="108"/>
        <v/>
      </c>
      <c r="BY144" s="574" t="str">
        <f t="shared" si="108"/>
        <v/>
      </c>
      <c r="BZ144" s="574" t="str">
        <f t="shared" si="109"/>
        <v/>
      </c>
      <c r="CA144" s="574" t="str">
        <f t="shared" si="109"/>
        <v/>
      </c>
      <c r="CB144" s="574" t="str">
        <f t="shared" si="109"/>
        <v/>
      </c>
      <c r="CC144" s="574" t="str">
        <f t="shared" si="110"/>
        <v/>
      </c>
      <c r="CD144" s="574" t="str">
        <f t="shared" si="110"/>
        <v/>
      </c>
      <c r="CE144" s="574" t="str">
        <f t="shared" si="110"/>
        <v/>
      </c>
      <c r="CF144" s="574" t="str">
        <f t="shared" si="111"/>
        <v/>
      </c>
      <c r="CG144" s="574" t="str">
        <f t="shared" si="111"/>
        <v/>
      </c>
      <c r="CH144" s="574" t="str">
        <f t="shared" si="111"/>
        <v/>
      </c>
      <c r="CI144" s="574" t="str">
        <f t="shared" si="112"/>
        <v/>
      </c>
      <c r="CJ144" s="574" t="str">
        <f t="shared" si="113"/>
        <v/>
      </c>
      <c r="CK144" s="574" t="str">
        <f t="shared" si="114"/>
        <v/>
      </c>
      <c r="CL144" s="574" t="str">
        <f t="shared" si="114"/>
        <v/>
      </c>
      <c r="CM144" s="574" t="str">
        <f t="shared" si="114"/>
        <v/>
      </c>
      <c r="CN144" s="574" t="str">
        <f t="shared" si="115"/>
        <v/>
      </c>
      <c r="CO144" s="574" t="str">
        <f t="shared" si="115"/>
        <v/>
      </c>
      <c r="CP144" s="574" t="str">
        <f t="shared" si="115"/>
        <v/>
      </c>
      <c r="CQ144" s="574" t="str">
        <f t="shared" si="116"/>
        <v/>
      </c>
      <c r="CR144" s="574" t="str">
        <f t="shared" si="116"/>
        <v/>
      </c>
      <c r="CS144" s="574" t="str">
        <f t="shared" si="116"/>
        <v/>
      </c>
      <c r="CT144" s="574" t="str">
        <f t="shared" si="117"/>
        <v/>
      </c>
      <c r="CU144" s="575" t="str">
        <f t="shared" si="118"/>
        <v/>
      </c>
      <c r="CV144" s="576" t="str">
        <f t="shared" si="119"/>
        <v/>
      </c>
      <c r="CW144" s="574" t="str">
        <f t="shared" si="119"/>
        <v/>
      </c>
      <c r="CX144" s="574" t="str">
        <f t="shared" si="119"/>
        <v/>
      </c>
      <c r="CY144" s="574" t="str">
        <f t="shared" si="120"/>
        <v/>
      </c>
      <c r="CZ144" s="574" t="str">
        <f t="shared" si="120"/>
        <v/>
      </c>
      <c r="DA144" s="574" t="str">
        <f t="shared" si="120"/>
        <v/>
      </c>
      <c r="DB144" s="574" t="str">
        <f t="shared" si="121"/>
        <v/>
      </c>
      <c r="DC144" s="574" t="str">
        <f t="shared" si="122"/>
        <v/>
      </c>
      <c r="DD144" s="574" t="str">
        <f t="shared" si="122"/>
        <v/>
      </c>
      <c r="DE144" s="574" t="str">
        <f t="shared" si="123"/>
        <v/>
      </c>
      <c r="DF144" s="574" t="str">
        <f t="shared" si="123"/>
        <v/>
      </c>
      <c r="DG144" s="574" t="str">
        <f t="shared" si="123"/>
        <v/>
      </c>
      <c r="DH144" s="574" t="str">
        <f t="shared" si="124"/>
        <v/>
      </c>
      <c r="DI144" s="574" t="str">
        <f t="shared" si="125"/>
        <v/>
      </c>
      <c r="DJ144" s="574" t="str">
        <f t="shared" si="126"/>
        <v/>
      </c>
      <c r="DK144" s="574" t="str">
        <f t="shared" si="126"/>
        <v/>
      </c>
      <c r="DL144" s="574" t="str">
        <f t="shared" si="126"/>
        <v/>
      </c>
      <c r="DM144" s="574" t="str">
        <f t="shared" si="127"/>
        <v/>
      </c>
      <c r="DN144" s="574" t="str">
        <f t="shared" si="127"/>
        <v/>
      </c>
      <c r="DO144" s="574" t="str">
        <f t="shared" si="127"/>
        <v/>
      </c>
      <c r="DP144" s="574" t="str">
        <f t="shared" si="128"/>
        <v/>
      </c>
      <c r="DQ144" s="574" t="str">
        <f t="shared" si="128"/>
        <v/>
      </c>
      <c r="DR144" s="574" t="str">
        <f t="shared" si="128"/>
        <v/>
      </c>
      <c r="DS144" s="574" t="str">
        <f t="shared" si="129"/>
        <v/>
      </c>
      <c r="DT144" s="577" t="str">
        <f t="shared" si="130"/>
        <v/>
      </c>
      <c r="DU144" s="576" t="str">
        <f t="shared" si="131"/>
        <v/>
      </c>
      <c r="DV144" s="574" t="str">
        <f t="shared" si="131"/>
        <v/>
      </c>
      <c r="DW144" s="574" t="str">
        <f t="shared" si="131"/>
        <v/>
      </c>
      <c r="DX144" s="574" t="str">
        <f t="shared" si="132"/>
        <v/>
      </c>
      <c r="DY144" s="574" t="str">
        <f t="shared" si="132"/>
        <v/>
      </c>
      <c r="DZ144" s="574" t="str">
        <f t="shared" si="132"/>
        <v/>
      </c>
      <c r="EA144" s="574" t="str">
        <f t="shared" si="133"/>
        <v/>
      </c>
      <c r="EB144" s="574" t="str">
        <f t="shared" si="133"/>
        <v/>
      </c>
      <c r="EC144" s="574" t="str">
        <f t="shared" si="133"/>
        <v/>
      </c>
      <c r="ED144" s="574" t="str">
        <f t="shared" si="134"/>
        <v/>
      </c>
      <c r="EE144" s="574" t="str">
        <f t="shared" si="134"/>
        <v/>
      </c>
      <c r="EF144" s="574" t="str">
        <f t="shared" si="134"/>
        <v/>
      </c>
      <c r="EG144" s="574" t="str">
        <f t="shared" si="135"/>
        <v/>
      </c>
      <c r="EH144" s="574" t="str">
        <f t="shared" si="136"/>
        <v/>
      </c>
      <c r="EI144" s="574" t="str">
        <f t="shared" si="137"/>
        <v/>
      </c>
      <c r="EJ144" s="574" t="str">
        <f t="shared" si="137"/>
        <v/>
      </c>
      <c r="EK144" s="574" t="str">
        <f t="shared" si="137"/>
        <v/>
      </c>
      <c r="EL144" s="574" t="str">
        <f t="shared" si="138"/>
        <v/>
      </c>
      <c r="EM144" s="574" t="str">
        <f t="shared" si="138"/>
        <v/>
      </c>
      <c r="EN144" s="574" t="str">
        <f t="shared" si="138"/>
        <v/>
      </c>
      <c r="EO144" s="574" t="str">
        <f t="shared" si="139"/>
        <v/>
      </c>
      <c r="EP144" s="574" t="str">
        <f t="shared" si="139"/>
        <v/>
      </c>
      <c r="EQ144" s="574" t="str">
        <f t="shared" si="139"/>
        <v/>
      </c>
      <c r="ER144" s="574" t="str">
        <f t="shared" si="140"/>
        <v/>
      </c>
      <c r="ES144" s="577" t="str">
        <f t="shared" si="141"/>
        <v/>
      </c>
      <c r="ET144" s="576" t="str">
        <f t="shared" si="142"/>
        <v/>
      </c>
      <c r="EU144" s="574" t="str">
        <f t="shared" si="142"/>
        <v/>
      </c>
      <c r="EV144" s="574" t="str">
        <f t="shared" si="142"/>
        <v/>
      </c>
      <c r="EW144" s="574" t="str">
        <f t="shared" si="143"/>
        <v/>
      </c>
      <c r="EX144" s="574" t="str">
        <f t="shared" si="143"/>
        <v/>
      </c>
      <c r="EY144" s="574" t="str">
        <f t="shared" si="143"/>
        <v/>
      </c>
      <c r="EZ144" s="574" t="str">
        <f t="shared" si="144"/>
        <v/>
      </c>
      <c r="FA144" s="574" t="str">
        <f t="shared" si="144"/>
        <v/>
      </c>
      <c r="FB144" s="574" t="str">
        <f t="shared" si="144"/>
        <v/>
      </c>
      <c r="FC144" s="574" t="str">
        <f t="shared" si="145"/>
        <v/>
      </c>
      <c r="FD144" s="574" t="str">
        <f t="shared" si="145"/>
        <v/>
      </c>
      <c r="FE144" s="574" t="str">
        <f t="shared" si="145"/>
        <v/>
      </c>
      <c r="FF144" s="574" t="str">
        <f t="shared" si="146"/>
        <v/>
      </c>
      <c r="FG144" s="574" t="str">
        <f t="shared" si="147"/>
        <v/>
      </c>
      <c r="FH144" s="574" t="str">
        <f t="shared" si="148"/>
        <v/>
      </c>
      <c r="FI144" s="574" t="str">
        <f t="shared" si="148"/>
        <v/>
      </c>
      <c r="FJ144" s="574" t="str">
        <f t="shared" si="148"/>
        <v/>
      </c>
      <c r="FK144" s="574" t="str">
        <f t="shared" si="149"/>
        <v/>
      </c>
      <c r="FL144" s="574" t="str">
        <f t="shared" si="149"/>
        <v/>
      </c>
      <c r="FM144" s="574" t="str">
        <f t="shared" si="149"/>
        <v/>
      </c>
      <c r="FN144" s="574" t="str">
        <f t="shared" si="150"/>
        <v/>
      </c>
      <c r="FO144" s="574" t="str">
        <f t="shared" si="150"/>
        <v/>
      </c>
      <c r="FP144" s="574" t="str">
        <f t="shared" si="150"/>
        <v/>
      </c>
      <c r="FQ144" s="574" t="str">
        <f t="shared" si="151"/>
        <v/>
      </c>
      <c r="FR144" s="577" t="str">
        <f t="shared" si="152"/>
        <v/>
      </c>
      <c r="FS144" s="573" t="str">
        <f t="shared" si="153"/>
        <v/>
      </c>
      <c r="FT144" s="574" t="str">
        <f t="shared" si="154"/>
        <v/>
      </c>
      <c r="FU144" s="578" t="str">
        <f t="shared" si="155"/>
        <v/>
      </c>
      <c r="FV144" s="577" t="str">
        <f t="shared" si="156"/>
        <v/>
      </c>
      <c r="HA144" s="147">
        <f t="shared" si="157"/>
        <v>0</v>
      </c>
      <c r="HB144" s="142">
        <f t="shared" si="106"/>
        <v>0</v>
      </c>
    </row>
    <row r="145" spans="1:210" s="142" customFormat="1" ht="15.75" customHeight="1" x14ac:dyDescent="0.2">
      <c r="A145" s="531" t="str">
        <f t="shared" si="107"/>
        <v/>
      </c>
      <c r="B145" s="299"/>
      <c r="C145" s="292"/>
      <c r="D145" s="300"/>
      <c r="E145" s="292"/>
      <c r="F145" s="300"/>
      <c r="G145" s="292"/>
      <c r="H145" s="300"/>
      <c r="I145" s="300"/>
      <c r="J145" s="292"/>
      <c r="K145" s="300"/>
      <c r="L145" s="292"/>
      <c r="M145" s="300"/>
      <c r="N145" s="292"/>
      <c r="O145" s="300"/>
      <c r="P145" s="292"/>
      <c r="Q145" s="292"/>
      <c r="R145" s="300"/>
      <c r="S145" s="294"/>
      <c r="T145" s="299"/>
      <c r="U145" s="292"/>
      <c r="V145" s="300"/>
      <c r="W145" s="292"/>
      <c r="X145" s="300"/>
      <c r="Y145" s="292"/>
      <c r="Z145" s="300"/>
      <c r="AA145" s="300"/>
      <c r="AB145" s="292"/>
      <c r="AC145" s="300"/>
      <c r="AD145" s="292"/>
      <c r="AE145" s="300"/>
      <c r="AF145" s="292"/>
      <c r="AG145" s="300"/>
      <c r="AH145" s="292"/>
      <c r="AI145" s="292"/>
      <c r="AJ145" s="300"/>
      <c r="AK145" s="294"/>
      <c r="AL145" s="302"/>
      <c r="AM145" s="292"/>
      <c r="AN145" s="303"/>
      <c r="AO145" s="292"/>
      <c r="AP145" s="303"/>
      <c r="AQ145" s="292"/>
      <c r="AR145" s="303"/>
      <c r="AS145" s="303"/>
      <c r="AT145" s="292"/>
      <c r="AU145" s="303"/>
      <c r="AV145" s="292"/>
      <c r="AW145" s="303"/>
      <c r="AX145" s="292"/>
      <c r="AY145" s="303"/>
      <c r="AZ145" s="292"/>
      <c r="BA145" s="292"/>
      <c r="BB145" s="303"/>
      <c r="BC145" s="294"/>
      <c r="BD145" s="302"/>
      <c r="BE145" s="292"/>
      <c r="BF145" s="303"/>
      <c r="BG145" s="292"/>
      <c r="BH145" s="303"/>
      <c r="BI145" s="292"/>
      <c r="BJ145" s="303"/>
      <c r="BK145" s="303"/>
      <c r="BL145" s="292"/>
      <c r="BM145" s="303"/>
      <c r="BN145" s="292"/>
      <c r="BO145" s="303"/>
      <c r="BP145" s="292"/>
      <c r="BQ145" s="303"/>
      <c r="BR145" s="292"/>
      <c r="BS145" s="292"/>
      <c r="BT145" s="303"/>
      <c r="BU145" s="294"/>
      <c r="BW145" s="573" t="str">
        <f t="shared" si="108"/>
        <v/>
      </c>
      <c r="BX145" s="574" t="str">
        <f t="shared" si="108"/>
        <v/>
      </c>
      <c r="BY145" s="574" t="str">
        <f t="shared" si="108"/>
        <v/>
      </c>
      <c r="BZ145" s="574" t="str">
        <f t="shared" si="109"/>
        <v/>
      </c>
      <c r="CA145" s="574" t="str">
        <f t="shared" si="109"/>
        <v/>
      </c>
      <c r="CB145" s="574" t="str">
        <f t="shared" si="109"/>
        <v/>
      </c>
      <c r="CC145" s="574" t="str">
        <f t="shared" si="110"/>
        <v/>
      </c>
      <c r="CD145" s="574" t="str">
        <f t="shared" si="110"/>
        <v/>
      </c>
      <c r="CE145" s="574" t="str">
        <f t="shared" si="110"/>
        <v/>
      </c>
      <c r="CF145" s="574" t="str">
        <f t="shared" si="111"/>
        <v/>
      </c>
      <c r="CG145" s="574" t="str">
        <f t="shared" si="111"/>
        <v/>
      </c>
      <c r="CH145" s="574" t="str">
        <f t="shared" si="111"/>
        <v/>
      </c>
      <c r="CI145" s="574" t="str">
        <f t="shared" si="112"/>
        <v/>
      </c>
      <c r="CJ145" s="574" t="str">
        <f t="shared" si="113"/>
        <v/>
      </c>
      <c r="CK145" s="574" t="str">
        <f t="shared" si="114"/>
        <v/>
      </c>
      <c r="CL145" s="574" t="str">
        <f t="shared" si="114"/>
        <v/>
      </c>
      <c r="CM145" s="574" t="str">
        <f t="shared" si="114"/>
        <v/>
      </c>
      <c r="CN145" s="574" t="str">
        <f t="shared" si="115"/>
        <v/>
      </c>
      <c r="CO145" s="574" t="str">
        <f t="shared" si="115"/>
        <v/>
      </c>
      <c r="CP145" s="574" t="str">
        <f t="shared" si="115"/>
        <v/>
      </c>
      <c r="CQ145" s="574" t="str">
        <f t="shared" si="116"/>
        <v/>
      </c>
      <c r="CR145" s="574" t="str">
        <f t="shared" si="116"/>
        <v/>
      </c>
      <c r="CS145" s="574" t="str">
        <f t="shared" si="116"/>
        <v/>
      </c>
      <c r="CT145" s="574" t="str">
        <f t="shared" si="117"/>
        <v/>
      </c>
      <c r="CU145" s="575" t="str">
        <f t="shared" si="118"/>
        <v/>
      </c>
      <c r="CV145" s="576" t="str">
        <f t="shared" si="119"/>
        <v/>
      </c>
      <c r="CW145" s="574" t="str">
        <f t="shared" si="119"/>
        <v/>
      </c>
      <c r="CX145" s="574" t="str">
        <f t="shared" si="119"/>
        <v/>
      </c>
      <c r="CY145" s="574" t="str">
        <f t="shared" si="120"/>
        <v/>
      </c>
      <c r="CZ145" s="574" t="str">
        <f t="shared" si="120"/>
        <v/>
      </c>
      <c r="DA145" s="574" t="str">
        <f t="shared" si="120"/>
        <v/>
      </c>
      <c r="DB145" s="574" t="str">
        <f t="shared" si="121"/>
        <v/>
      </c>
      <c r="DC145" s="574" t="str">
        <f t="shared" si="122"/>
        <v/>
      </c>
      <c r="DD145" s="574" t="str">
        <f t="shared" si="122"/>
        <v/>
      </c>
      <c r="DE145" s="574" t="str">
        <f t="shared" si="123"/>
        <v/>
      </c>
      <c r="DF145" s="574" t="str">
        <f t="shared" si="123"/>
        <v/>
      </c>
      <c r="DG145" s="574" t="str">
        <f t="shared" si="123"/>
        <v/>
      </c>
      <c r="DH145" s="574" t="str">
        <f t="shared" si="124"/>
        <v/>
      </c>
      <c r="DI145" s="574" t="str">
        <f t="shared" si="125"/>
        <v/>
      </c>
      <c r="DJ145" s="574" t="str">
        <f t="shared" si="126"/>
        <v/>
      </c>
      <c r="DK145" s="574" t="str">
        <f t="shared" si="126"/>
        <v/>
      </c>
      <c r="DL145" s="574" t="str">
        <f t="shared" si="126"/>
        <v/>
      </c>
      <c r="DM145" s="574" t="str">
        <f t="shared" si="127"/>
        <v/>
      </c>
      <c r="DN145" s="574" t="str">
        <f t="shared" si="127"/>
        <v/>
      </c>
      <c r="DO145" s="574" t="str">
        <f t="shared" si="127"/>
        <v/>
      </c>
      <c r="DP145" s="574" t="str">
        <f t="shared" si="128"/>
        <v/>
      </c>
      <c r="DQ145" s="574" t="str">
        <f t="shared" si="128"/>
        <v/>
      </c>
      <c r="DR145" s="574" t="str">
        <f t="shared" si="128"/>
        <v/>
      </c>
      <c r="DS145" s="574" t="str">
        <f t="shared" si="129"/>
        <v/>
      </c>
      <c r="DT145" s="577" t="str">
        <f t="shared" si="130"/>
        <v/>
      </c>
      <c r="DU145" s="576" t="str">
        <f t="shared" si="131"/>
        <v/>
      </c>
      <c r="DV145" s="574" t="str">
        <f t="shared" si="131"/>
        <v/>
      </c>
      <c r="DW145" s="574" t="str">
        <f t="shared" si="131"/>
        <v/>
      </c>
      <c r="DX145" s="574" t="str">
        <f t="shared" si="132"/>
        <v/>
      </c>
      <c r="DY145" s="574" t="str">
        <f t="shared" si="132"/>
        <v/>
      </c>
      <c r="DZ145" s="574" t="str">
        <f t="shared" si="132"/>
        <v/>
      </c>
      <c r="EA145" s="574" t="str">
        <f t="shared" si="133"/>
        <v/>
      </c>
      <c r="EB145" s="574" t="str">
        <f t="shared" si="133"/>
        <v/>
      </c>
      <c r="EC145" s="574" t="str">
        <f t="shared" si="133"/>
        <v/>
      </c>
      <c r="ED145" s="574" t="str">
        <f t="shared" si="134"/>
        <v/>
      </c>
      <c r="EE145" s="574" t="str">
        <f t="shared" si="134"/>
        <v/>
      </c>
      <c r="EF145" s="574" t="str">
        <f t="shared" si="134"/>
        <v/>
      </c>
      <c r="EG145" s="574" t="str">
        <f t="shared" si="135"/>
        <v/>
      </c>
      <c r="EH145" s="574" t="str">
        <f t="shared" si="136"/>
        <v/>
      </c>
      <c r="EI145" s="574" t="str">
        <f t="shared" si="137"/>
        <v/>
      </c>
      <c r="EJ145" s="574" t="str">
        <f t="shared" si="137"/>
        <v/>
      </c>
      <c r="EK145" s="574" t="str">
        <f t="shared" si="137"/>
        <v/>
      </c>
      <c r="EL145" s="574" t="str">
        <f t="shared" si="138"/>
        <v/>
      </c>
      <c r="EM145" s="574" t="str">
        <f t="shared" si="138"/>
        <v/>
      </c>
      <c r="EN145" s="574" t="str">
        <f t="shared" si="138"/>
        <v/>
      </c>
      <c r="EO145" s="574" t="str">
        <f t="shared" si="139"/>
        <v/>
      </c>
      <c r="EP145" s="574" t="str">
        <f t="shared" si="139"/>
        <v/>
      </c>
      <c r="EQ145" s="574" t="str">
        <f t="shared" si="139"/>
        <v/>
      </c>
      <c r="ER145" s="574" t="str">
        <f t="shared" si="140"/>
        <v/>
      </c>
      <c r="ES145" s="577" t="str">
        <f t="shared" si="141"/>
        <v/>
      </c>
      <c r="ET145" s="576" t="str">
        <f t="shared" si="142"/>
        <v/>
      </c>
      <c r="EU145" s="574" t="str">
        <f t="shared" si="142"/>
        <v/>
      </c>
      <c r="EV145" s="574" t="str">
        <f t="shared" si="142"/>
        <v/>
      </c>
      <c r="EW145" s="574" t="str">
        <f t="shared" si="143"/>
        <v/>
      </c>
      <c r="EX145" s="574" t="str">
        <f t="shared" si="143"/>
        <v/>
      </c>
      <c r="EY145" s="574" t="str">
        <f t="shared" si="143"/>
        <v/>
      </c>
      <c r="EZ145" s="574" t="str">
        <f t="shared" si="144"/>
        <v/>
      </c>
      <c r="FA145" s="574" t="str">
        <f t="shared" si="144"/>
        <v/>
      </c>
      <c r="FB145" s="574" t="str">
        <f t="shared" si="144"/>
        <v/>
      </c>
      <c r="FC145" s="574" t="str">
        <f t="shared" si="145"/>
        <v/>
      </c>
      <c r="FD145" s="574" t="str">
        <f t="shared" si="145"/>
        <v/>
      </c>
      <c r="FE145" s="574" t="str">
        <f t="shared" si="145"/>
        <v/>
      </c>
      <c r="FF145" s="574" t="str">
        <f t="shared" si="146"/>
        <v/>
      </c>
      <c r="FG145" s="574" t="str">
        <f t="shared" si="147"/>
        <v/>
      </c>
      <c r="FH145" s="574" t="str">
        <f t="shared" si="148"/>
        <v/>
      </c>
      <c r="FI145" s="574" t="str">
        <f t="shared" si="148"/>
        <v/>
      </c>
      <c r="FJ145" s="574" t="str">
        <f t="shared" si="148"/>
        <v/>
      </c>
      <c r="FK145" s="574" t="str">
        <f t="shared" si="149"/>
        <v/>
      </c>
      <c r="FL145" s="574" t="str">
        <f t="shared" si="149"/>
        <v/>
      </c>
      <c r="FM145" s="574" t="str">
        <f t="shared" si="149"/>
        <v/>
      </c>
      <c r="FN145" s="574" t="str">
        <f t="shared" si="150"/>
        <v/>
      </c>
      <c r="FO145" s="574" t="str">
        <f t="shared" si="150"/>
        <v/>
      </c>
      <c r="FP145" s="574" t="str">
        <f t="shared" si="150"/>
        <v/>
      </c>
      <c r="FQ145" s="574" t="str">
        <f t="shared" si="151"/>
        <v/>
      </c>
      <c r="FR145" s="577" t="str">
        <f t="shared" si="152"/>
        <v/>
      </c>
      <c r="FS145" s="573" t="str">
        <f t="shared" si="153"/>
        <v/>
      </c>
      <c r="FT145" s="574" t="str">
        <f t="shared" si="154"/>
        <v/>
      </c>
      <c r="FU145" s="578" t="str">
        <f t="shared" si="155"/>
        <v/>
      </c>
      <c r="FV145" s="577" t="str">
        <f t="shared" si="156"/>
        <v/>
      </c>
      <c r="HA145" s="147">
        <f t="shared" si="157"/>
        <v>0</v>
      </c>
      <c r="HB145" s="142">
        <f t="shared" si="106"/>
        <v>0</v>
      </c>
    </row>
    <row r="146" spans="1:210" s="142" customFormat="1" ht="15.75" customHeight="1" x14ac:dyDescent="0.2">
      <c r="A146" s="531" t="str">
        <f t="shared" si="107"/>
        <v/>
      </c>
      <c r="B146" s="299"/>
      <c r="C146" s="292"/>
      <c r="D146" s="300"/>
      <c r="E146" s="292"/>
      <c r="F146" s="300"/>
      <c r="G146" s="292"/>
      <c r="H146" s="300"/>
      <c r="I146" s="300"/>
      <c r="J146" s="292"/>
      <c r="K146" s="300"/>
      <c r="L146" s="292"/>
      <c r="M146" s="300"/>
      <c r="N146" s="292"/>
      <c r="O146" s="300"/>
      <c r="P146" s="292"/>
      <c r="Q146" s="292"/>
      <c r="R146" s="301"/>
      <c r="S146" s="298"/>
      <c r="T146" s="299"/>
      <c r="U146" s="292"/>
      <c r="V146" s="300"/>
      <c r="W146" s="292"/>
      <c r="X146" s="300"/>
      <c r="Y146" s="292"/>
      <c r="Z146" s="300"/>
      <c r="AA146" s="300"/>
      <c r="AB146" s="292"/>
      <c r="AC146" s="300"/>
      <c r="AD146" s="292"/>
      <c r="AE146" s="300"/>
      <c r="AF146" s="292"/>
      <c r="AG146" s="300"/>
      <c r="AH146" s="292"/>
      <c r="AI146" s="292"/>
      <c r="AJ146" s="301"/>
      <c r="AK146" s="298"/>
      <c r="AL146" s="302"/>
      <c r="AM146" s="292"/>
      <c r="AN146" s="303"/>
      <c r="AO146" s="292"/>
      <c r="AP146" s="303"/>
      <c r="AQ146" s="292"/>
      <c r="AR146" s="303"/>
      <c r="AS146" s="303"/>
      <c r="AT146" s="292"/>
      <c r="AU146" s="303"/>
      <c r="AV146" s="292"/>
      <c r="AW146" s="303"/>
      <c r="AX146" s="292"/>
      <c r="AY146" s="303"/>
      <c r="AZ146" s="292"/>
      <c r="BA146" s="292"/>
      <c r="BB146" s="304"/>
      <c r="BC146" s="298"/>
      <c r="BD146" s="302"/>
      <c r="BE146" s="292"/>
      <c r="BF146" s="303"/>
      <c r="BG146" s="292"/>
      <c r="BH146" s="303"/>
      <c r="BI146" s="292"/>
      <c r="BJ146" s="303"/>
      <c r="BK146" s="303"/>
      <c r="BL146" s="292"/>
      <c r="BM146" s="303"/>
      <c r="BN146" s="292"/>
      <c r="BO146" s="303"/>
      <c r="BP146" s="292"/>
      <c r="BQ146" s="303"/>
      <c r="BR146" s="292"/>
      <c r="BS146" s="292"/>
      <c r="BT146" s="304"/>
      <c r="BU146" s="298"/>
      <c r="BW146" s="573" t="str">
        <f t="shared" si="108"/>
        <v/>
      </c>
      <c r="BX146" s="574" t="str">
        <f t="shared" si="108"/>
        <v/>
      </c>
      <c r="BY146" s="574" t="str">
        <f t="shared" si="108"/>
        <v/>
      </c>
      <c r="BZ146" s="574" t="str">
        <f t="shared" si="109"/>
        <v/>
      </c>
      <c r="CA146" s="574" t="str">
        <f t="shared" si="109"/>
        <v/>
      </c>
      <c r="CB146" s="574" t="str">
        <f t="shared" si="109"/>
        <v/>
      </c>
      <c r="CC146" s="574" t="str">
        <f t="shared" si="110"/>
        <v/>
      </c>
      <c r="CD146" s="574" t="str">
        <f t="shared" si="110"/>
        <v/>
      </c>
      <c r="CE146" s="574" t="str">
        <f t="shared" si="110"/>
        <v/>
      </c>
      <c r="CF146" s="574" t="str">
        <f t="shared" si="111"/>
        <v/>
      </c>
      <c r="CG146" s="574" t="str">
        <f t="shared" si="111"/>
        <v/>
      </c>
      <c r="CH146" s="574" t="str">
        <f t="shared" si="111"/>
        <v/>
      </c>
      <c r="CI146" s="574" t="str">
        <f t="shared" si="112"/>
        <v/>
      </c>
      <c r="CJ146" s="574" t="str">
        <f t="shared" si="113"/>
        <v/>
      </c>
      <c r="CK146" s="574" t="str">
        <f t="shared" si="114"/>
        <v/>
      </c>
      <c r="CL146" s="574" t="str">
        <f t="shared" si="114"/>
        <v/>
      </c>
      <c r="CM146" s="574" t="str">
        <f t="shared" si="114"/>
        <v/>
      </c>
      <c r="CN146" s="574" t="str">
        <f t="shared" si="115"/>
        <v/>
      </c>
      <c r="CO146" s="574" t="str">
        <f t="shared" si="115"/>
        <v/>
      </c>
      <c r="CP146" s="574" t="str">
        <f t="shared" si="115"/>
        <v/>
      </c>
      <c r="CQ146" s="574" t="str">
        <f t="shared" si="116"/>
        <v/>
      </c>
      <c r="CR146" s="574" t="str">
        <f t="shared" si="116"/>
        <v/>
      </c>
      <c r="CS146" s="574" t="str">
        <f t="shared" si="116"/>
        <v/>
      </c>
      <c r="CT146" s="574" t="str">
        <f t="shared" si="117"/>
        <v/>
      </c>
      <c r="CU146" s="575" t="str">
        <f t="shared" si="118"/>
        <v/>
      </c>
      <c r="CV146" s="576" t="str">
        <f t="shared" si="119"/>
        <v/>
      </c>
      <c r="CW146" s="574" t="str">
        <f t="shared" si="119"/>
        <v/>
      </c>
      <c r="CX146" s="574" t="str">
        <f t="shared" si="119"/>
        <v/>
      </c>
      <c r="CY146" s="574" t="str">
        <f t="shared" si="120"/>
        <v/>
      </c>
      <c r="CZ146" s="574" t="str">
        <f t="shared" si="120"/>
        <v/>
      </c>
      <c r="DA146" s="574" t="str">
        <f t="shared" si="120"/>
        <v/>
      </c>
      <c r="DB146" s="574" t="str">
        <f t="shared" si="121"/>
        <v/>
      </c>
      <c r="DC146" s="574" t="str">
        <f t="shared" si="122"/>
        <v/>
      </c>
      <c r="DD146" s="574" t="str">
        <f t="shared" si="122"/>
        <v/>
      </c>
      <c r="DE146" s="574" t="str">
        <f t="shared" si="123"/>
        <v/>
      </c>
      <c r="DF146" s="574" t="str">
        <f t="shared" si="123"/>
        <v/>
      </c>
      <c r="DG146" s="574" t="str">
        <f t="shared" si="123"/>
        <v/>
      </c>
      <c r="DH146" s="574" t="str">
        <f t="shared" si="124"/>
        <v/>
      </c>
      <c r="DI146" s="574" t="str">
        <f t="shared" si="125"/>
        <v/>
      </c>
      <c r="DJ146" s="574" t="str">
        <f t="shared" si="126"/>
        <v/>
      </c>
      <c r="DK146" s="574" t="str">
        <f t="shared" si="126"/>
        <v/>
      </c>
      <c r="DL146" s="574" t="str">
        <f t="shared" si="126"/>
        <v/>
      </c>
      <c r="DM146" s="574" t="str">
        <f t="shared" si="127"/>
        <v/>
      </c>
      <c r="DN146" s="574" t="str">
        <f t="shared" si="127"/>
        <v/>
      </c>
      <c r="DO146" s="574" t="str">
        <f t="shared" si="127"/>
        <v/>
      </c>
      <c r="DP146" s="574" t="str">
        <f t="shared" si="128"/>
        <v/>
      </c>
      <c r="DQ146" s="574" t="str">
        <f t="shared" si="128"/>
        <v/>
      </c>
      <c r="DR146" s="574" t="str">
        <f t="shared" si="128"/>
        <v/>
      </c>
      <c r="DS146" s="574" t="str">
        <f t="shared" si="129"/>
        <v/>
      </c>
      <c r="DT146" s="577" t="str">
        <f t="shared" si="130"/>
        <v/>
      </c>
      <c r="DU146" s="576" t="str">
        <f t="shared" si="131"/>
        <v/>
      </c>
      <c r="DV146" s="574" t="str">
        <f t="shared" si="131"/>
        <v/>
      </c>
      <c r="DW146" s="574" t="str">
        <f t="shared" si="131"/>
        <v/>
      </c>
      <c r="DX146" s="574" t="str">
        <f t="shared" si="132"/>
        <v/>
      </c>
      <c r="DY146" s="574" t="str">
        <f t="shared" si="132"/>
        <v/>
      </c>
      <c r="DZ146" s="574" t="str">
        <f t="shared" si="132"/>
        <v/>
      </c>
      <c r="EA146" s="574" t="str">
        <f t="shared" si="133"/>
        <v/>
      </c>
      <c r="EB146" s="574" t="str">
        <f t="shared" si="133"/>
        <v/>
      </c>
      <c r="EC146" s="574" t="str">
        <f t="shared" si="133"/>
        <v/>
      </c>
      <c r="ED146" s="574" t="str">
        <f t="shared" si="134"/>
        <v/>
      </c>
      <c r="EE146" s="574" t="str">
        <f t="shared" si="134"/>
        <v/>
      </c>
      <c r="EF146" s="574" t="str">
        <f t="shared" si="134"/>
        <v/>
      </c>
      <c r="EG146" s="574" t="str">
        <f t="shared" si="135"/>
        <v/>
      </c>
      <c r="EH146" s="574" t="str">
        <f t="shared" si="136"/>
        <v/>
      </c>
      <c r="EI146" s="574" t="str">
        <f t="shared" si="137"/>
        <v/>
      </c>
      <c r="EJ146" s="574" t="str">
        <f t="shared" si="137"/>
        <v/>
      </c>
      <c r="EK146" s="574" t="str">
        <f t="shared" si="137"/>
        <v/>
      </c>
      <c r="EL146" s="574" t="str">
        <f t="shared" si="138"/>
        <v/>
      </c>
      <c r="EM146" s="574" t="str">
        <f t="shared" si="138"/>
        <v/>
      </c>
      <c r="EN146" s="574" t="str">
        <f t="shared" si="138"/>
        <v/>
      </c>
      <c r="EO146" s="574" t="str">
        <f t="shared" si="139"/>
        <v/>
      </c>
      <c r="EP146" s="574" t="str">
        <f t="shared" si="139"/>
        <v/>
      </c>
      <c r="EQ146" s="574" t="str">
        <f t="shared" si="139"/>
        <v/>
      </c>
      <c r="ER146" s="574" t="str">
        <f t="shared" si="140"/>
        <v/>
      </c>
      <c r="ES146" s="577" t="str">
        <f t="shared" si="141"/>
        <v/>
      </c>
      <c r="ET146" s="576" t="str">
        <f t="shared" si="142"/>
        <v/>
      </c>
      <c r="EU146" s="574" t="str">
        <f t="shared" si="142"/>
        <v/>
      </c>
      <c r="EV146" s="574" t="str">
        <f t="shared" si="142"/>
        <v/>
      </c>
      <c r="EW146" s="574" t="str">
        <f t="shared" si="143"/>
        <v/>
      </c>
      <c r="EX146" s="574" t="str">
        <f t="shared" si="143"/>
        <v/>
      </c>
      <c r="EY146" s="574" t="str">
        <f t="shared" si="143"/>
        <v/>
      </c>
      <c r="EZ146" s="574" t="str">
        <f t="shared" si="144"/>
        <v/>
      </c>
      <c r="FA146" s="574" t="str">
        <f t="shared" si="144"/>
        <v/>
      </c>
      <c r="FB146" s="574" t="str">
        <f t="shared" si="144"/>
        <v/>
      </c>
      <c r="FC146" s="574" t="str">
        <f t="shared" si="145"/>
        <v/>
      </c>
      <c r="FD146" s="574" t="str">
        <f t="shared" si="145"/>
        <v/>
      </c>
      <c r="FE146" s="574" t="str">
        <f t="shared" si="145"/>
        <v/>
      </c>
      <c r="FF146" s="574" t="str">
        <f t="shared" si="146"/>
        <v/>
      </c>
      <c r="FG146" s="574" t="str">
        <f t="shared" si="147"/>
        <v/>
      </c>
      <c r="FH146" s="574" t="str">
        <f t="shared" si="148"/>
        <v/>
      </c>
      <c r="FI146" s="574" t="str">
        <f t="shared" si="148"/>
        <v/>
      </c>
      <c r="FJ146" s="574" t="str">
        <f t="shared" si="148"/>
        <v/>
      </c>
      <c r="FK146" s="574" t="str">
        <f t="shared" si="149"/>
        <v/>
      </c>
      <c r="FL146" s="574" t="str">
        <f t="shared" si="149"/>
        <v/>
      </c>
      <c r="FM146" s="574" t="str">
        <f t="shared" si="149"/>
        <v/>
      </c>
      <c r="FN146" s="574" t="str">
        <f t="shared" si="150"/>
        <v/>
      </c>
      <c r="FO146" s="574" t="str">
        <f t="shared" si="150"/>
        <v/>
      </c>
      <c r="FP146" s="574" t="str">
        <f t="shared" si="150"/>
        <v/>
      </c>
      <c r="FQ146" s="574" t="str">
        <f t="shared" si="151"/>
        <v/>
      </c>
      <c r="FR146" s="577" t="str">
        <f t="shared" si="152"/>
        <v/>
      </c>
      <c r="FS146" s="573" t="str">
        <f t="shared" si="153"/>
        <v/>
      </c>
      <c r="FT146" s="574" t="str">
        <f t="shared" si="154"/>
        <v/>
      </c>
      <c r="FU146" s="578" t="str">
        <f t="shared" si="155"/>
        <v/>
      </c>
      <c r="FV146" s="577" t="str">
        <f t="shared" si="156"/>
        <v/>
      </c>
      <c r="HA146" s="147">
        <f t="shared" si="157"/>
        <v>0</v>
      </c>
      <c r="HB146" s="142">
        <f t="shared" si="106"/>
        <v>0</v>
      </c>
    </row>
    <row r="147" spans="1:210" s="142" customFormat="1" ht="15.75" customHeight="1" x14ac:dyDescent="0.2">
      <c r="A147" s="531" t="str">
        <f t="shared" si="107"/>
        <v/>
      </c>
      <c r="B147" s="299"/>
      <c r="C147" s="292"/>
      <c r="D147" s="300"/>
      <c r="E147" s="292"/>
      <c r="F147" s="300"/>
      <c r="G147" s="292"/>
      <c r="H147" s="300"/>
      <c r="I147" s="300"/>
      <c r="J147" s="292"/>
      <c r="K147" s="300"/>
      <c r="L147" s="292"/>
      <c r="M147" s="300"/>
      <c r="N147" s="292"/>
      <c r="O147" s="300"/>
      <c r="P147" s="292"/>
      <c r="Q147" s="292"/>
      <c r="R147" s="300"/>
      <c r="S147" s="294"/>
      <c r="T147" s="299"/>
      <c r="U147" s="292"/>
      <c r="V147" s="300"/>
      <c r="W147" s="292"/>
      <c r="X147" s="300"/>
      <c r="Y147" s="292"/>
      <c r="Z147" s="300"/>
      <c r="AA147" s="300"/>
      <c r="AB147" s="292"/>
      <c r="AC147" s="300"/>
      <c r="AD147" s="292"/>
      <c r="AE147" s="300"/>
      <c r="AF147" s="292"/>
      <c r="AG147" s="300"/>
      <c r="AH147" s="292"/>
      <c r="AI147" s="292"/>
      <c r="AJ147" s="300"/>
      <c r="AK147" s="294"/>
      <c r="AL147" s="302"/>
      <c r="AM147" s="292"/>
      <c r="AN147" s="303"/>
      <c r="AO147" s="292"/>
      <c r="AP147" s="303"/>
      <c r="AQ147" s="292"/>
      <c r="AR147" s="303"/>
      <c r="AS147" s="303"/>
      <c r="AT147" s="292"/>
      <c r="AU147" s="303"/>
      <c r="AV147" s="292"/>
      <c r="AW147" s="303"/>
      <c r="AX147" s="292"/>
      <c r="AY147" s="303"/>
      <c r="AZ147" s="292"/>
      <c r="BA147" s="292"/>
      <c r="BB147" s="303"/>
      <c r="BC147" s="294"/>
      <c r="BD147" s="302"/>
      <c r="BE147" s="292"/>
      <c r="BF147" s="303"/>
      <c r="BG147" s="292"/>
      <c r="BH147" s="303"/>
      <c r="BI147" s="292"/>
      <c r="BJ147" s="303"/>
      <c r="BK147" s="303"/>
      <c r="BL147" s="292"/>
      <c r="BM147" s="303"/>
      <c r="BN147" s="292"/>
      <c r="BO147" s="303"/>
      <c r="BP147" s="292"/>
      <c r="BQ147" s="303"/>
      <c r="BR147" s="292"/>
      <c r="BS147" s="292"/>
      <c r="BT147" s="303"/>
      <c r="BU147" s="294"/>
      <c r="BW147" s="573" t="str">
        <f t="shared" si="108"/>
        <v/>
      </c>
      <c r="BX147" s="574" t="str">
        <f t="shared" si="108"/>
        <v/>
      </c>
      <c r="BY147" s="574" t="str">
        <f t="shared" si="108"/>
        <v/>
      </c>
      <c r="BZ147" s="574" t="str">
        <f t="shared" si="109"/>
        <v/>
      </c>
      <c r="CA147" s="574" t="str">
        <f t="shared" si="109"/>
        <v/>
      </c>
      <c r="CB147" s="574" t="str">
        <f t="shared" si="109"/>
        <v/>
      </c>
      <c r="CC147" s="574" t="str">
        <f t="shared" si="110"/>
        <v/>
      </c>
      <c r="CD147" s="574" t="str">
        <f t="shared" si="110"/>
        <v/>
      </c>
      <c r="CE147" s="574" t="str">
        <f t="shared" si="110"/>
        <v/>
      </c>
      <c r="CF147" s="574" t="str">
        <f t="shared" si="111"/>
        <v/>
      </c>
      <c r="CG147" s="574" t="str">
        <f t="shared" si="111"/>
        <v/>
      </c>
      <c r="CH147" s="574" t="str">
        <f t="shared" si="111"/>
        <v/>
      </c>
      <c r="CI147" s="574" t="str">
        <f t="shared" si="112"/>
        <v/>
      </c>
      <c r="CJ147" s="574" t="str">
        <f t="shared" si="113"/>
        <v/>
      </c>
      <c r="CK147" s="574" t="str">
        <f t="shared" si="114"/>
        <v/>
      </c>
      <c r="CL147" s="574" t="str">
        <f t="shared" si="114"/>
        <v/>
      </c>
      <c r="CM147" s="574" t="str">
        <f t="shared" si="114"/>
        <v/>
      </c>
      <c r="CN147" s="574" t="str">
        <f t="shared" si="115"/>
        <v/>
      </c>
      <c r="CO147" s="574" t="str">
        <f t="shared" si="115"/>
        <v/>
      </c>
      <c r="CP147" s="574" t="str">
        <f t="shared" si="115"/>
        <v/>
      </c>
      <c r="CQ147" s="574" t="str">
        <f t="shared" si="116"/>
        <v/>
      </c>
      <c r="CR147" s="574" t="str">
        <f t="shared" si="116"/>
        <v/>
      </c>
      <c r="CS147" s="574" t="str">
        <f t="shared" si="116"/>
        <v/>
      </c>
      <c r="CT147" s="574" t="str">
        <f t="shared" si="117"/>
        <v/>
      </c>
      <c r="CU147" s="575" t="str">
        <f t="shared" si="118"/>
        <v/>
      </c>
      <c r="CV147" s="576" t="str">
        <f t="shared" si="119"/>
        <v/>
      </c>
      <c r="CW147" s="574" t="str">
        <f t="shared" si="119"/>
        <v/>
      </c>
      <c r="CX147" s="574" t="str">
        <f t="shared" si="119"/>
        <v/>
      </c>
      <c r="CY147" s="574" t="str">
        <f t="shared" si="120"/>
        <v/>
      </c>
      <c r="CZ147" s="574" t="str">
        <f t="shared" si="120"/>
        <v/>
      </c>
      <c r="DA147" s="574" t="str">
        <f t="shared" si="120"/>
        <v/>
      </c>
      <c r="DB147" s="574" t="str">
        <f t="shared" si="121"/>
        <v/>
      </c>
      <c r="DC147" s="574" t="str">
        <f t="shared" si="122"/>
        <v/>
      </c>
      <c r="DD147" s="574" t="str">
        <f t="shared" si="122"/>
        <v/>
      </c>
      <c r="DE147" s="574" t="str">
        <f t="shared" si="123"/>
        <v/>
      </c>
      <c r="DF147" s="574" t="str">
        <f t="shared" si="123"/>
        <v/>
      </c>
      <c r="DG147" s="574" t="str">
        <f t="shared" si="123"/>
        <v/>
      </c>
      <c r="DH147" s="574" t="str">
        <f t="shared" si="124"/>
        <v/>
      </c>
      <c r="DI147" s="574" t="str">
        <f t="shared" si="125"/>
        <v/>
      </c>
      <c r="DJ147" s="574" t="str">
        <f t="shared" si="126"/>
        <v/>
      </c>
      <c r="DK147" s="574" t="str">
        <f t="shared" si="126"/>
        <v/>
      </c>
      <c r="DL147" s="574" t="str">
        <f t="shared" si="126"/>
        <v/>
      </c>
      <c r="DM147" s="574" t="str">
        <f t="shared" si="127"/>
        <v/>
      </c>
      <c r="DN147" s="574" t="str">
        <f t="shared" si="127"/>
        <v/>
      </c>
      <c r="DO147" s="574" t="str">
        <f t="shared" si="127"/>
        <v/>
      </c>
      <c r="DP147" s="574" t="str">
        <f t="shared" si="128"/>
        <v/>
      </c>
      <c r="DQ147" s="574" t="str">
        <f t="shared" si="128"/>
        <v/>
      </c>
      <c r="DR147" s="574" t="str">
        <f t="shared" si="128"/>
        <v/>
      </c>
      <c r="DS147" s="574" t="str">
        <f t="shared" si="129"/>
        <v/>
      </c>
      <c r="DT147" s="577" t="str">
        <f t="shared" si="130"/>
        <v/>
      </c>
      <c r="DU147" s="576" t="str">
        <f t="shared" si="131"/>
        <v/>
      </c>
      <c r="DV147" s="574" t="str">
        <f t="shared" si="131"/>
        <v/>
      </c>
      <c r="DW147" s="574" t="str">
        <f t="shared" si="131"/>
        <v/>
      </c>
      <c r="DX147" s="574" t="str">
        <f t="shared" si="132"/>
        <v/>
      </c>
      <c r="DY147" s="574" t="str">
        <f t="shared" si="132"/>
        <v/>
      </c>
      <c r="DZ147" s="574" t="str">
        <f t="shared" si="132"/>
        <v/>
      </c>
      <c r="EA147" s="574" t="str">
        <f t="shared" si="133"/>
        <v/>
      </c>
      <c r="EB147" s="574" t="str">
        <f t="shared" si="133"/>
        <v/>
      </c>
      <c r="EC147" s="574" t="str">
        <f t="shared" si="133"/>
        <v/>
      </c>
      <c r="ED147" s="574" t="str">
        <f t="shared" si="134"/>
        <v/>
      </c>
      <c r="EE147" s="574" t="str">
        <f t="shared" si="134"/>
        <v/>
      </c>
      <c r="EF147" s="574" t="str">
        <f t="shared" si="134"/>
        <v/>
      </c>
      <c r="EG147" s="574" t="str">
        <f t="shared" si="135"/>
        <v/>
      </c>
      <c r="EH147" s="574" t="str">
        <f t="shared" si="136"/>
        <v/>
      </c>
      <c r="EI147" s="574" t="str">
        <f t="shared" si="137"/>
        <v/>
      </c>
      <c r="EJ147" s="574" t="str">
        <f t="shared" si="137"/>
        <v/>
      </c>
      <c r="EK147" s="574" t="str">
        <f t="shared" si="137"/>
        <v/>
      </c>
      <c r="EL147" s="574" t="str">
        <f t="shared" si="138"/>
        <v/>
      </c>
      <c r="EM147" s="574" t="str">
        <f t="shared" si="138"/>
        <v/>
      </c>
      <c r="EN147" s="574" t="str">
        <f t="shared" si="138"/>
        <v/>
      </c>
      <c r="EO147" s="574" t="str">
        <f t="shared" si="139"/>
        <v/>
      </c>
      <c r="EP147" s="574" t="str">
        <f t="shared" si="139"/>
        <v/>
      </c>
      <c r="EQ147" s="574" t="str">
        <f t="shared" si="139"/>
        <v/>
      </c>
      <c r="ER147" s="574" t="str">
        <f t="shared" si="140"/>
        <v/>
      </c>
      <c r="ES147" s="577" t="str">
        <f t="shared" si="141"/>
        <v/>
      </c>
      <c r="ET147" s="576" t="str">
        <f t="shared" si="142"/>
        <v/>
      </c>
      <c r="EU147" s="574" t="str">
        <f t="shared" si="142"/>
        <v/>
      </c>
      <c r="EV147" s="574" t="str">
        <f t="shared" si="142"/>
        <v/>
      </c>
      <c r="EW147" s="574" t="str">
        <f t="shared" si="143"/>
        <v/>
      </c>
      <c r="EX147" s="574" t="str">
        <f t="shared" si="143"/>
        <v/>
      </c>
      <c r="EY147" s="574" t="str">
        <f t="shared" si="143"/>
        <v/>
      </c>
      <c r="EZ147" s="574" t="str">
        <f t="shared" si="144"/>
        <v/>
      </c>
      <c r="FA147" s="574" t="str">
        <f t="shared" si="144"/>
        <v/>
      </c>
      <c r="FB147" s="574" t="str">
        <f t="shared" si="144"/>
        <v/>
      </c>
      <c r="FC147" s="574" t="str">
        <f t="shared" si="145"/>
        <v/>
      </c>
      <c r="FD147" s="574" t="str">
        <f t="shared" si="145"/>
        <v/>
      </c>
      <c r="FE147" s="574" t="str">
        <f t="shared" si="145"/>
        <v/>
      </c>
      <c r="FF147" s="574" t="str">
        <f t="shared" si="146"/>
        <v/>
      </c>
      <c r="FG147" s="574" t="str">
        <f t="shared" si="147"/>
        <v/>
      </c>
      <c r="FH147" s="574" t="str">
        <f t="shared" si="148"/>
        <v/>
      </c>
      <c r="FI147" s="574" t="str">
        <f t="shared" si="148"/>
        <v/>
      </c>
      <c r="FJ147" s="574" t="str">
        <f t="shared" si="148"/>
        <v/>
      </c>
      <c r="FK147" s="574" t="str">
        <f t="shared" si="149"/>
        <v/>
      </c>
      <c r="FL147" s="574" t="str">
        <f t="shared" si="149"/>
        <v/>
      </c>
      <c r="FM147" s="574" t="str">
        <f t="shared" si="149"/>
        <v/>
      </c>
      <c r="FN147" s="574" t="str">
        <f t="shared" si="150"/>
        <v/>
      </c>
      <c r="FO147" s="574" t="str">
        <f t="shared" si="150"/>
        <v/>
      </c>
      <c r="FP147" s="574" t="str">
        <f t="shared" si="150"/>
        <v/>
      </c>
      <c r="FQ147" s="574" t="str">
        <f t="shared" si="151"/>
        <v/>
      </c>
      <c r="FR147" s="577" t="str">
        <f t="shared" si="152"/>
        <v/>
      </c>
      <c r="FS147" s="573" t="str">
        <f t="shared" si="153"/>
        <v/>
      </c>
      <c r="FT147" s="574" t="str">
        <f t="shared" si="154"/>
        <v/>
      </c>
      <c r="FU147" s="578" t="str">
        <f t="shared" si="155"/>
        <v/>
      </c>
      <c r="FV147" s="577" t="str">
        <f t="shared" si="156"/>
        <v/>
      </c>
      <c r="HA147" s="147">
        <f t="shared" si="157"/>
        <v>0</v>
      </c>
      <c r="HB147" s="142">
        <f t="shared" si="106"/>
        <v>0</v>
      </c>
    </row>
    <row r="148" spans="1:210" s="142" customFormat="1" ht="15.75" customHeight="1" x14ac:dyDescent="0.2">
      <c r="A148" s="531" t="str">
        <f t="shared" si="107"/>
        <v/>
      </c>
      <c r="B148" s="299"/>
      <c r="C148" s="292"/>
      <c r="D148" s="300"/>
      <c r="E148" s="292"/>
      <c r="F148" s="300"/>
      <c r="G148" s="292"/>
      <c r="H148" s="300"/>
      <c r="I148" s="300"/>
      <c r="J148" s="292"/>
      <c r="K148" s="300"/>
      <c r="L148" s="292"/>
      <c r="M148" s="300"/>
      <c r="N148" s="292"/>
      <c r="O148" s="300"/>
      <c r="P148" s="292"/>
      <c r="Q148" s="292"/>
      <c r="R148" s="301"/>
      <c r="S148" s="298"/>
      <c r="T148" s="299"/>
      <c r="U148" s="292"/>
      <c r="V148" s="300"/>
      <c r="W148" s="292"/>
      <c r="X148" s="300"/>
      <c r="Y148" s="292"/>
      <c r="Z148" s="300"/>
      <c r="AA148" s="300"/>
      <c r="AB148" s="292"/>
      <c r="AC148" s="300"/>
      <c r="AD148" s="292"/>
      <c r="AE148" s="300"/>
      <c r="AF148" s="292"/>
      <c r="AG148" s="300"/>
      <c r="AH148" s="292"/>
      <c r="AI148" s="292"/>
      <c r="AJ148" s="301"/>
      <c r="AK148" s="298"/>
      <c r="AL148" s="302"/>
      <c r="AM148" s="292"/>
      <c r="AN148" s="303"/>
      <c r="AO148" s="292"/>
      <c r="AP148" s="303"/>
      <c r="AQ148" s="292"/>
      <c r="AR148" s="303"/>
      <c r="AS148" s="303"/>
      <c r="AT148" s="292"/>
      <c r="AU148" s="303"/>
      <c r="AV148" s="292"/>
      <c r="AW148" s="303"/>
      <c r="AX148" s="292"/>
      <c r="AY148" s="303"/>
      <c r="AZ148" s="292"/>
      <c r="BA148" s="292"/>
      <c r="BB148" s="304"/>
      <c r="BC148" s="298"/>
      <c r="BD148" s="302"/>
      <c r="BE148" s="292"/>
      <c r="BF148" s="303"/>
      <c r="BG148" s="292"/>
      <c r="BH148" s="303"/>
      <c r="BI148" s="292"/>
      <c r="BJ148" s="303"/>
      <c r="BK148" s="303"/>
      <c r="BL148" s="292"/>
      <c r="BM148" s="303"/>
      <c r="BN148" s="292"/>
      <c r="BO148" s="303"/>
      <c r="BP148" s="292"/>
      <c r="BQ148" s="303"/>
      <c r="BR148" s="292"/>
      <c r="BS148" s="292"/>
      <c r="BT148" s="304"/>
      <c r="BU148" s="298"/>
      <c r="BW148" s="573" t="str">
        <f t="shared" si="108"/>
        <v/>
      </c>
      <c r="BX148" s="574" t="str">
        <f t="shared" si="108"/>
        <v/>
      </c>
      <c r="BY148" s="574" t="str">
        <f t="shared" si="108"/>
        <v/>
      </c>
      <c r="BZ148" s="574" t="str">
        <f t="shared" si="109"/>
        <v/>
      </c>
      <c r="CA148" s="574" t="str">
        <f t="shared" si="109"/>
        <v/>
      </c>
      <c r="CB148" s="574" t="str">
        <f t="shared" si="109"/>
        <v/>
      </c>
      <c r="CC148" s="574" t="str">
        <f t="shared" si="110"/>
        <v/>
      </c>
      <c r="CD148" s="574" t="str">
        <f t="shared" si="110"/>
        <v/>
      </c>
      <c r="CE148" s="574" t="str">
        <f t="shared" si="110"/>
        <v/>
      </c>
      <c r="CF148" s="574" t="str">
        <f t="shared" si="111"/>
        <v/>
      </c>
      <c r="CG148" s="574" t="str">
        <f t="shared" si="111"/>
        <v/>
      </c>
      <c r="CH148" s="574" t="str">
        <f t="shared" si="111"/>
        <v/>
      </c>
      <c r="CI148" s="574" t="str">
        <f t="shared" si="112"/>
        <v/>
      </c>
      <c r="CJ148" s="574" t="str">
        <f t="shared" si="113"/>
        <v/>
      </c>
      <c r="CK148" s="574" t="str">
        <f t="shared" si="114"/>
        <v/>
      </c>
      <c r="CL148" s="574" t="str">
        <f t="shared" si="114"/>
        <v/>
      </c>
      <c r="CM148" s="574" t="str">
        <f t="shared" si="114"/>
        <v/>
      </c>
      <c r="CN148" s="574" t="str">
        <f t="shared" si="115"/>
        <v/>
      </c>
      <c r="CO148" s="574" t="str">
        <f t="shared" si="115"/>
        <v/>
      </c>
      <c r="CP148" s="574" t="str">
        <f t="shared" si="115"/>
        <v/>
      </c>
      <c r="CQ148" s="574" t="str">
        <f t="shared" si="116"/>
        <v/>
      </c>
      <c r="CR148" s="574" t="str">
        <f t="shared" si="116"/>
        <v/>
      </c>
      <c r="CS148" s="574" t="str">
        <f t="shared" si="116"/>
        <v/>
      </c>
      <c r="CT148" s="574" t="str">
        <f t="shared" si="117"/>
        <v/>
      </c>
      <c r="CU148" s="575" t="str">
        <f t="shared" si="118"/>
        <v/>
      </c>
      <c r="CV148" s="576" t="str">
        <f t="shared" si="119"/>
        <v/>
      </c>
      <c r="CW148" s="574" t="str">
        <f t="shared" si="119"/>
        <v/>
      </c>
      <c r="CX148" s="574" t="str">
        <f t="shared" si="119"/>
        <v/>
      </c>
      <c r="CY148" s="574" t="str">
        <f t="shared" si="120"/>
        <v/>
      </c>
      <c r="CZ148" s="574" t="str">
        <f t="shared" si="120"/>
        <v/>
      </c>
      <c r="DA148" s="574" t="str">
        <f t="shared" si="120"/>
        <v/>
      </c>
      <c r="DB148" s="574" t="str">
        <f t="shared" si="121"/>
        <v/>
      </c>
      <c r="DC148" s="574" t="str">
        <f t="shared" si="122"/>
        <v/>
      </c>
      <c r="DD148" s="574" t="str">
        <f t="shared" si="122"/>
        <v/>
      </c>
      <c r="DE148" s="574" t="str">
        <f t="shared" si="123"/>
        <v/>
      </c>
      <c r="DF148" s="574" t="str">
        <f t="shared" si="123"/>
        <v/>
      </c>
      <c r="DG148" s="574" t="str">
        <f t="shared" si="123"/>
        <v/>
      </c>
      <c r="DH148" s="574" t="str">
        <f t="shared" si="124"/>
        <v/>
      </c>
      <c r="DI148" s="574" t="str">
        <f t="shared" si="125"/>
        <v/>
      </c>
      <c r="DJ148" s="574" t="str">
        <f t="shared" si="126"/>
        <v/>
      </c>
      <c r="DK148" s="574" t="str">
        <f t="shared" si="126"/>
        <v/>
      </c>
      <c r="DL148" s="574" t="str">
        <f t="shared" si="126"/>
        <v/>
      </c>
      <c r="DM148" s="574" t="str">
        <f t="shared" si="127"/>
        <v/>
      </c>
      <c r="DN148" s="574" t="str">
        <f t="shared" si="127"/>
        <v/>
      </c>
      <c r="DO148" s="574" t="str">
        <f t="shared" si="127"/>
        <v/>
      </c>
      <c r="DP148" s="574" t="str">
        <f t="shared" si="128"/>
        <v/>
      </c>
      <c r="DQ148" s="574" t="str">
        <f t="shared" si="128"/>
        <v/>
      </c>
      <c r="DR148" s="574" t="str">
        <f t="shared" si="128"/>
        <v/>
      </c>
      <c r="DS148" s="574" t="str">
        <f t="shared" si="129"/>
        <v/>
      </c>
      <c r="DT148" s="577" t="str">
        <f t="shared" si="130"/>
        <v/>
      </c>
      <c r="DU148" s="576" t="str">
        <f t="shared" si="131"/>
        <v/>
      </c>
      <c r="DV148" s="574" t="str">
        <f t="shared" si="131"/>
        <v/>
      </c>
      <c r="DW148" s="574" t="str">
        <f t="shared" si="131"/>
        <v/>
      </c>
      <c r="DX148" s="574" t="str">
        <f t="shared" si="132"/>
        <v/>
      </c>
      <c r="DY148" s="574" t="str">
        <f t="shared" si="132"/>
        <v/>
      </c>
      <c r="DZ148" s="574" t="str">
        <f t="shared" si="132"/>
        <v/>
      </c>
      <c r="EA148" s="574" t="str">
        <f t="shared" si="133"/>
        <v/>
      </c>
      <c r="EB148" s="574" t="str">
        <f t="shared" si="133"/>
        <v/>
      </c>
      <c r="EC148" s="574" t="str">
        <f t="shared" si="133"/>
        <v/>
      </c>
      <c r="ED148" s="574" t="str">
        <f t="shared" si="134"/>
        <v/>
      </c>
      <c r="EE148" s="574" t="str">
        <f t="shared" si="134"/>
        <v/>
      </c>
      <c r="EF148" s="574" t="str">
        <f t="shared" si="134"/>
        <v/>
      </c>
      <c r="EG148" s="574" t="str">
        <f t="shared" si="135"/>
        <v/>
      </c>
      <c r="EH148" s="574" t="str">
        <f t="shared" si="136"/>
        <v/>
      </c>
      <c r="EI148" s="574" t="str">
        <f t="shared" si="137"/>
        <v/>
      </c>
      <c r="EJ148" s="574" t="str">
        <f t="shared" si="137"/>
        <v/>
      </c>
      <c r="EK148" s="574" t="str">
        <f t="shared" si="137"/>
        <v/>
      </c>
      <c r="EL148" s="574" t="str">
        <f t="shared" si="138"/>
        <v/>
      </c>
      <c r="EM148" s="574" t="str">
        <f t="shared" si="138"/>
        <v/>
      </c>
      <c r="EN148" s="574" t="str">
        <f t="shared" si="138"/>
        <v/>
      </c>
      <c r="EO148" s="574" t="str">
        <f t="shared" si="139"/>
        <v/>
      </c>
      <c r="EP148" s="574" t="str">
        <f t="shared" si="139"/>
        <v/>
      </c>
      <c r="EQ148" s="574" t="str">
        <f t="shared" si="139"/>
        <v/>
      </c>
      <c r="ER148" s="574" t="str">
        <f t="shared" si="140"/>
        <v/>
      </c>
      <c r="ES148" s="577" t="str">
        <f t="shared" si="141"/>
        <v/>
      </c>
      <c r="ET148" s="576" t="str">
        <f t="shared" si="142"/>
        <v/>
      </c>
      <c r="EU148" s="574" t="str">
        <f t="shared" si="142"/>
        <v/>
      </c>
      <c r="EV148" s="574" t="str">
        <f t="shared" si="142"/>
        <v/>
      </c>
      <c r="EW148" s="574" t="str">
        <f t="shared" si="143"/>
        <v/>
      </c>
      <c r="EX148" s="574" t="str">
        <f t="shared" si="143"/>
        <v/>
      </c>
      <c r="EY148" s="574" t="str">
        <f t="shared" si="143"/>
        <v/>
      </c>
      <c r="EZ148" s="574" t="str">
        <f t="shared" si="144"/>
        <v/>
      </c>
      <c r="FA148" s="574" t="str">
        <f t="shared" si="144"/>
        <v/>
      </c>
      <c r="FB148" s="574" t="str">
        <f t="shared" si="144"/>
        <v/>
      </c>
      <c r="FC148" s="574" t="str">
        <f t="shared" si="145"/>
        <v/>
      </c>
      <c r="FD148" s="574" t="str">
        <f t="shared" si="145"/>
        <v/>
      </c>
      <c r="FE148" s="574" t="str">
        <f t="shared" si="145"/>
        <v/>
      </c>
      <c r="FF148" s="574" t="str">
        <f t="shared" si="146"/>
        <v/>
      </c>
      <c r="FG148" s="574" t="str">
        <f t="shared" si="147"/>
        <v/>
      </c>
      <c r="FH148" s="574" t="str">
        <f t="shared" si="148"/>
        <v/>
      </c>
      <c r="FI148" s="574" t="str">
        <f t="shared" si="148"/>
        <v/>
      </c>
      <c r="FJ148" s="574" t="str">
        <f t="shared" si="148"/>
        <v/>
      </c>
      <c r="FK148" s="574" t="str">
        <f t="shared" si="149"/>
        <v/>
      </c>
      <c r="FL148" s="574" t="str">
        <f t="shared" si="149"/>
        <v/>
      </c>
      <c r="FM148" s="574" t="str">
        <f t="shared" si="149"/>
        <v/>
      </c>
      <c r="FN148" s="574" t="str">
        <f t="shared" si="150"/>
        <v/>
      </c>
      <c r="FO148" s="574" t="str">
        <f t="shared" si="150"/>
        <v/>
      </c>
      <c r="FP148" s="574" t="str">
        <f t="shared" si="150"/>
        <v/>
      </c>
      <c r="FQ148" s="574" t="str">
        <f t="shared" si="151"/>
        <v/>
      </c>
      <c r="FR148" s="577" t="str">
        <f t="shared" si="152"/>
        <v/>
      </c>
      <c r="FS148" s="573" t="str">
        <f t="shared" si="153"/>
        <v/>
      </c>
      <c r="FT148" s="574" t="str">
        <f t="shared" si="154"/>
        <v/>
      </c>
      <c r="FU148" s="578" t="str">
        <f t="shared" si="155"/>
        <v/>
      </c>
      <c r="FV148" s="577" t="str">
        <f t="shared" si="156"/>
        <v/>
      </c>
      <c r="HA148" s="147">
        <f t="shared" si="157"/>
        <v>0</v>
      </c>
      <c r="HB148" s="142">
        <f t="shared" si="106"/>
        <v>0</v>
      </c>
    </row>
    <row r="149" spans="1:210" s="142" customFormat="1" ht="15.75" customHeight="1" x14ac:dyDescent="0.2">
      <c r="A149" s="531" t="str">
        <f t="shared" si="107"/>
        <v/>
      </c>
      <c r="B149" s="299"/>
      <c r="C149" s="292"/>
      <c r="D149" s="300"/>
      <c r="E149" s="292"/>
      <c r="F149" s="300"/>
      <c r="G149" s="292"/>
      <c r="H149" s="300"/>
      <c r="I149" s="300"/>
      <c r="J149" s="292"/>
      <c r="K149" s="300"/>
      <c r="L149" s="292"/>
      <c r="M149" s="300"/>
      <c r="N149" s="292"/>
      <c r="O149" s="300"/>
      <c r="P149" s="292"/>
      <c r="Q149" s="292"/>
      <c r="R149" s="300"/>
      <c r="S149" s="294"/>
      <c r="T149" s="299"/>
      <c r="U149" s="292"/>
      <c r="V149" s="300"/>
      <c r="W149" s="292"/>
      <c r="X149" s="300"/>
      <c r="Y149" s="292"/>
      <c r="Z149" s="300"/>
      <c r="AA149" s="300"/>
      <c r="AB149" s="292"/>
      <c r="AC149" s="300"/>
      <c r="AD149" s="292"/>
      <c r="AE149" s="300"/>
      <c r="AF149" s="292"/>
      <c r="AG149" s="300"/>
      <c r="AH149" s="292"/>
      <c r="AI149" s="292"/>
      <c r="AJ149" s="300"/>
      <c r="AK149" s="294"/>
      <c r="AL149" s="302"/>
      <c r="AM149" s="292"/>
      <c r="AN149" s="303"/>
      <c r="AO149" s="292"/>
      <c r="AP149" s="303"/>
      <c r="AQ149" s="292"/>
      <c r="AR149" s="303"/>
      <c r="AS149" s="303"/>
      <c r="AT149" s="292"/>
      <c r="AU149" s="303"/>
      <c r="AV149" s="292"/>
      <c r="AW149" s="303"/>
      <c r="AX149" s="292"/>
      <c r="AY149" s="303"/>
      <c r="AZ149" s="292"/>
      <c r="BA149" s="292"/>
      <c r="BB149" s="303"/>
      <c r="BC149" s="294"/>
      <c r="BD149" s="302"/>
      <c r="BE149" s="292"/>
      <c r="BF149" s="303"/>
      <c r="BG149" s="292"/>
      <c r="BH149" s="303"/>
      <c r="BI149" s="292"/>
      <c r="BJ149" s="303"/>
      <c r="BK149" s="303"/>
      <c r="BL149" s="292"/>
      <c r="BM149" s="303"/>
      <c r="BN149" s="292"/>
      <c r="BO149" s="303"/>
      <c r="BP149" s="292"/>
      <c r="BQ149" s="303"/>
      <c r="BR149" s="292"/>
      <c r="BS149" s="292"/>
      <c r="BT149" s="303"/>
      <c r="BU149" s="294"/>
      <c r="BW149" s="573" t="str">
        <f t="shared" si="108"/>
        <v/>
      </c>
      <c r="BX149" s="574" t="str">
        <f t="shared" si="108"/>
        <v/>
      </c>
      <c r="BY149" s="574" t="str">
        <f t="shared" si="108"/>
        <v/>
      </c>
      <c r="BZ149" s="574" t="str">
        <f t="shared" si="109"/>
        <v/>
      </c>
      <c r="CA149" s="574" t="str">
        <f t="shared" si="109"/>
        <v/>
      </c>
      <c r="CB149" s="574" t="str">
        <f t="shared" si="109"/>
        <v/>
      </c>
      <c r="CC149" s="574" t="str">
        <f t="shared" si="110"/>
        <v/>
      </c>
      <c r="CD149" s="574" t="str">
        <f t="shared" si="110"/>
        <v/>
      </c>
      <c r="CE149" s="574" t="str">
        <f t="shared" si="110"/>
        <v/>
      </c>
      <c r="CF149" s="574" t="str">
        <f t="shared" si="111"/>
        <v/>
      </c>
      <c r="CG149" s="574" t="str">
        <f t="shared" si="111"/>
        <v/>
      </c>
      <c r="CH149" s="574" t="str">
        <f t="shared" si="111"/>
        <v/>
      </c>
      <c r="CI149" s="574" t="str">
        <f t="shared" si="112"/>
        <v/>
      </c>
      <c r="CJ149" s="574" t="str">
        <f t="shared" si="113"/>
        <v/>
      </c>
      <c r="CK149" s="574" t="str">
        <f t="shared" si="114"/>
        <v/>
      </c>
      <c r="CL149" s="574" t="str">
        <f t="shared" si="114"/>
        <v/>
      </c>
      <c r="CM149" s="574" t="str">
        <f t="shared" si="114"/>
        <v/>
      </c>
      <c r="CN149" s="574" t="str">
        <f t="shared" si="115"/>
        <v/>
      </c>
      <c r="CO149" s="574" t="str">
        <f t="shared" si="115"/>
        <v/>
      </c>
      <c r="CP149" s="574" t="str">
        <f t="shared" si="115"/>
        <v/>
      </c>
      <c r="CQ149" s="574" t="str">
        <f t="shared" si="116"/>
        <v/>
      </c>
      <c r="CR149" s="574" t="str">
        <f t="shared" si="116"/>
        <v/>
      </c>
      <c r="CS149" s="574" t="str">
        <f t="shared" si="116"/>
        <v/>
      </c>
      <c r="CT149" s="574" t="str">
        <f t="shared" si="117"/>
        <v/>
      </c>
      <c r="CU149" s="575" t="str">
        <f t="shared" si="118"/>
        <v/>
      </c>
      <c r="CV149" s="576" t="str">
        <f t="shared" si="119"/>
        <v/>
      </c>
      <c r="CW149" s="574" t="str">
        <f t="shared" si="119"/>
        <v/>
      </c>
      <c r="CX149" s="574" t="str">
        <f t="shared" si="119"/>
        <v/>
      </c>
      <c r="CY149" s="574" t="str">
        <f t="shared" si="120"/>
        <v/>
      </c>
      <c r="CZ149" s="574" t="str">
        <f t="shared" si="120"/>
        <v/>
      </c>
      <c r="DA149" s="574" t="str">
        <f t="shared" si="120"/>
        <v/>
      </c>
      <c r="DB149" s="574" t="str">
        <f t="shared" si="121"/>
        <v/>
      </c>
      <c r="DC149" s="574" t="str">
        <f t="shared" si="122"/>
        <v/>
      </c>
      <c r="DD149" s="574" t="str">
        <f t="shared" si="122"/>
        <v/>
      </c>
      <c r="DE149" s="574" t="str">
        <f t="shared" si="123"/>
        <v/>
      </c>
      <c r="DF149" s="574" t="str">
        <f t="shared" si="123"/>
        <v/>
      </c>
      <c r="DG149" s="574" t="str">
        <f t="shared" si="123"/>
        <v/>
      </c>
      <c r="DH149" s="574" t="str">
        <f t="shared" si="124"/>
        <v/>
      </c>
      <c r="DI149" s="574" t="str">
        <f t="shared" si="125"/>
        <v/>
      </c>
      <c r="DJ149" s="574" t="str">
        <f t="shared" si="126"/>
        <v/>
      </c>
      <c r="DK149" s="574" t="str">
        <f t="shared" si="126"/>
        <v/>
      </c>
      <c r="DL149" s="574" t="str">
        <f t="shared" si="126"/>
        <v/>
      </c>
      <c r="DM149" s="574" t="str">
        <f t="shared" si="127"/>
        <v/>
      </c>
      <c r="DN149" s="574" t="str">
        <f t="shared" si="127"/>
        <v/>
      </c>
      <c r="DO149" s="574" t="str">
        <f t="shared" si="127"/>
        <v/>
      </c>
      <c r="DP149" s="574" t="str">
        <f t="shared" si="128"/>
        <v/>
      </c>
      <c r="DQ149" s="574" t="str">
        <f t="shared" si="128"/>
        <v/>
      </c>
      <c r="DR149" s="574" t="str">
        <f t="shared" si="128"/>
        <v/>
      </c>
      <c r="DS149" s="574" t="str">
        <f t="shared" si="129"/>
        <v/>
      </c>
      <c r="DT149" s="577" t="str">
        <f t="shared" si="130"/>
        <v/>
      </c>
      <c r="DU149" s="576" t="str">
        <f t="shared" si="131"/>
        <v/>
      </c>
      <c r="DV149" s="574" t="str">
        <f t="shared" si="131"/>
        <v/>
      </c>
      <c r="DW149" s="574" t="str">
        <f t="shared" si="131"/>
        <v/>
      </c>
      <c r="DX149" s="574" t="str">
        <f t="shared" si="132"/>
        <v/>
      </c>
      <c r="DY149" s="574" t="str">
        <f t="shared" si="132"/>
        <v/>
      </c>
      <c r="DZ149" s="574" t="str">
        <f t="shared" si="132"/>
        <v/>
      </c>
      <c r="EA149" s="574" t="str">
        <f t="shared" si="133"/>
        <v/>
      </c>
      <c r="EB149" s="574" t="str">
        <f t="shared" si="133"/>
        <v/>
      </c>
      <c r="EC149" s="574" t="str">
        <f t="shared" si="133"/>
        <v/>
      </c>
      <c r="ED149" s="574" t="str">
        <f t="shared" si="134"/>
        <v/>
      </c>
      <c r="EE149" s="574" t="str">
        <f t="shared" si="134"/>
        <v/>
      </c>
      <c r="EF149" s="574" t="str">
        <f t="shared" si="134"/>
        <v/>
      </c>
      <c r="EG149" s="574" t="str">
        <f t="shared" si="135"/>
        <v/>
      </c>
      <c r="EH149" s="574" t="str">
        <f t="shared" si="136"/>
        <v/>
      </c>
      <c r="EI149" s="574" t="str">
        <f t="shared" si="137"/>
        <v/>
      </c>
      <c r="EJ149" s="574" t="str">
        <f t="shared" si="137"/>
        <v/>
      </c>
      <c r="EK149" s="574" t="str">
        <f t="shared" si="137"/>
        <v/>
      </c>
      <c r="EL149" s="574" t="str">
        <f t="shared" si="138"/>
        <v/>
      </c>
      <c r="EM149" s="574" t="str">
        <f t="shared" si="138"/>
        <v/>
      </c>
      <c r="EN149" s="574" t="str">
        <f t="shared" si="138"/>
        <v/>
      </c>
      <c r="EO149" s="574" t="str">
        <f t="shared" si="139"/>
        <v/>
      </c>
      <c r="EP149" s="574" t="str">
        <f t="shared" si="139"/>
        <v/>
      </c>
      <c r="EQ149" s="574" t="str">
        <f t="shared" si="139"/>
        <v/>
      </c>
      <c r="ER149" s="574" t="str">
        <f t="shared" si="140"/>
        <v/>
      </c>
      <c r="ES149" s="577" t="str">
        <f t="shared" si="141"/>
        <v/>
      </c>
      <c r="ET149" s="576" t="str">
        <f t="shared" si="142"/>
        <v/>
      </c>
      <c r="EU149" s="574" t="str">
        <f t="shared" si="142"/>
        <v/>
      </c>
      <c r="EV149" s="574" t="str">
        <f t="shared" si="142"/>
        <v/>
      </c>
      <c r="EW149" s="574" t="str">
        <f t="shared" si="143"/>
        <v/>
      </c>
      <c r="EX149" s="574" t="str">
        <f t="shared" si="143"/>
        <v/>
      </c>
      <c r="EY149" s="574" t="str">
        <f t="shared" si="143"/>
        <v/>
      </c>
      <c r="EZ149" s="574" t="str">
        <f t="shared" si="144"/>
        <v/>
      </c>
      <c r="FA149" s="574" t="str">
        <f t="shared" si="144"/>
        <v/>
      </c>
      <c r="FB149" s="574" t="str">
        <f t="shared" si="144"/>
        <v/>
      </c>
      <c r="FC149" s="574" t="str">
        <f t="shared" si="145"/>
        <v/>
      </c>
      <c r="FD149" s="574" t="str">
        <f t="shared" si="145"/>
        <v/>
      </c>
      <c r="FE149" s="574" t="str">
        <f t="shared" si="145"/>
        <v/>
      </c>
      <c r="FF149" s="574" t="str">
        <f t="shared" si="146"/>
        <v/>
      </c>
      <c r="FG149" s="574" t="str">
        <f t="shared" si="147"/>
        <v/>
      </c>
      <c r="FH149" s="574" t="str">
        <f t="shared" si="148"/>
        <v/>
      </c>
      <c r="FI149" s="574" t="str">
        <f t="shared" si="148"/>
        <v/>
      </c>
      <c r="FJ149" s="574" t="str">
        <f t="shared" si="148"/>
        <v/>
      </c>
      <c r="FK149" s="574" t="str">
        <f t="shared" si="149"/>
        <v/>
      </c>
      <c r="FL149" s="574" t="str">
        <f t="shared" si="149"/>
        <v/>
      </c>
      <c r="FM149" s="574" t="str">
        <f t="shared" si="149"/>
        <v/>
      </c>
      <c r="FN149" s="574" t="str">
        <f t="shared" si="150"/>
        <v/>
      </c>
      <c r="FO149" s="574" t="str">
        <f t="shared" si="150"/>
        <v/>
      </c>
      <c r="FP149" s="574" t="str">
        <f t="shared" si="150"/>
        <v/>
      </c>
      <c r="FQ149" s="574" t="str">
        <f t="shared" si="151"/>
        <v/>
      </c>
      <c r="FR149" s="577" t="str">
        <f t="shared" si="152"/>
        <v/>
      </c>
      <c r="FS149" s="573" t="str">
        <f t="shared" si="153"/>
        <v/>
      </c>
      <c r="FT149" s="574" t="str">
        <f t="shared" si="154"/>
        <v/>
      </c>
      <c r="FU149" s="578" t="str">
        <f t="shared" si="155"/>
        <v/>
      </c>
      <c r="FV149" s="577" t="str">
        <f t="shared" si="156"/>
        <v/>
      </c>
      <c r="HA149" s="147">
        <f t="shared" si="157"/>
        <v>0</v>
      </c>
      <c r="HB149" s="142">
        <f t="shared" si="106"/>
        <v>0</v>
      </c>
    </row>
    <row r="150" spans="1:210" s="142" customFormat="1" ht="15.75" customHeight="1" x14ac:dyDescent="0.2">
      <c r="A150" s="531" t="str">
        <f t="shared" si="107"/>
        <v/>
      </c>
      <c r="B150" s="299"/>
      <c r="C150" s="292"/>
      <c r="D150" s="300"/>
      <c r="E150" s="292"/>
      <c r="F150" s="300"/>
      <c r="G150" s="292"/>
      <c r="H150" s="300"/>
      <c r="I150" s="300"/>
      <c r="J150" s="292"/>
      <c r="K150" s="300"/>
      <c r="L150" s="292"/>
      <c r="M150" s="300"/>
      <c r="N150" s="292"/>
      <c r="O150" s="300"/>
      <c r="P150" s="292"/>
      <c r="Q150" s="292"/>
      <c r="R150" s="301"/>
      <c r="S150" s="298"/>
      <c r="T150" s="299"/>
      <c r="U150" s="292"/>
      <c r="V150" s="300"/>
      <c r="W150" s="292"/>
      <c r="X150" s="300"/>
      <c r="Y150" s="292"/>
      <c r="Z150" s="300"/>
      <c r="AA150" s="300"/>
      <c r="AB150" s="292"/>
      <c r="AC150" s="300"/>
      <c r="AD150" s="292"/>
      <c r="AE150" s="300"/>
      <c r="AF150" s="292"/>
      <c r="AG150" s="300"/>
      <c r="AH150" s="292"/>
      <c r="AI150" s="292"/>
      <c r="AJ150" s="301"/>
      <c r="AK150" s="298"/>
      <c r="AL150" s="302"/>
      <c r="AM150" s="292"/>
      <c r="AN150" s="303"/>
      <c r="AO150" s="292"/>
      <c r="AP150" s="303"/>
      <c r="AQ150" s="292"/>
      <c r="AR150" s="303"/>
      <c r="AS150" s="303"/>
      <c r="AT150" s="292"/>
      <c r="AU150" s="303"/>
      <c r="AV150" s="292"/>
      <c r="AW150" s="303"/>
      <c r="AX150" s="292"/>
      <c r="AY150" s="303"/>
      <c r="AZ150" s="292"/>
      <c r="BA150" s="292"/>
      <c r="BB150" s="304"/>
      <c r="BC150" s="298"/>
      <c r="BD150" s="302"/>
      <c r="BE150" s="292"/>
      <c r="BF150" s="303"/>
      <c r="BG150" s="292"/>
      <c r="BH150" s="303"/>
      <c r="BI150" s="292"/>
      <c r="BJ150" s="303"/>
      <c r="BK150" s="303"/>
      <c r="BL150" s="292"/>
      <c r="BM150" s="303"/>
      <c r="BN150" s="292"/>
      <c r="BO150" s="303"/>
      <c r="BP150" s="292"/>
      <c r="BQ150" s="303"/>
      <c r="BR150" s="292"/>
      <c r="BS150" s="292"/>
      <c r="BT150" s="304"/>
      <c r="BU150" s="298"/>
      <c r="BW150" s="573" t="str">
        <f t="shared" si="108"/>
        <v/>
      </c>
      <c r="BX150" s="574" t="str">
        <f t="shared" si="108"/>
        <v/>
      </c>
      <c r="BY150" s="574" t="str">
        <f t="shared" si="108"/>
        <v/>
      </c>
      <c r="BZ150" s="574" t="str">
        <f t="shared" si="109"/>
        <v/>
      </c>
      <c r="CA150" s="574" t="str">
        <f t="shared" si="109"/>
        <v/>
      </c>
      <c r="CB150" s="574" t="str">
        <f t="shared" si="109"/>
        <v/>
      </c>
      <c r="CC150" s="574" t="str">
        <f t="shared" si="110"/>
        <v/>
      </c>
      <c r="CD150" s="574" t="str">
        <f t="shared" si="110"/>
        <v/>
      </c>
      <c r="CE150" s="574" t="str">
        <f t="shared" si="110"/>
        <v/>
      </c>
      <c r="CF150" s="574" t="str">
        <f t="shared" si="111"/>
        <v/>
      </c>
      <c r="CG150" s="574" t="str">
        <f t="shared" si="111"/>
        <v/>
      </c>
      <c r="CH150" s="574" t="str">
        <f t="shared" si="111"/>
        <v/>
      </c>
      <c r="CI150" s="574" t="str">
        <f t="shared" si="112"/>
        <v/>
      </c>
      <c r="CJ150" s="574" t="str">
        <f t="shared" si="113"/>
        <v/>
      </c>
      <c r="CK150" s="574" t="str">
        <f t="shared" si="114"/>
        <v/>
      </c>
      <c r="CL150" s="574" t="str">
        <f t="shared" si="114"/>
        <v/>
      </c>
      <c r="CM150" s="574" t="str">
        <f t="shared" si="114"/>
        <v/>
      </c>
      <c r="CN150" s="574" t="str">
        <f t="shared" si="115"/>
        <v/>
      </c>
      <c r="CO150" s="574" t="str">
        <f t="shared" si="115"/>
        <v/>
      </c>
      <c r="CP150" s="574" t="str">
        <f t="shared" si="115"/>
        <v/>
      </c>
      <c r="CQ150" s="574" t="str">
        <f t="shared" si="116"/>
        <v/>
      </c>
      <c r="CR150" s="574" t="str">
        <f t="shared" si="116"/>
        <v/>
      </c>
      <c r="CS150" s="574" t="str">
        <f t="shared" si="116"/>
        <v/>
      </c>
      <c r="CT150" s="574" t="str">
        <f t="shared" si="117"/>
        <v/>
      </c>
      <c r="CU150" s="575" t="str">
        <f t="shared" si="118"/>
        <v/>
      </c>
      <c r="CV150" s="576" t="str">
        <f t="shared" si="119"/>
        <v/>
      </c>
      <c r="CW150" s="574" t="str">
        <f t="shared" si="119"/>
        <v/>
      </c>
      <c r="CX150" s="574" t="str">
        <f t="shared" si="119"/>
        <v/>
      </c>
      <c r="CY150" s="574" t="str">
        <f t="shared" si="120"/>
        <v/>
      </c>
      <c r="CZ150" s="574" t="str">
        <f t="shared" si="120"/>
        <v/>
      </c>
      <c r="DA150" s="574" t="str">
        <f t="shared" si="120"/>
        <v/>
      </c>
      <c r="DB150" s="574" t="str">
        <f t="shared" si="121"/>
        <v/>
      </c>
      <c r="DC150" s="574" t="str">
        <f t="shared" si="122"/>
        <v/>
      </c>
      <c r="DD150" s="574" t="str">
        <f t="shared" si="122"/>
        <v/>
      </c>
      <c r="DE150" s="574" t="str">
        <f t="shared" si="123"/>
        <v/>
      </c>
      <c r="DF150" s="574" t="str">
        <f t="shared" si="123"/>
        <v/>
      </c>
      <c r="DG150" s="574" t="str">
        <f t="shared" si="123"/>
        <v/>
      </c>
      <c r="DH150" s="574" t="str">
        <f t="shared" si="124"/>
        <v/>
      </c>
      <c r="DI150" s="574" t="str">
        <f t="shared" si="125"/>
        <v/>
      </c>
      <c r="DJ150" s="574" t="str">
        <f t="shared" si="126"/>
        <v/>
      </c>
      <c r="DK150" s="574" t="str">
        <f t="shared" si="126"/>
        <v/>
      </c>
      <c r="DL150" s="574" t="str">
        <f t="shared" si="126"/>
        <v/>
      </c>
      <c r="DM150" s="574" t="str">
        <f t="shared" si="127"/>
        <v/>
      </c>
      <c r="DN150" s="574" t="str">
        <f t="shared" si="127"/>
        <v/>
      </c>
      <c r="DO150" s="574" t="str">
        <f t="shared" si="127"/>
        <v/>
      </c>
      <c r="DP150" s="574" t="str">
        <f t="shared" si="128"/>
        <v/>
      </c>
      <c r="DQ150" s="574" t="str">
        <f t="shared" si="128"/>
        <v/>
      </c>
      <c r="DR150" s="574" t="str">
        <f t="shared" si="128"/>
        <v/>
      </c>
      <c r="DS150" s="574" t="str">
        <f t="shared" si="129"/>
        <v/>
      </c>
      <c r="DT150" s="577" t="str">
        <f t="shared" si="130"/>
        <v/>
      </c>
      <c r="DU150" s="576" t="str">
        <f t="shared" si="131"/>
        <v/>
      </c>
      <c r="DV150" s="574" t="str">
        <f t="shared" si="131"/>
        <v/>
      </c>
      <c r="DW150" s="574" t="str">
        <f t="shared" si="131"/>
        <v/>
      </c>
      <c r="DX150" s="574" t="str">
        <f t="shared" si="132"/>
        <v/>
      </c>
      <c r="DY150" s="574" t="str">
        <f t="shared" si="132"/>
        <v/>
      </c>
      <c r="DZ150" s="574" t="str">
        <f t="shared" si="132"/>
        <v/>
      </c>
      <c r="EA150" s="574" t="str">
        <f t="shared" si="133"/>
        <v/>
      </c>
      <c r="EB150" s="574" t="str">
        <f t="shared" si="133"/>
        <v/>
      </c>
      <c r="EC150" s="574" t="str">
        <f t="shared" si="133"/>
        <v/>
      </c>
      <c r="ED150" s="574" t="str">
        <f t="shared" si="134"/>
        <v/>
      </c>
      <c r="EE150" s="574" t="str">
        <f t="shared" si="134"/>
        <v/>
      </c>
      <c r="EF150" s="574" t="str">
        <f t="shared" si="134"/>
        <v/>
      </c>
      <c r="EG150" s="574" t="str">
        <f t="shared" si="135"/>
        <v/>
      </c>
      <c r="EH150" s="574" t="str">
        <f t="shared" si="136"/>
        <v/>
      </c>
      <c r="EI150" s="574" t="str">
        <f t="shared" si="137"/>
        <v/>
      </c>
      <c r="EJ150" s="574" t="str">
        <f t="shared" si="137"/>
        <v/>
      </c>
      <c r="EK150" s="574" t="str">
        <f t="shared" si="137"/>
        <v/>
      </c>
      <c r="EL150" s="574" t="str">
        <f t="shared" si="138"/>
        <v/>
      </c>
      <c r="EM150" s="574" t="str">
        <f t="shared" si="138"/>
        <v/>
      </c>
      <c r="EN150" s="574" t="str">
        <f t="shared" si="138"/>
        <v/>
      </c>
      <c r="EO150" s="574" t="str">
        <f t="shared" si="139"/>
        <v/>
      </c>
      <c r="EP150" s="574" t="str">
        <f t="shared" si="139"/>
        <v/>
      </c>
      <c r="EQ150" s="574" t="str">
        <f t="shared" si="139"/>
        <v/>
      </c>
      <c r="ER150" s="574" t="str">
        <f t="shared" si="140"/>
        <v/>
      </c>
      <c r="ES150" s="577" t="str">
        <f t="shared" si="141"/>
        <v/>
      </c>
      <c r="ET150" s="576" t="str">
        <f t="shared" si="142"/>
        <v/>
      </c>
      <c r="EU150" s="574" t="str">
        <f t="shared" si="142"/>
        <v/>
      </c>
      <c r="EV150" s="574" t="str">
        <f t="shared" si="142"/>
        <v/>
      </c>
      <c r="EW150" s="574" t="str">
        <f t="shared" si="143"/>
        <v/>
      </c>
      <c r="EX150" s="574" t="str">
        <f t="shared" si="143"/>
        <v/>
      </c>
      <c r="EY150" s="574" t="str">
        <f t="shared" si="143"/>
        <v/>
      </c>
      <c r="EZ150" s="574" t="str">
        <f t="shared" si="144"/>
        <v/>
      </c>
      <c r="FA150" s="574" t="str">
        <f t="shared" si="144"/>
        <v/>
      </c>
      <c r="FB150" s="574" t="str">
        <f t="shared" si="144"/>
        <v/>
      </c>
      <c r="FC150" s="574" t="str">
        <f t="shared" si="145"/>
        <v/>
      </c>
      <c r="FD150" s="574" t="str">
        <f t="shared" si="145"/>
        <v/>
      </c>
      <c r="FE150" s="574" t="str">
        <f t="shared" si="145"/>
        <v/>
      </c>
      <c r="FF150" s="574" t="str">
        <f t="shared" si="146"/>
        <v/>
      </c>
      <c r="FG150" s="574" t="str">
        <f t="shared" si="147"/>
        <v/>
      </c>
      <c r="FH150" s="574" t="str">
        <f t="shared" si="148"/>
        <v/>
      </c>
      <c r="FI150" s="574" t="str">
        <f t="shared" si="148"/>
        <v/>
      </c>
      <c r="FJ150" s="574" t="str">
        <f t="shared" si="148"/>
        <v/>
      </c>
      <c r="FK150" s="574" t="str">
        <f t="shared" si="149"/>
        <v/>
      </c>
      <c r="FL150" s="574" t="str">
        <f t="shared" si="149"/>
        <v/>
      </c>
      <c r="FM150" s="574" t="str">
        <f t="shared" si="149"/>
        <v/>
      </c>
      <c r="FN150" s="574" t="str">
        <f t="shared" si="150"/>
        <v/>
      </c>
      <c r="FO150" s="574" t="str">
        <f t="shared" si="150"/>
        <v/>
      </c>
      <c r="FP150" s="574" t="str">
        <f t="shared" si="150"/>
        <v/>
      </c>
      <c r="FQ150" s="574" t="str">
        <f t="shared" si="151"/>
        <v/>
      </c>
      <c r="FR150" s="577" t="str">
        <f t="shared" si="152"/>
        <v/>
      </c>
      <c r="FS150" s="573" t="str">
        <f t="shared" si="153"/>
        <v/>
      </c>
      <c r="FT150" s="574" t="str">
        <f t="shared" si="154"/>
        <v/>
      </c>
      <c r="FU150" s="578" t="str">
        <f t="shared" si="155"/>
        <v/>
      </c>
      <c r="FV150" s="577" t="str">
        <f t="shared" si="156"/>
        <v/>
      </c>
      <c r="HA150" s="147">
        <f t="shared" si="157"/>
        <v>0</v>
      </c>
      <c r="HB150" s="142">
        <f t="shared" si="106"/>
        <v>0</v>
      </c>
    </row>
    <row r="151" spans="1:210" s="142" customFormat="1" ht="15.75" customHeight="1" x14ac:dyDescent="0.2">
      <c r="A151" s="531" t="str">
        <f t="shared" si="107"/>
        <v/>
      </c>
      <c r="B151" s="299"/>
      <c r="C151" s="292"/>
      <c r="D151" s="300"/>
      <c r="E151" s="292"/>
      <c r="F151" s="300"/>
      <c r="G151" s="292"/>
      <c r="H151" s="300"/>
      <c r="I151" s="300"/>
      <c r="J151" s="292"/>
      <c r="K151" s="300"/>
      <c r="L151" s="292"/>
      <c r="M151" s="300"/>
      <c r="N151" s="292"/>
      <c r="O151" s="300"/>
      <c r="P151" s="292"/>
      <c r="Q151" s="292"/>
      <c r="R151" s="300"/>
      <c r="S151" s="294"/>
      <c r="T151" s="299"/>
      <c r="U151" s="292"/>
      <c r="V151" s="300"/>
      <c r="W151" s="292"/>
      <c r="X151" s="300"/>
      <c r="Y151" s="292"/>
      <c r="Z151" s="300"/>
      <c r="AA151" s="300"/>
      <c r="AB151" s="292"/>
      <c r="AC151" s="300"/>
      <c r="AD151" s="292"/>
      <c r="AE151" s="300"/>
      <c r="AF151" s="292"/>
      <c r="AG151" s="300"/>
      <c r="AH151" s="292"/>
      <c r="AI151" s="292"/>
      <c r="AJ151" s="300"/>
      <c r="AK151" s="294"/>
      <c r="AL151" s="302"/>
      <c r="AM151" s="292"/>
      <c r="AN151" s="303"/>
      <c r="AO151" s="292"/>
      <c r="AP151" s="303"/>
      <c r="AQ151" s="292"/>
      <c r="AR151" s="303"/>
      <c r="AS151" s="303"/>
      <c r="AT151" s="292"/>
      <c r="AU151" s="303"/>
      <c r="AV151" s="292"/>
      <c r="AW151" s="303"/>
      <c r="AX151" s="292"/>
      <c r="AY151" s="303"/>
      <c r="AZ151" s="292"/>
      <c r="BA151" s="292"/>
      <c r="BB151" s="303"/>
      <c r="BC151" s="294"/>
      <c r="BD151" s="302"/>
      <c r="BE151" s="292"/>
      <c r="BF151" s="303"/>
      <c r="BG151" s="292"/>
      <c r="BH151" s="303"/>
      <c r="BI151" s="292"/>
      <c r="BJ151" s="303"/>
      <c r="BK151" s="303"/>
      <c r="BL151" s="292"/>
      <c r="BM151" s="303"/>
      <c r="BN151" s="292"/>
      <c r="BO151" s="303"/>
      <c r="BP151" s="292"/>
      <c r="BQ151" s="303"/>
      <c r="BR151" s="292"/>
      <c r="BS151" s="292"/>
      <c r="BT151" s="303"/>
      <c r="BU151" s="294"/>
      <c r="BW151" s="573" t="str">
        <f t="shared" si="108"/>
        <v/>
      </c>
      <c r="BX151" s="574" t="str">
        <f t="shared" si="108"/>
        <v/>
      </c>
      <c r="BY151" s="574" t="str">
        <f t="shared" si="108"/>
        <v/>
      </c>
      <c r="BZ151" s="574" t="str">
        <f t="shared" si="109"/>
        <v/>
      </c>
      <c r="CA151" s="574" t="str">
        <f t="shared" si="109"/>
        <v/>
      </c>
      <c r="CB151" s="574" t="str">
        <f t="shared" si="109"/>
        <v/>
      </c>
      <c r="CC151" s="574" t="str">
        <f t="shared" si="110"/>
        <v/>
      </c>
      <c r="CD151" s="574" t="str">
        <f t="shared" si="110"/>
        <v/>
      </c>
      <c r="CE151" s="574" t="str">
        <f t="shared" si="110"/>
        <v/>
      </c>
      <c r="CF151" s="574" t="str">
        <f t="shared" si="111"/>
        <v/>
      </c>
      <c r="CG151" s="574" t="str">
        <f t="shared" si="111"/>
        <v/>
      </c>
      <c r="CH151" s="574" t="str">
        <f t="shared" si="111"/>
        <v/>
      </c>
      <c r="CI151" s="574" t="str">
        <f t="shared" si="112"/>
        <v/>
      </c>
      <c r="CJ151" s="574" t="str">
        <f t="shared" si="113"/>
        <v/>
      </c>
      <c r="CK151" s="574" t="str">
        <f t="shared" si="114"/>
        <v/>
      </c>
      <c r="CL151" s="574" t="str">
        <f t="shared" si="114"/>
        <v/>
      </c>
      <c r="CM151" s="574" t="str">
        <f t="shared" si="114"/>
        <v/>
      </c>
      <c r="CN151" s="574" t="str">
        <f t="shared" si="115"/>
        <v/>
      </c>
      <c r="CO151" s="574" t="str">
        <f t="shared" si="115"/>
        <v/>
      </c>
      <c r="CP151" s="574" t="str">
        <f t="shared" si="115"/>
        <v/>
      </c>
      <c r="CQ151" s="574" t="str">
        <f t="shared" si="116"/>
        <v/>
      </c>
      <c r="CR151" s="574" t="str">
        <f t="shared" si="116"/>
        <v/>
      </c>
      <c r="CS151" s="574" t="str">
        <f t="shared" si="116"/>
        <v/>
      </c>
      <c r="CT151" s="574" t="str">
        <f t="shared" si="117"/>
        <v/>
      </c>
      <c r="CU151" s="575" t="str">
        <f t="shared" si="118"/>
        <v/>
      </c>
      <c r="CV151" s="576" t="str">
        <f t="shared" si="119"/>
        <v/>
      </c>
      <c r="CW151" s="574" t="str">
        <f t="shared" si="119"/>
        <v/>
      </c>
      <c r="CX151" s="574" t="str">
        <f t="shared" si="119"/>
        <v/>
      </c>
      <c r="CY151" s="574" t="str">
        <f t="shared" si="120"/>
        <v/>
      </c>
      <c r="CZ151" s="574" t="str">
        <f t="shared" si="120"/>
        <v/>
      </c>
      <c r="DA151" s="574" t="str">
        <f t="shared" si="120"/>
        <v/>
      </c>
      <c r="DB151" s="574" t="str">
        <f t="shared" si="121"/>
        <v/>
      </c>
      <c r="DC151" s="574" t="str">
        <f t="shared" si="122"/>
        <v/>
      </c>
      <c r="DD151" s="574" t="str">
        <f t="shared" si="122"/>
        <v/>
      </c>
      <c r="DE151" s="574" t="str">
        <f t="shared" si="123"/>
        <v/>
      </c>
      <c r="DF151" s="574" t="str">
        <f t="shared" si="123"/>
        <v/>
      </c>
      <c r="DG151" s="574" t="str">
        <f t="shared" si="123"/>
        <v/>
      </c>
      <c r="DH151" s="574" t="str">
        <f t="shared" si="124"/>
        <v/>
      </c>
      <c r="DI151" s="574" t="str">
        <f t="shared" si="125"/>
        <v/>
      </c>
      <c r="DJ151" s="574" t="str">
        <f t="shared" si="126"/>
        <v/>
      </c>
      <c r="DK151" s="574" t="str">
        <f t="shared" si="126"/>
        <v/>
      </c>
      <c r="DL151" s="574" t="str">
        <f t="shared" si="126"/>
        <v/>
      </c>
      <c r="DM151" s="574" t="str">
        <f t="shared" si="127"/>
        <v/>
      </c>
      <c r="DN151" s="574" t="str">
        <f t="shared" si="127"/>
        <v/>
      </c>
      <c r="DO151" s="574" t="str">
        <f t="shared" si="127"/>
        <v/>
      </c>
      <c r="DP151" s="574" t="str">
        <f t="shared" si="128"/>
        <v/>
      </c>
      <c r="DQ151" s="574" t="str">
        <f t="shared" si="128"/>
        <v/>
      </c>
      <c r="DR151" s="574" t="str">
        <f t="shared" si="128"/>
        <v/>
      </c>
      <c r="DS151" s="574" t="str">
        <f t="shared" si="129"/>
        <v/>
      </c>
      <c r="DT151" s="577" t="str">
        <f t="shared" si="130"/>
        <v/>
      </c>
      <c r="DU151" s="576" t="str">
        <f t="shared" si="131"/>
        <v/>
      </c>
      <c r="DV151" s="574" t="str">
        <f t="shared" si="131"/>
        <v/>
      </c>
      <c r="DW151" s="574" t="str">
        <f t="shared" si="131"/>
        <v/>
      </c>
      <c r="DX151" s="574" t="str">
        <f t="shared" si="132"/>
        <v/>
      </c>
      <c r="DY151" s="574" t="str">
        <f t="shared" si="132"/>
        <v/>
      </c>
      <c r="DZ151" s="574" t="str">
        <f t="shared" si="132"/>
        <v/>
      </c>
      <c r="EA151" s="574" t="str">
        <f t="shared" si="133"/>
        <v/>
      </c>
      <c r="EB151" s="574" t="str">
        <f t="shared" si="133"/>
        <v/>
      </c>
      <c r="EC151" s="574" t="str">
        <f t="shared" si="133"/>
        <v/>
      </c>
      <c r="ED151" s="574" t="str">
        <f t="shared" si="134"/>
        <v/>
      </c>
      <c r="EE151" s="574" t="str">
        <f t="shared" si="134"/>
        <v/>
      </c>
      <c r="EF151" s="574" t="str">
        <f t="shared" si="134"/>
        <v/>
      </c>
      <c r="EG151" s="574" t="str">
        <f t="shared" si="135"/>
        <v/>
      </c>
      <c r="EH151" s="574" t="str">
        <f t="shared" si="136"/>
        <v/>
      </c>
      <c r="EI151" s="574" t="str">
        <f t="shared" si="137"/>
        <v/>
      </c>
      <c r="EJ151" s="574" t="str">
        <f t="shared" si="137"/>
        <v/>
      </c>
      <c r="EK151" s="574" t="str">
        <f t="shared" si="137"/>
        <v/>
      </c>
      <c r="EL151" s="574" t="str">
        <f t="shared" si="138"/>
        <v/>
      </c>
      <c r="EM151" s="574" t="str">
        <f t="shared" si="138"/>
        <v/>
      </c>
      <c r="EN151" s="574" t="str">
        <f t="shared" si="138"/>
        <v/>
      </c>
      <c r="EO151" s="574" t="str">
        <f t="shared" si="139"/>
        <v/>
      </c>
      <c r="EP151" s="574" t="str">
        <f t="shared" si="139"/>
        <v/>
      </c>
      <c r="EQ151" s="574" t="str">
        <f t="shared" si="139"/>
        <v/>
      </c>
      <c r="ER151" s="574" t="str">
        <f t="shared" si="140"/>
        <v/>
      </c>
      <c r="ES151" s="577" t="str">
        <f t="shared" si="141"/>
        <v/>
      </c>
      <c r="ET151" s="576" t="str">
        <f t="shared" si="142"/>
        <v/>
      </c>
      <c r="EU151" s="574" t="str">
        <f t="shared" si="142"/>
        <v/>
      </c>
      <c r="EV151" s="574" t="str">
        <f t="shared" si="142"/>
        <v/>
      </c>
      <c r="EW151" s="574" t="str">
        <f t="shared" si="143"/>
        <v/>
      </c>
      <c r="EX151" s="574" t="str">
        <f t="shared" si="143"/>
        <v/>
      </c>
      <c r="EY151" s="574" t="str">
        <f t="shared" si="143"/>
        <v/>
      </c>
      <c r="EZ151" s="574" t="str">
        <f t="shared" si="144"/>
        <v/>
      </c>
      <c r="FA151" s="574" t="str">
        <f t="shared" si="144"/>
        <v/>
      </c>
      <c r="FB151" s="574" t="str">
        <f t="shared" si="144"/>
        <v/>
      </c>
      <c r="FC151" s="574" t="str">
        <f t="shared" si="145"/>
        <v/>
      </c>
      <c r="FD151" s="574" t="str">
        <f t="shared" si="145"/>
        <v/>
      </c>
      <c r="FE151" s="574" t="str">
        <f t="shared" si="145"/>
        <v/>
      </c>
      <c r="FF151" s="574" t="str">
        <f t="shared" si="146"/>
        <v/>
      </c>
      <c r="FG151" s="574" t="str">
        <f t="shared" si="147"/>
        <v/>
      </c>
      <c r="FH151" s="574" t="str">
        <f t="shared" si="148"/>
        <v/>
      </c>
      <c r="FI151" s="574" t="str">
        <f t="shared" si="148"/>
        <v/>
      </c>
      <c r="FJ151" s="574" t="str">
        <f t="shared" si="148"/>
        <v/>
      </c>
      <c r="FK151" s="574" t="str">
        <f t="shared" si="149"/>
        <v/>
      </c>
      <c r="FL151" s="574" t="str">
        <f t="shared" si="149"/>
        <v/>
      </c>
      <c r="FM151" s="574" t="str">
        <f t="shared" si="149"/>
        <v/>
      </c>
      <c r="FN151" s="574" t="str">
        <f t="shared" si="150"/>
        <v/>
      </c>
      <c r="FO151" s="574" t="str">
        <f t="shared" si="150"/>
        <v/>
      </c>
      <c r="FP151" s="574" t="str">
        <f t="shared" si="150"/>
        <v/>
      </c>
      <c r="FQ151" s="574" t="str">
        <f t="shared" si="151"/>
        <v/>
      </c>
      <c r="FR151" s="577" t="str">
        <f t="shared" si="152"/>
        <v/>
      </c>
      <c r="FS151" s="573" t="str">
        <f t="shared" si="153"/>
        <v/>
      </c>
      <c r="FT151" s="574" t="str">
        <f t="shared" si="154"/>
        <v/>
      </c>
      <c r="FU151" s="578" t="str">
        <f t="shared" si="155"/>
        <v/>
      </c>
      <c r="FV151" s="577" t="str">
        <f t="shared" si="156"/>
        <v/>
      </c>
      <c r="HA151" s="147">
        <f t="shared" si="157"/>
        <v>0</v>
      </c>
      <c r="HB151" s="142">
        <f t="shared" si="106"/>
        <v>0</v>
      </c>
    </row>
    <row r="152" spans="1:210" s="142" customFormat="1" ht="15.75" customHeight="1" x14ac:dyDescent="0.2">
      <c r="A152" s="531" t="str">
        <f t="shared" si="107"/>
        <v/>
      </c>
      <c r="B152" s="299"/>
      <c r="C152" s="292"/>
      <c r="D152" s="300"/>
      <c r="E152" s="292"/>
      <c r="F152" s="300"/>
      <c r="G152" s="292"/>
      <c r="H152" s="300"/>
      <c r="I152" s="300"/>
      <c r="J152" s="292"/>
      <c r="K152" s="300"/>
      <c r="L152" s="292"/>
      <c r="M152" s="300"/>
      <c r="N152" s="292"/>
      <c r="O152" s="300"/>
      <c r="P152" s="292"/>
      <c r="Q152" s="292"/>
      <c r="R152" s="301"/>
      <c r="S152" s="298"/>
      <c r="T152" s="299"/>
      <c r="U152" s="292"/>
      <c r="V152" s="300"/>
      <c r="W152" s="292"/>
      <c r="X152" s="300"/>
      <c r="Y152" s="292"/>
      <c r="Z152" s="300"/>
      <c r="AA152" s="300"/>
      <c r="AB152" s="292"/>
      <c r="AC152" s="300"/>
      <c r="AD152" s="292"/>
      <c r="AE152" s="300"/>
      <c r="AF152" s="292"/>
      <c r="AG152" s="300"/>
      <c r="AH152" s="292"/>
      <c r="AI152" s="292"/>
      <c r="AJ152" s="301"/>
      <c r="AK152" s="298"/>
      <c r="AL152" s="302"/>
      <c r="AM152" s="292"/>
      <c r="AN152" s="303"/>
      <c r="AO152" s="292"/>
      <c r="AP152" s="303"/>
      <c r="AQ152" s="292"/>
      <c r="AR152" s="303"/>
      <c r="AS152" s="303"/>
      <c r="AT152" s="292"/>
      <c r="AU152" s="303"/>
      <c r="AV152" s="292"/>
      <c r="AW152" s="303"/>
      <c r="AX152" s="292"/>
      <c r="AY152" s="303"/>
      <c r="AZ152" s="292"/>
      <c r="BA152" s="292"/>
      <c r="BB152" s="304"/>
      <c r="BC152" s="298"/>
      <c r="BD152" s="302"/>
      <c r="BE152" s="292"/>
      <c r="BF152" s="303"/>
      <c r="BG152" s="292"/>
      <c r="BH152" s="303"/>
      <c r="BI152" s="292"/>
      <c r="BJ152" s="303"/>
      <c r="BK152" s="303"/>
      <c r="BL152" s="292"/>
      <c r="BM152" s="303"/>
      <c r="BN152" s="292"/>
      <c r="BO152" s="303"/>
      <c r="BP152" s="292"/>
      <c r="BQ152" s="303"/>
      <c r="BR152" s="292"/>
      <c r="BS152" s="292"/>
      <c r="BT152" s="304"/>
      <c r="BU152" s="298"/>
      <c r="BW152" s="573" t="str">
        <f t="shared" si="108"/>
        <v/>
      </c>
      <c r="BX152" s="574" t="str">
        <f t="shared" si="108"/>
        <v/>
      </c>
      <c r="BY152" s="574" t="str">
        <f t="shared" si="108"/>
        <v/>
      </c>
      <c r="BZ152" s="574" t="str">
        <f t="shared" si="109"/>
        <v/>
      </c>
      <c r="CA152" s="574" t="str">
        <f t="shared" si="109"/>
        <v/>
      </c>
      <c r="CB152" s="574" t="str">
        <f t="shared" si="109"/>
        <v/>
      </c>
      <c r="CC152" s="574" t="str">
        <f t="shared" si="110"/>
        <v/>
      </c>
      <c r="CD152" s="574" t="str">
        <f t="shared" si="110"/>
        <v/>
      </c>
      <c r="CE152" s="574" t="str">
        <f t="shared" si="110"/>
        <v/>
      </c>
      <c r="CF152" s="574" t="str">
        <f t="shared" si="111"/>
        <v/>
      </c>
      <c r="CG152" s="574" t="str">
        <f t="shared" si="111"/>
        <v/>
      </c>
      <c r="CH152" s="574" t="str">
        <f t="shared" si="111"/>
        <v/>
      </c>
      <c r="CI152" s="574" t="str">
        <f t="shared" si="112"/>
        <v/>
      </c>
      <c r="CJ152" s="574" t="str">
        <f t="shared" si="113"/>
        <v/>
      </c>
      <c r="CK152" s="574" t="str">
        <f t="shared" si="114"/>
        <v/>
      </c>
      <c r="CL152" s="574" t="str">
        <f t="shared" si="114"/>
        <v/>
      </c>
      <c r="CM152" s="574" t="str">
        <f t="shared" si="114"/>
        <v/>
      </c>
      <c r="CN152" s="574" t="str">
        <f t="shared" si="115"/>
        <v/>
      </c>
      <c r="CO152" s="574" t="str">
        <f t="shared" si="115"/>
        <v/>
      </c>
      <c r="CP152" s="574" t="str">
        <f t="shared" si="115"/>
        <v/>
      </c>
      <c r="CQ152" s="574" t="str">
        <f t="shared" si="116"/>
        <v/>
      </c>
      <c r="CR152" s="574" t="str">
        <f t="shared" si="116"/>
        <v/>
      </c>
      <c r="CS152" s="574" t="str">
        <f t="shared" si="116"/>
        <v/>
      </c>
      <c r="CT152" s="574" t="str">
        <f t="shared" si="117"/>
        <v/>
      </c>
      <c r="CU152" s="575" t="str">
        <f t="shared" si="118"/>
        <v/>
      </c>
      <c r="CV152" s="576" t="str">
        <f t="shared" si="119"/>
        <v/>
      </c>
      <c r="CW152" s="574" t="str">
        <f t="shared" si="119"/>
        <v/>
      </c>
      <c r="CX152" s="574" t="str">
        <f t="shared" si="119"/>
        <v/>
      </c>
      <c r="CY152" s="574" t="str">
        <f t="shared" si="120"/>
        <v/>
      </c>
      <c r="CZ152" s="574" t="str">
        <f t="shared" si="120"/>
        <v/>
      </c>
      <c r="DA152" s="574" t="str">
        <f t="shared" si="120"/>
        <v/>
      </c>
      <c r="DB152" s="574" t="str">
        <f t="shared" si="121"/>
        <v/>
      </c>
      <c r="DC152" s="574" t="str">
        <f t="shared" si="122"/>
        <v/>
      </c>
      <c r="DD152" s="574" t="str">
        <f t="shared" si="122"/>
        <v/>
      </c>
      <c r="DE152" s="574" t="str">
        <f t="shared" si="123"/>
        <v/>
      </c>
      <c r="DF152" s="574" t="str">
        <f t="shared" si="123"/>
        <v/>
      </c>
      <c r="DG152" s="574" t="str">
        <f t="shared" si="123"/>
        <v/>
      </c>
      <c r="DH152" s="574" t="str">
        <f t="shared" si="124"/>
        <v/>
      </c>
      <c r="DI152" s="574" t="str">
        <f t="shared" si="125"/>
        <v/>
      </c>
      <c r="DJ152" s="574" t="str">
        <f t="shared" si="126"/>
        <v/>
      </c>
      <c r="DK152" s="574" t="str">
        <f t="shared" si="126"/>
        <v/>
      </c>
      <c r="DL152" s="574" t="str">
        <f t="shared" si="126"/>
        <v/>
      </c>
      <c r="DM152" s="574" t="str">
        <f t="shared" si="127"/>
        <v/>
      </c>
      <c r="DN152" s="574" t="str">
        <f t="shared" si="127"/>
        <v/>
      </c>
      <c r="DO152" s="574" t="str">
        <f t="shared" si="127"/>
        <v/>
      </c>
      <c r="DP152" s="574" t="str">
        <f t="shared" si="128"/>
        <v/>
      </c>
      <c r="DQ152" s="574" t="str">
        <f t="shared" si="128"/>
        <v/>
      </c>
      <c r="DR152" s="574" t="str">
        <f t="shared" si="128"/>
        <v/>
      </c>
      <c r="DS152" s="574" t="str">
        <f t="shared" si="129"/>
        <v/>
      </c>
      <c r="DT152" s="577" t="str">
        <f t="shared" si="130"/>
        <v/>
      </c>
      <c r="DU152" s="576" t="str">
        <f t="shared" si="131"/>
        <v/>
      </c>
      <c r="DV152" s="574" t="str">
        <f t="shared" si="131"/>
        <v/>
      </c>
      <c r="DW152" s="574" t="str">
        <f t="shared" si="131"/>
        <v/>
      </c>
      <c r="DX152" s="574" t="str">
        <f t="shared" si="132"/>
        <v/>
      </c>
      <c r="DY152" s="574" t="str">
        <f t="shared" si="132"/>
        <v/>
      </c>
      <c r="DZ152" s="574" t="str">
        <f t="shared" si="132"/>
        <v/>
      </c>
      <c r="EA152" s="574" t="str">
        <f t="shared" si="133"/>
        <v/>
      </c>
      <c r="EB152" s="574" t="str">
        <f t="shared" si="133"/>
        <v/>
      </c>
      <c r="EC152" s="574" t="str">
        <f t="shared" si="133"/>
        <v/>
      </c>
      <c r="ED152" s="574" t="str">
        <f t="shared" si="134"/>
        <v/>
      </c>
      <c r="EE152" s="574" t="str">
        <f t="shared" si="134"/>
        <v/>
      </c>
      <c r="EF152" s="574" t="str">
        <f t="shared" si="134"/>
        <v/>
      </c>
      <c r="EG152" s="574" t="str">
        <f t="shared" si="135"/>
        <v/>
      </c>
      <c r="EH152" s="574" t="str">
        <f t="shared" si="136"/>
        <v/>
      </c>
      <c r="EI152" s="574" t="str">
        <f t="shared" si="137"/>
        <v/>
      </c>
      <c r="EJ152" s="574" t="str">
        <f t="shared" si="137"/>
        <v/>
      </c>
      <c r="EK152" s="574" t="str">
        <f t="shared" si="137"/>
        <v/>
      </c>
      <c r="EL152" s="574" t="str">
        <f t="shared" si="138"/>
        <v/>
      </c>
      <c r="EM152" s="574" t="str">
        <f t="shared" si="138"/>
        <v/>
      </c>
      <c r="EN152" s="574" t="str">
        <f t="shared" si="138"/>
        <v/>
      </c>
      <c r="EO152" s="574" t="str">
        <f t="shared" si="139"/>
        <v/>
      </c>
      <c r="EP152" s="574" t="str">
        <f t="shared" si="139"/>
        <v/>
      </c>
      <c r="EQ152" s="574" t="str">
        <f t="shared" si="139"/>
        <v/>
      </c>
      <c r="ER152" s="574" t="str">
        <f t="shared" si="140"/>
        <v/>
      </c>
      <c r="ES152" s="577" t="str">
        <f t="shared" si="141"/>
        <v/>
      </c>
      <c r="ET152" s="576" t="str">
        <f t="shared" si="142"/>
        <v/>
      </c>
      <c r="EU152" s="574" t="str">
        <f t="shared" si="142"/>
        <v/>
      </c>
      <c r="EV152" s="574" t="str">
        <f t="shared" si="142"/>
        <v/>
      </c>
      <c r="EW152" s="574" t="str">
        <f t="shared" si="143"/>
        <v/>
      </c>
      <c r="EX152" s="574" t="str">
        <f t="shared" si="143"/>
        <v/>
      </c>
      <c r="EY152" s="574" t="str">
        <f t="shared" si="143"/>
        <v/>
      </c>
      <c r="EZ152" s="574" t="str">
        <f t="shared" si="144"/>
        <v/>
      </c>
      <c r="FA152" s="574" t="str">
        <f t="shared" si="144"/>
        <v/>
      </c>
      <c r="FB152" s="574" t="str">
        <f t="shared" si="144"/>
        <v/>
      </c>
      <c r="FC152" s="574" t="str">
        <f t="shared" si="145"/>
        <v/>
      </c>
      <c r="FD152" s="574" t="str">
        <f t="shared" si="145"/>
        <v/>
      </c>
      <c r="FE152" s="574" t="str">
        <f t="shared" si="145"/>
        <v/>
      </c>
      <c r="FF152" s="574" t="str">
        <f t="shared" si="146"/>
        <v/>
      </c>
      <c r="FG152" s="574" t="str">
        <f t="shared" si="147"/>
        <v/>
      </c>
      <c r="FH152" s="574" t="str">
        <f t="shared" si="148"/>
        <v/>
      </c>
      <c r="FI152" s="574" t="str">
        <f t="shared" si="148"/>
        <v/>
      </c>
      <c r="FJ152" s="574" t="str">
        <f t="shared" si="148"/>
        <v/>
      </c>
      <c r="FK152" s="574" t="str">
        <f t="shared" si="149"/>
        <v/>
      </c>
      <c r="FL152" s="574" t="str">
        <f t="shared" si="149"/>
        <v/>
      </c>
      <c r="FM152" s="574" t="str">
        <f t="shared" si="149"/>
        <v/>
      </c>
      <c r="FN152" s="574" t="str">
        <f t="shared" si="150"/>
        <v/>
      </c>
      <c r="FO152" s="574" t="str">
        <f t="shared" si="150"/>
        <v/>
      </c>
      <c r="FP152" s="574" t="str">
        <f t="shared" si="150"/>
        <v/>
      </c>
      <c r="FQ152" s="574" t="str">
        <f t="shared" si="151"/>
        <v/>
      </c>
      <c r="FR152" s="577" t="str">
        <f t="shared" si="152"/>
        <v/>
      </c>
      <c r="FS152" s="573" t="str">
        <f t="shared" si="153"/>
        <v/>
      </c>
      <c r="FT152" s="574" t="str">
        <f t="shared" si="154"/>
        <v/>
      </c>
      <c r="FU152" s="578" t="str">
        <f t="shared" si="155"/>
        <v/>
      </c>
      <c r="FV152" s="577" t="str">
        <f t="shared" si="156"/>
        <v/>
      </c>
      <c r="HA152" s="147">
        <f t="shared" si="157"/>
        <v>0</v>
      </c>
      <c r="HB152" s="142">
        <f t="shared" si="106"/>
        <v>0</v>
      </c>
    </row>
    <row r="153" spans="1:210" s="142" customFormat="1" ht="15.75" customHeight="1" x14ac:dyDescent="0.2">
      <c r="A153" s="531" t="str">
        <f t="shared" si="107"/>
        <v/>
      </c>
      <c r="B153" s="299"/>
      <c r="C153" s="292"/>
      <c r="D153" s="300"/>
      <c r="E153" s="292"/>
      <c r="F153" s="300"/>
      <c r="G153" s="292"/>
      <c r="H153" s="300"/>
      <c r="I153" s="300"/>
      <c r="J153" s="292"/>
      <c r="K153" s="300"/>
      <c r="L153" s="292"/>
      <c r="M153" s="300"/>
      <c r="N153" s="292"/>
      <c r="O153" s="300"/>
      <c r="P153" s="292"/>
      <c r="Q153" s="292"/>
      <c r="R153" s="300"/>
      <c r="S153" s="294"/>
      <c r="T153" s="299"/>
      <c r="U153" s="292"/>
      <c r="V153" s="300"/>
      <c r="W153" s="292"/>
      <c r="X153" s="300"/>
      <c r="Y153" s="292"/>
      <c r="Z153" s="300"/>
      <c r="AA153" s="300"/>
      <c r="AB153" s="292"/>
      <c r="AC153" s="300"/>
      <c r="AD153" s="292"/>
      <c r="AE153" s="300"/>
      <c r="AF153" s="292"/>
      <c r="AG153" s="300"/>
      <c r="AH153" s="292"/>
      <c r="AI153" s="292"/>
      <c r="AJ153" s="300"/>
      <c r="AK153" s="294"/>
      <c r="AL153" s="302"/>
      <c r="AM153" s="292"/>
      <c r="AN153" s="303"/>
      <c r="AO153" s="292"/>
      <c r="AP153" s="303"/>
      <c r="AQ153" s="292"/>
      <c r="AR153" s="303"/>
      <c r="AS153" s="303"/>
      <c r="AT153" s="292"/>
      <c r="AU153" s="303"/>
      <c r="AV153" s="292"/>
      <c r="AW153" s="303"/>
      <c r="AX153" s="292"/>
      <c r="AY153" s="303"/>
      <c r="AZ153" s="292"/>
      <c r="BA153" s="292"/>
      <c r="BB153" s="303"/>
      <c r="BC153" s="294"/>
      <c r="BD153" s="302"/>
      <c r="BE153" s="292"/>
      <c r="BF153" s="303"/>
      <c r="BG153" s="292"/>
      <c r="BH153" s="303"/>
      <c r="BI153" s="292"/>
      <c r="BJ153" s="303"/>
      <c r="BK153" s="303"/>
      <c r="BL153" s="292"/>
      <c r="BM153" s="303"/>
      <c r="BN153" s="292"/>
      <c r="BO153" s="303"/>
      <c r="BP153" s="292"/>
      <c r="BQ153" s="303"/>
      <c r="BR153" s="292"/>
      <c r="BS153" s="292"/>
      <c r="BT153" s="303"/>
      <c r="BU153" s="294"/>
      <c r="BW153" s="573" t="str">
        <f t="shared" si="108"/>
        <v/>
      </c>
      <c r="BX153" s="574" t="str">
        <f t="shared" si="108"/>
        <v/>
      </c>
      <c r="BY153" s="574" t="str">
        <f t="shared" si="108"/>
        <v/>
      </c>
      <c r="BZ153" s="574" t="str">
        <f t="shared" si="109"/>
        <v/>
      </c>
      <c r="CA153" s="574" t="str">
        <f t="shared" si="109"/>
        <v/>
      </c>
      <c r="CB153" s="574" t="str">
        <f t="shared" si="109"/>
        <v/>
      </c>
      <c r="CC153" s="574" t="str">
        <f t="shared" si="110"/>
        <v/>
      </c>
      <c r="CD153" s="574" t="str">
        <f t="shared" si="110"/>
        <v/>
      </c>
      <c r="CE153" s="574" t="str">
        <f t="shared" si="110"/>
        <v/>
      </c>
      <c r="CF153" s="574" t="str">
        <f t="shared" si="111"/>
        <v/>
      </c>
      <c r="CG153" s="574" t="str">
        <f t="shared" si="111"/>
        <v/>
      </c>
      <c r="CH153" s="574" t="str">
        <f t="shared" si="111"/>
        <v/>
      </c>
      <c r="CI153" s="574" t="str">
        <f t="shared" si="112"/>
        <v/>
      </c>
      <c r="CJ153" s="574" t="str">
        <f t="shared" si="113"/>
        <v/>
      </c>
      <c r="CK153" s="574" t="str">
        <f t="shared" si="114"/>
        <v/>
      </c>
      <c r="CL153" s="574" t="str">
        <f t="shared" si="114"/>
        <v/>
      </c>
      <c r="CM153" s="574" t="str">
        <f t="shared" si="114"/>
        <v/>
      </c>
      <c r="CN153" s="574" t="str">
        <f t="shared" si="115"/>
        <v/>
      </c>
      <c r="CO153" s="574" t="str">
        <f t="shared" si="115"/>
        <v/>
      </c>
      <c r="CP153" s="574" t="str">
        <f t="shared" si="115"/>
        <v/>
      </c>
      <c r="CQ153" s="574" t="str">
        <f t="shared" si="116"/>
        <v/>
      </c>
      <c r="CR153" s="574" t="str">
        <f t="shared" si="116"/>
        <v/>
      </c>
      <c r="CS153" s="574" t="str">
        <f t="shared" si="116"/>
        <v/>
      </c>
      <c r="CT153" s="574" t="str">
        <f t="shared" si="117"/>
        <v/>
      </c>
      <c r="CU153" s="575" t="str">
        <f t="shared" si="118"/>
        <v/>
      </c>
      <c r="CV153" s="576" t="str">
        <f t="shared" si="119"/>
        <v/>
      </c>
      <c r="CW153" s="574" t="str">
        <f t="shared" si="119"/>
        <v/>
      </c>
      <c r="CX153" s="574" t="str">
        <f t="shared" si="119"/>
        <v/>
      </c>
      <c r="CY153" s="574" t="str">
        <f t="shared" si="120"/>
        <v/>
      </c>
      <c r="CZ153" s="574" t="str">
        <f t="shared" si="120"/>
        <v/>
      </c>
      <c r="DA153" s="574" t="str">
        <f t="shared" si="120"/>
        <v/>
      </c>
      <c r="DB153" s="574" t="str">
        <f t="shared" si="121"/>
        <v/>
      </c>
      <c r="DC153" s="574" t="str">
        <f t="shared" si="122"/>
        <v/>
      </c>
      <c r="DD153" s="574" t="str">
        <f t="shared" si="122"/>
        <v/>
      </c>
      <c r="DE153" s="574" t="str">
        <f t="shared" si="123"/>
        <v/>
      </c>
      <c r="DF153" s="574" t="str">
        <f t="shared" si="123"/>
        <v/>
      </c>
      <c r="DG153" s="574" t="str">
        <f t="shared" si="123"/>
        <v/>
      </c>
      <c r="DH153" s="574" t="str">
        <f t="shared" si="124"/>
        <v/>
      </c>
      <c r="DI153" s="574" t="str">
        <f t="shared" si="125"/>
        <v/>
      </c>
      <c r="DJ153" s="574" t="str">
        <f t="shared" si="126"/>
        <v/>
      </c>
      <c r="DK153" s="574" t="str">
        <f t="shared" si="126"/>
        <v/>
      </c>
      <c r="DL153" s="574" t="str">
        <f t="shared" si="126"/>
        <v/>
      </c>
      <c r="DM153" s="574" t="str">
        <f t="shared" si="127"/>
        <v/>
      </c>
      <c r="DN153" s="574" t="str">
        <f t="shared" si="127"/>
        <v/>
      </c>
      <c r="DO153" s="574" t="str">
        <f t="shared" si="127"/>
        <v/>
      </c>
      <c r="DP153" s="574" t="str">
        <f t="shared" si="128"/>
        <v/>
      </c>
      <c r="DQ153" s="574" t="str">
        <f t="shared" si="128"/>
        <v/>
      </c>
      <c r="DR153" s="574" t="str">
        <f t="shared" si="128"/>
        <v/>
      </c>
      <c r="DS153" s="574" t="str">
        <f t="shared" si="129"/>
        <v/>
      </c>
      <c r="DT153" s="577" t="str">
        <f t="shared" si="130"/>
        <v/>
      </c>
      <c r="DU153" s="576" t="str">
        <f t="shared" si="131"/>
        <v/>
      </c>
      <c r="DV153" s="574" t="str">
        <f t="shared" si="131"/>
        <v/>
      </c>
      <c r="DW153" s="574" t="str">
        <f t="shared" si="131"/>
        <v/>
      </c>
      <c r="DX153" s="574" t="str">
        <f t="shared" si="132"/>
        <v/>
      </c>
      <c r="DY153" s="574" t="str">
        <f t="shared" si="132"/>
        <v/>
      </c>
      <c r="DZ153" s="574" t="str">
        <f t="shared" si="132"/>
        <v/>
      </c>
      <c r="EA153" s="574" t="str">
        <f t="shared" si="133"/>
        <v/>
      </c>
      <c r="EB153" s="574" t="str">
        <f t="shared" si="133"/>
        <v/>
      </c>
      <c r="EC153" s="574" t="str">
        <f t="shared" si="133"/>
        <v/>
      </c>
      <c r="ED153" s="574" t="str">
        <f t="shared" si="134"/>
        <v/>
      </c>
      <c r="EE153" s="574" t="str">
        <f t="shared" si="134"/>
        <v/>
      </c>
      <c r="EF153" s="574" t="str">
        <f t="shared" si="134"/>
        <v/>
      </c>
      <c r="EG153" s="574" t="str">
        <f t="shared" si="135"/>
        <v/>
      </c>
      <c r="EH153" s="574" t="str">
        <f t="shared" si="136"/>
        <v/>
      </c>
      <c r="EI153" s="574" t="str">
        <f t="shared" si="137"/>
        <v/>
      </c>
      <c r="EJ153" s="574" t="str">
        <f t="shared" si="137"/>
        <v/>
      </c>
      <c r="EK153" s="574" t="str">
        <f t="shared" si="137"/>
        <v/>
      </c>
      <c r="EL153" s="574" t="str">
        <f t="shared" si="138"/>
        <v/>
      </c>
      <c r="EM153" s="574" t="str">
        <f t="shared" si="138"/>
        <v/>
      </c>
      <c r="EN153" s="574" t="str">
        <f t="shared" si="138"/>
        <v/>
      </c>
      <c r="EO153" s="574" t="str">
        <f t="shared" si="139"/>
        <v/>
      </c>
      <c r="EP153" s="574" t="str">
        <f t="shared" si="139"/>
        <v/>
      </c>
      <c r="EQ153" s="574" t="str">
        <f t="shared" si="139"/>
        <v/>
      </c>
      <c r="ER153" s="574" t="str">
        <f t="shared" si="140"/>
        <v/>
      </c>
      <c r="ES153" s="577" t="str">
        <f t="shared" si="141"/>
        <v/>
      </c>
      <c r="ET153" s="576" t="str">
        <f t="shared" si="142"/>
        <v/>
      </c>
      <c r="EU153" s="574" t="str">
        <f t="shared" si="142"/>
        <v/>
      </c>
      <c r="EV153" s="574" t="str">
        <f t="shared" si="142"/>
        <v/>
      </c>
      <c r="EW153" s="574" t="str">
        <f t="shared" si="143"/>
        <v/>
      </c>
      <c r="EX153" s="574" t="str">
        <f t="shared" si="143"/>
        <v/>
      </c>
      <c r="EY153" s="574" t="str">
        <f t="shared" si="143"/>
        <v/>
      </c>
      <c r="EZ153" s="574" t="str">
        <f t="shared" si="144"/>
        <v/>
      </c>
      <c r="FA153" s="574" t="str">
        <f t="shared" si="144"/>
        <v/>
      </c>
      <c r="FB153" s="574" t="str">
        <f t="shared" si="144"/>
        <v/>
      </c>
      <c r="FC153" s="574" t="str">
        <f t="shared" si="145"/>
        <v/>
      </c>
      <c r="FD153" s="574" t="str">
        <f t="shared" si="145"/>
        <v/>
      </c>
      <c r="FE153" s="574" t="str">
        <f t="shared" si="145"/>
        <v/>
      </c>
      <c r="FF153" s="574" t="str">
        <f t="shared" si="146"/>
        <v/>
      </c>
      <c r="FG153" s="574" t="str">
        <f t="shared" si="147"/>
        <v/>
      </c>
      <c r="FH153" s="574" t="str">
        <f t="shared" si="148"/>
        <v/>
      </c>
      <c r="FI153" s="574" t="str">
        <f t="shared" si="148"/>
        <v/>
      </c>
      <c r="FJ153" s="574" t="str">
        <f t="shared" si="148"/>
        <v/>
      </c>
      <c r="FK153" s="574" t="str">
        <f t="shared" si="149"/>
        <v/>
      </c>
      <c r="FL153" s="574" t="str">
        <f t="shared" si="149"/>
        <v/>
      </c>
      <c r="FM153" s="574" t="str">
        <f t="shared" si="149"/>
        <v/>
      </c>
      <c r="FN153" s="574" t="str">
        <f t="shared" si="150"/>
        <v/>
      </c>
      <c r="FO153" s="574" t="str">
        <f t="shared" si="150"/>
        <v/>
      </c>
      <c r="FP153" s="574" t="str">
        <f t="shared" si="150"/>
        <v/>
      </c>
      <c r="FQ153" s="574" t="str">
        <f t="shared" si="151"/>
        <v/>
      </c>
      <c r="FR153" s="577" t="str">
        <f t="shared" si="152"/>
        <v/>
      </c>
      <c r="FS153" s="573" t="str">
        <f t="shared" si="153"/>
        <v/>
      </c>
      <c r="FT153" s="574" t="str">
        <f t="shared" si="154"/>
        <v/>
      </c>
      <c r="FU153" s="578" t="str">
        <f t="shared" si="155"/>
        <v/>
      </c>
      <c r="FV153" s="577" t="str">
        <f t="shared" si="156"/>
        <v/>
      </c>
      <c r="HA153" s="147">
        <f t="shared" si="157"/>
        <v>0</v>
      </c>
      <c r="HB153" s="142">
        <f t="shared" si="106"/>
        <v>0</v>
      </c>
    </row>
    <row r="154" spans="1:210" s="142" customFormat="1" ht="15.75" customHeight="1" x14ac:dyDescent="0.2">
      <c r="A154" s="531" t="str">
        <f t="shared" si="107"/>
        <v/>
      </c>
      <c r="B154" s="299"/>
      <c r="C154" s="292"/>
      <c r="D154" s="300"/>
      <c r="E154" s="292"/>
      <c r="F154" s="300"/>
      <c r="G154" s="292"/>
      <c r="H154" s="300"/>
      <c r="I154" s="300"/>
      <c r="J154" s="292"/>
      <c r="K154" s="300"/>
      <c r="L154" s="292"/>
      <c r="M154" s="300"/>
      <c r="N154" s="292"/>
      <c r="O154" s="300"/>
      <c r="P154" s="292"/>
      <c r="Q154" s="292"/>
      <c r="R154" s="301"/>
      <c r="S154" s="298"/>
      <c r="T154" s="299"/>
      <c r="U154" s="292"/>
      <c r="V154" s="300"/>
      <c r="W154" s="292"/>
      <c r="X154" s="300"/>
      <c r="Y154" s="292"/>
      <c r="Z154" s="300"/>
      <c r="AA154" s="300"/>
      <c r="AB154" s="292"/>
      <c r="AC154" s="300"/>
      <c r="AD154" s="292"/>
      <c r="AE154" s="300"/>
      <c r="AF154" s="292"/>
      <c r="AG154" s="300"/>
      <c r="AH154" s="292"/>
      <c r="AI154" s="292"/>
      <c r="AJ154" s="301"/>
      <c r="AK154" s="298"/>
      <c r="AL154" s="302"/>
      <c r="AM154" s="292"/>
      <c r="AN154" s="303"/>
      <c r="AO154" s="292"/>
      <c r="AP154" s="303"/>
      <c r="AQ154" s="292"/>
      <c r="AR154" s="303"/>
      <c r="AS154" s="303"/>
      <c r="AT154" s="292"/>
      <c r="AU154" s="303"/>
      <c r="AV154" s="292"/>
      <c r="AW154" s="303"/>
      <c r="AX154" s="292"/>
      <c r="AY154" s="303"/>
      <c r="AZ154" s="292"/>
      <c r="BA154" s="292"/>
      <c r="BB154" s="304"/>
      <c r="BC154" s="298"/>
      <c r="BD154" s="302"/>
      <c r="BE154" s="292"/>
      <c r="BF154" s="303"/>
      <c r="BG154" s="292"/>
      <c r="BH154" s="303"/>
      <c r="BI154" s="292"/>
      <c r="BJ154" s="303"/>
      <c r="BK154" s="303"/>
      <c r="BL154" s="292"/>
      <c r="BM154" s="303"/>
      <c r="BN154" s="292"/>
      <c r="BO154" s="303"/>
      <c r="BP154" s="292"/>
      <c r="BQ154" s="303"/>
      <c r="BR154" s="292"/>
      <c r="BS154" s="292"/>
      <c r="BT154" s="304"/>
      <c r="BU154" s="298"/>
      <c r="BW154" s="573" t="str">
        <f t="shared" si="108"/>
        <v/>
      </c>
      <c r="BX154" s="574" t="str">
        <f t="shared" si="108"/>
        <v/>
      </c>
      <c r="BY154" s="574" t="str">
        <f t="shared" si="108"/>
        <v/>
      </c>
      <c r="BZ154" s="574" t="str">
        <f t="shared" si="109"/>
        <v/>
      </c>
      <c r="CA154" s="574" t="str">
        <f t="shared" si="109"/>
        <v/>
      </c>
      <c r="CB154" s="574" t="str">
        <f t="shared" si="109"/>
        <v/>
      </c>
      <c r="CC154" s="574" t="str">
        <f t="shared" si="110"/>
        <v/>
      </c>
      <c r="CD154" s="574" t="str">
        <f t="shared" si="110"/>
        <v/>
      </c>
      <c r="CE154" s="574" t="str">
        <f t="shared" si="110"/>
        <v/>
      </c>
      <c r="CF154" s="574" t="str">
        <f t="shared" si="111"/>
        <v/>
      </c>
      <c r="CG154" s="574" t="str">
        <f t="shared" si="111"/>
        <v/>
      </c>
      <c r="CH154" s="574" t="str">
        <f t="shared" si="111"/>
        <v/>
      </c>
      <c r="CI154" s="574" t="str">
        <f t="shared" si="112"/>
        <v/>
      </c>
      <c r="CJ154" s="574" t="str">
        <f t="shared" si="113"/>
        <v/>
      </c>
      <c r="CK154" s="574" t="str">
        <f t="shared" si="114"/>
        <v/>
      </c>
      <c r="CL154" s="574" t="str">
        <f t="shared" si="114"/>
        <v/>
      </c>
      <c r="CM154" s="574" t="str">
        <f t="shared" si="114"/>
        <v/>
      </c>
      <c r="CN154" s="574" t="str">
        <f t="shared" si="115"/>
        <v/>
      </c>
      <c r="CO154" s="574" t="str">
        <f t="shared" si="115"/>
        <v/>
      </c>
      <c r="CP154" s="574" t="str">
        <f t="shared" si="115"/>
        <v/>
      </c>
      <c r="CQ154" s="574" t="str">
        <f t="shared" si="116"/>
        <v/>
      </c>
      <c r="CR154" s="574" t="str">
        <f t="shared" si="116"/>
        <v/>
      </c>
      <c r="CS154" s="574" t="str">
        <f t="shared" si="116"/>
        <v/>
      </c>
      <c r="CT154" s="574" t="str">
        <f t="shared" si="117"/>
        <v/>
      </c>
      <c r="CU154" s="575" t="str">
        <f t="shared" si="118"/>
        <v/>
      </c>
      <c r="CV154" s="576" t="str">
        <f t="shared" si="119"/>
        <v/>
      </c>
      <c r="CW154" s="574" t="str">
        <f t="shared" si="119"/>
        <v/>
      </c>
      <c r="CX154" s="574" t="str">
        <f t="shared" si="119"/>
        <v/>
      </c>
      <c r="CY154" s="574" t="str">
        <f t="shared" si="120"/>
        <v/>
      </c>
      <c r="CZ154" s="574" t="str">
        <f t="shared" si="120"/>
        <v/>
      </c>
      <c r="DA154" s="574" t="str">
        <f t="shared" si="120"/>
        <v/>
      </c>
      <c r="DB154" s="574" t="str">
        <f t="shared" si="121"/>
        <v/>
      </c>
      <c r="DC154" s="574" t="str">
        <f t="shared" si="122"/>
        <v/>
      </c>
      <c r="DD154" s="574" t="str">
        <f t="shared" si="122"/>
        <v/>
      </c>
      <c r="DE154" s="574" t="str">
        <f t="shared" si="123"/>
        <v/>
      </c>
      <c r="DF154" s="574" t="str">
        <f t="shared" si="123"/>
        <v/>
      </c>
      <c r="DG154" s="574" t="str">
        <f t="shared" si="123"/>
        <v/>
      </c>
      <c r="DH154" s="574" t="str">
        <f t="shared" si="124"/>
        <v/>
      </c>
      <c r="DI154" s="574" t="str">
        <f t="shared" si="125"/>
        <v/>
      </c>
      <c r="DJ154" s="574" t="str">
        <f t="shared" si="126"/>
        <v/>
      </c>
      <c r="DK154" s="574" t="str">
        <f t="shared" si="126"/>
        <v/>
      </c>
      <c r="DL154" s="574" t="str">
        <f t="shared" si="126"/>
        <v/>
      </c>
      <c r="DM154" s="574" t="str">
        <f t="shared" si="127"/>
        <v/>
      </c>
      <c r="DN154" s="574" t="str">
        <f t="shared" si="127"/>
        <v/>
      </c>
      <c r="DO154" s="574" t="str">
        <f t="shared" si="127"/>
        <v/>
      </c>
      <c r="DP154" s="574" t="str">
        <f t="shared" si="128"/>
        <v/>
      </c>
      <c r="DQ154" s="574" t="str">
        <f t="shared" si="128"/>
        <v/>
      </c>
      <c r="DR154" s="574" t="str">
        <f t="shared" si="128"/>
        <v/>
      </c>
      <c r="DS154" s="574" t="str">
        <f t="shared" si="129"/>
        <v/>
      </c>
      <c r="DT154" s="577" t="str">
        <f t="shared" si="130"/>
        <v/>
      </c>
      <c r="DU154" s="576" t="str">
        <f t="shared" si="131"/>
        <v/>
      </c>
      <c r="DV154" s="574" t="str">
        <f t="shared" si="131"/>
        <v/>
      </c>
      <c r="DW154" s="574" t="str">
        <f t="shared" si="131"/>
        <v/>
      </c>
      <c r="DX154" s="574" t="str">
        <f t="shared" si="132"/>
        <v/>
      </c>
      <c r="DY154" s="574" t="str">
        <f t="shared" si="132"/>
        <v/>
      </c>
      <c r="DZ154" s="574" t="str">
        <f t="shared" si="132"/>
        <v/>
      </c>
      <c r="EA154" s="574" t="str">
        <f t="shared" si="133"/>
        <v/>
      </c>
      <c r="EB154" s="574" t="str">
        <f t="shared" si="133"/>
        <v/>
      </c>
      <c r="EC154" s="574" t="str">
        <f t="shared" si="133"/>
        <v/>
      </c>
      <c r="ED154" s="574" t="str">
        <f t="shared" si="134"/>
        <v/>
      </c>
      <c r="EE154" s="574" t="str">
        <f t="shared" si="134"/>
        <v/>
      </c>
      <c r="EF154" s="574" t="str">
        <f t="shared" si="134"/>
        <v/>
      </c>
      <c r="EG154" s="574" t="str">
        <f t="shared" si="135"/>
        <v/>
      </c>
      <c r="EH154" s="574" t="str">
        <f t="shared" si="136"/>
        <v/>
      </c>
      <c r="EI154" s="574" t="str">
        <f t="shared" si="137"/>
        <v/>
      </c>
      <c r="EJ154" s="574" t="str">
        <f t="shared" si="137"/>
        <v/>
      </c>
      <c r="EK154" s="574" t="str">
        <f t="shared" si="137"/>
        <v/>
      </c>
      <c r="EL154" s="574" t="str">
        <f t="shared" si="138"/>
        <v/>
      </c>
      <c r="EM154" s="574" t="str">
        <f t="shared" si="138"/>
        <v/>
      </c>
      <c r="EN154" s="574" t="str">
        <f t="shared" si="138"/>
        <v/>
      </c>
      <c r="EO154" s="574" t="str">
        <f t="shared" si="139"/>
        <v/>
      </c>
      <c r="EP154" s="574" t="str">
        <f t="shared" si="139"/>
        <v/>
      </c>
      <c r="EQ154" s="574" t="str">
        <f t="shared" si="139"/>
        <v/>
      </c>
      <c r="ER154" s="574" t="str">
        <f t="shared" si="140"/>
        <v/>
      </c>
      <c r="ES154" s="577" t="str">
        <f t="shared" si="141"/>
        <v/>
      </c>
      <c r="ET154" s="576" t="str">
        <f t="shared" si="142"/>
        <v/>
      </c>
      <c r="EU154" s="574" t="str">
        <f t="shared" si="142"/>
        <v/>
      </c>
      <c r="EV154" s="574" t="str">
        <f t="shared" si="142"/>
        <v/>
      </c>
      <c r="EW154" s="574" t="str">
        <f t="shared" si="143"/>
        <v/>
      </c>
      <c r="EX154" s="574" t="str">
        <f t="shared" si="143"/>
        <v/>
      </c>
      <c r="EY154" s="574" t="str">
        <f t="shared" si="143"/>
        <v/>
      </c>
      <c r="EZ154" s="574" t="str">
        <f t="shared" si="144"/>
        <v/>
      </c>
      <c r="FA154" s="574" t="str">
        <f t="shared" si="144"/>
        <v/>
      </c>
      <c r="FB154" s="574" t="str">
        <f t="shared" si="144"/>
        <v/>
      </c>
      <c r="FC154" s="574" t="str">
        <f t="shared" si="145"/>
        <v/>
      </c>
      <c r="FD154" s="574" t="str">
        <f t="shared" si="145"/>
        <v/>
      </c>
      <c r="FE154" s="574" t="str">
        <f t="shared" si="145"/>
        <v/>
      </c>
      <c r="FF154" s="574" t="str">
        <f t="shared" si="146"/>
        <v/>
      </c>
      <c r="FG154" s="574" t="str">
        <f t="shared" si="147"/>
        <v/>
      </c>
      <c r="FH154" s="574" t="str">
        <f t="shared" si="148"/>
        <v/>
      </c>
      <c r="FI154" s="574" t="str">
        <f t="shared" si="148"/>
        <v/>
      </c>
      <c r="FJ154" s="574" t="str">
        <f t="shared" si="148"/>
        <v/>
      </c>
      <c r="FK154" s="574" t="str">
        <f t="shared" si="149"/>
        <v/>
      </c>
      <c r="FL154" s="574" t="str">
        <f t="shared" si="149"/>
        <v/>
      </c>
      <c r="FM154" s="574" t="str">
        <f t="shared" si="149"/>
        <v/>
      </c>
      <c r="FN154" s="574" t="str">
        <f t="shared" si="150"/>
        <v/>
      </c>
      <c r="FO154" s="574" t="str">
        <f t="shared" si="150"/>
        <v/>
      </c>
      <c r="FP154" s="574" t="str">
        <f t="shared" si="150"/>
        <v/>
      </c>
      <c r="FQ154" s="574" t="str">
        <f t="shared" si="151"/>
        <v/>
      </c>
      <c r="FR154" s="577" t="str">
        <f t="shared" si="152"/>
        <v/>
      </c>
      <c r="FS154" s="573" t="str">
        <f t="shared" si="153"/>
        <v/>
      </c>
      <c r="FT154" s="574" t="str">
        <f t="shared" si="154"/>
        <v/>
      </c>
      <c r="FU154" s="578" t="str">
        <f t="shared" si="155"/>
        <v/>
      </c>
      <c r="FV154" s="577" t="str">
        <f t="shared" si="156"/>
        <v/>
      </c>
      <c r="HA154" s="147">
        <f t="shared" si="157"/>
        <v>0</v>
      </c>
      <c r="HB154" s="142">
        <f t="shared" si="106"/>
        <v>0</v>
      </c>
    </row>
    <row r="155" spans="1:210" s="142" customFormat="1" ht="15.75" customHeight="1" x14ac:dyDescent="0.2">
      <c r="A155" s="531" t="str">
        <f t="shared" si="107"/>
        <v/>
      </c>
      <c r="B155" s="299"/>
      <c r="C155" s="292"/>
      <c r="D155" s="300"/>
      <c r="E155" s="292"/>
      <c r="F155" s="300"/>
      <c r="G155" s="292"/>
      <c r="H155" s="300"/>
      <c r="I155" s="300"/>
      <c r="J155" s="292"/>
      <c r="K155" s="300"/>
      <c r="L155" s="292"/>
      <c r="M155" s="300"/>
      <c r="N155" s="292"/>
      <c r="O155" s="300"/>
      <c r="P155" s="292"/>
      <c r="Q155" s="292"/>
      <c r="R155" s="300"/>
      <c r="S155" s="294"/>
      <c r="T155" s="299"/>
      <c r="U155" s="292"/>
      <c r="V155" s="300"/>
      <c r="W155" s="292"/>
      <c r="X155" s="300"/>
      <c r="Y155" s="292"/>
      <c r="Z155" s="300"/>
      <c r="AA155" s="300"/>
      <c r="AB155" s="292"/>
      <c r="AC155" s="300"/>
      <c r="AD155" s="292"/>
      <c r="AE155" s="300"/>
      <c r="AF155" s="292"/>
      <c r="AG155" s="300"/>
      <c r="AH155" s="292"/>
      <c r="AI155" s="292"/>
      <c r="AJ155" s="300"/>
      <c r="AK155" s="294"/>
      <c r="AL155" s="302"/>
      <c r="AM155" s="292"/>
      <c r="AN155" s="303"/>
      <c r="AO155" s="292"/>
      <c r="AP155" s="303"/>
      <c r="AQ155" s="292"/>
      <c r="AR155" s="303"/>
      <c r="AS155" s="303"/>
      <c r="AT155" s="292"/>
      <c r="AU155" s="303"/>
      <c r="AV155" s="292"/>
      <c r="AW155" s="303"/>
      <c r="AX155" s="292"/>
      <c r="AY155" s="303"/>
      <c r="AZ155" s="292"/>
      <c r="BA155" s="292"/>
      <c r="BB155" s="303"/>
      <c r="BC155" s="294"/>
      <c r="BD155" s="302"/>
      <c r="BE155" s="292"/>
      <c r="BF155" s="303"/>
      <c r="BG155" s="292"/>
      <c r="BH155" s="303"/>
      <c r="BI155" s="292"/>
      <c r="BJ155" s="303"/>
      <c r="BK155" s="303"/>
      <c r="BL155" s="292"/>
      <c r="BM155" s="303"/>
      <c r="BN155" s="292"/>
      <c r="BO155" s="303"/>
      <c r="BP155" s="292"/>
      <c r="BQ155" s="303"/>
      <c r="BR155" s="292"/>
      <c r="BS155" s="292"/>
      <c r="BT155" s="303"/>
      <c r="BU155" s="294"/>
      <c r="BW155" s="573" t="str">
        <f t="shared" si="108"/>
        <v/>
      </c>
      <c r="BX155" s="574" t="str">
        <f t="shared" si="108"/>
        <v/>
      </c>
      <c r="BY155" s="574" t="str">
        <f t="shared" si="108"/>
        <v/>
      </c>
      <c r="BZ155" s="574" t="str">
        <f t="shared" si="109"/>
        <v/>
      </c>
      <c r="CA155" s="574" t="str">
        <f t="shared" si="109"/>
        <v/>
      </c>
      <c r="CB155" s="574" t="str">
        <f t="shared" si="109"/>
        <v/>
      </c>
      <c r="CC155" s="574" t="str">
        <f t="shared" si="110"/>
        <v/>
      </c>
      <c r="CD155" s="574" t="str">
        <f t="shared" si="110"/>
        <v/>
      </c>
      <c r="CE155" s="574" t="str">
        <f t="shared" si="110"/>
        <v/>
      </c>
      <c r="CF155" s="574" t="str">
        <f t="shared" si="111"/>
        <v/>
      </c>
      <c r="CG155" s="574" t="str">
        <f t="shared" si="111"/>
        <v/>
      </c>
      <c r="CH155" s="574" t="str">
        <f t="shared" si="111"/>
        <v/>
      </c>
      <c r="CI155" s="574" t="str">
        <f t="shared" si="112"/>
        <v/>
      </c>
      <c r="CJ155" s="574" t="str">
        <f t="shared" si="113"/>
        <v/>
      </c>
      <c r="CK155" s="574" t="str">
        <f t="shared" si="114"/>
        <v/>
      </c>
      <c r="CL155" s="574" t="str">
        <f t="shared" si="114"/>
        <v/>
      </c>
      <c r="CM155" s="574" t="str">
        <f t="shared" si="114"/>
        <v/>
      </c>
      <c r="CN155" s="574" t="str">
        <f t="shared" si="115"/>
        <v/>
      </c>
      <c r="CO155" s="574" t="str">
        <f t="shared" si="115"/>
        <v/>
      </c>
      <c r="CP155" s="574" t="str">
        <f t="shared" si="115"/>
        <v/>
      </c>
      <c r="CQ155" s="574" t="str">
        <f t="shared" si="116"/>
        <v/>
      </c>
      <c r="CR155" s="574" t="str">
        <f t="shared" si="116"/>
        <v/>
      </c>
      <c r="CS155" s="574" t="str">
        <f t="shared" si="116"/>
        <v/>
      </c>
      <c r="CT155" s="574" t="str">
        <f t="shared" si="117"/>
        <v/>
      </c>
      <c r="CU155" s="575" t="str">
        <f t="shared" si="118"/>
        <v/>
      </c>
      <c r="CV155" s="576" t="str">
        <f t="shared" si="119"/>
        <v/>
      </c>
      <c r="CW155" s="574" t="str">
        <f t="shared" si="119"/>
        <v/>
      </c>
      <c r="CX155" s="574" t="str">
        <f t="shared" si="119"/>
        <v/>
      </c>
      <c r="CY155" s="574" t="str">
        <f t="shared" si="120"/>
        <v/>
      </c>
      <c r="CZ155" s="574" t="str">
        <f t="shared" si="120"/>
        <v/>
      </c>
      <c r="DA155" s="574" t="str">
        <f t="shared" si="120"/>
        <v/>
      </c>
      <c r="DB155" s="574" t="str">
        <f t="shared" si="121"/>
        <v/>
      </c>
      <c r="DC155" s="574" t="str">
        <f t="shared" si="122"/>
        <v/>
      </c>
      <c r="DD155" s="574" t="str">
        <f t="shared" si="122"/>
        <v/>
      </c>
      <c r="DE155" s="574" t="str">
        <f t="shared" si="123"/>
        <v/>
      </c>
      <c r="DF155" s="574" t="str">
        <f t="shared" si="123"/>
        <v/>
      </c>
      <c r="DG155" s="574" t="str">
        <f t="shared" si="123"/>
        <v/>
      </c>
      <c r="DH155" s="574" t="str">
        <f t="shared" si="124"/>
        <v/>
      </c>
      <c r="DI155" s="574" t="str">
        <f t="shared" si="125"/>
        <v/>
      </c>
      <c r="DJ155" s="574" t="str">
        <f t="shared" si="126"/>
        <v/>
      </c>
      <c r="DK155" s="574" t="str">
        <f t="shared" si="126"/>
        <v/>
      </c>
      <c r="DL155" s="574" t="str">
        <f t="shared" si="126"/>
        <v/>
      </c>
      <c r="DM155" s="574" t="str">
        <f t="shared" si="127"/>
        <v/>
      </c>
      <c r="DN155" s="574" t="str">
        <f t="shared" si="127"/>
        <v/>
      </c>
      <c r="DO155" s="574" t="str">
        <f t="shared" si="127"/>
        <v/>
      </c>
      <c r="DP155" s="574" t="str">
        <f t="shared" si="128"/>
        <v/>
      </c>
      <c r="DQ155" s="574" t="str">
        <f t="shared" si="128"/>
        <v/>
      </c>
      <c r="DR155" s="574" t="str">
        <f t="shared" si="128"/>
        <v/>
      </c>
      <c r="DS155" s="574" t="str">
        <f t="shared" si="129"/>
        <v/>
      </c>
      <c r="DT155" s="577" t="str">
        <f t="shared" si="130"/>
        <v/>
      </c>
      <c r="DU155" s="576" t="str">
        <f t="shared" si="131"/>
        <v/>
      </c>
      <c r="DV155" s="574" t="str">
        <f t="shared" si="131"/>
        <v/>
      </c>
      <c r="DW155" s="574" t="str">
        <f t="shared" si="131"/>
        <v/>
      </c>
      <c r="DX155" s="574" t="str">
        <f t="shared" si="132"/>
        <v/>
      </c>
      <c r="DY155" s="574" t="str">
        <f t="shared" si="132"/>
        <v/>
      </c>
      <c r="DZ155" s="574" t="str">
        <f t="shared" si="132"/>
        <v/>
      </c>
      <c r="EA155" s="574" t="str">
        <f t="shared" si="133"/>
        <v/>
      </c>
      <c r="EB155" s="574" t="str">
        <f t="shared" si="133"/>
        <v/>
      </c>
      <c r="EC155" s="574" t="str">
        <f t="shared" si="133"/>
        <v/>
      </c>
      <c r="ED155" s="574" t="str">
        <f t="shared" si="134"/>
        <v/>
      </c>
      <c r="EE155" s="574" t="str">
        <f t="shared" si="134"/>
        <v/>
      </c>
      <c r="EF155" s="574" t="str">
        <f t="shared" si="134"/>
        <v/>
      </c>
      <c r="EG155" s="574" t="str">
        <f t="shared" si="135"/>
        <v/>
      </c>
      <c r="EH155" s="574" t="str">
        <f t="shared" si="136"/>
        <v/>
      </c>
      <c r="EI155" s="574" t="str">
        <f t="shared" si="137"/>
        <v/>
      </c>
      <c r="EJ155" s="574" t="str">
        <f t="shared" si="137"/>
        <v/>
      </c>
      <c r="EK155" s="574" t="str">
        <f t="shared" si="137"/>
        <v/>
      </c>
      <c r="EL155" s="574" t="str">
        <f t="shared" si="138"/>
        <v/>
      </c>
      <c r="EM155" s="574" t="str">
        <f t="shared" si="138"/>
        <v/>
      </c>
      <c r="EN155" s="574" t="str">
        <f t="shared" si="138"/>
        <v/>
      </c>
      <c r="EO155" s="574" t="str">
        <f t="shared" si="139"/>
        <v/>
      </c>
      <c r="EP155" s="574" t="str">
        <f t="shared" si="139"/>
        <v/>
      </c>
      <c r="EQ155" s="574" t="str">
        <f t="shared" si="139"/>
        <v/>
      </c>
      <c r="ER155" s="574" t="str">
        <f t="shared" si="140"/>
        <v/>
      </c>
      <c r="ES155" s="577" t="str">
        <f t="shared" si="141"/>
        <v/>
      </c>
      <c r="ET155" s="576" t="str">
        <f t="shared" si="142"/>
        <v/>
      </c>
      <c r="EU155" s="574" t="str">
        <f t="shared" si="142"/>
        <v/>
      </c>
      <c r="EV155" s="574" t="str">
        <f t="shared" si="142"/>
        <v/>
      </c>
      <c r="EW155" s="574" t="str">
        <f t="shared" si="143"/>
        <v/>
      </c>
      <c r="EX155" s="574" t="str">
        <f t="shared" si="143"/>
        <v/>
      </c>
      <c r="EY155" s="574" t="str">
        <f t="shared" si="143"/>
        <v/>
      </c>
      <c r="EZ155" s="574" t="str">
        <f t="shared" si="144"/>
        <v/>
      </c>
      <c r="FA155" s="574" t="str">
        <f t="shared" si="144"/>
        <v/>
      </c>
      <c r="FB155" s="574" t="str">
        <f t="shared" si="144"/>
        <v/>
      </c>
      <c r="FC155" s="574" t="str">
        <f t="shared" si="145"/>
        <v/>
      </c>
      <c r="FD155" s="574" t="str">
        <f t="shared" si="145"/>
        <v/>
      </c>
      <c r="FE155" s="574" t="str">
        <f t="shared" si="145"/>
        <v/>
      </c>
      <c r="FF155" s="574" t="str">
        <f t="shared" si="146"/>
        <v/>
      </c>
      <c r="FG155" s="574" t="str">
        <f t="shared" si="147"/>
        <v/>
      </c>
      <c r="FH155" s="574" t="str">
        <f t="shared" si="148"/>
        <v/>
      </c>
      <c r="FI155" s="574" t="str">
        <f t="shared" si="148"/>
        <v/>
      </c>
      <c r="FJ155" s="574" t="str">
        <f t="shared" si="148"/>
        <v/>
      </c>
      <c r="FK155" s="574" t="str">
        <f t="shared" si="149"/>
        <v/>
      </c>
      <c r="FL155" s="574" t="str">
        <f t="shared" si="149"/>
        <v/>
      </c>
      <c r="FM155" s="574" t="str">
        <f t="shared" si="149"/>
        <v/>
      </c>
      <c r="FN155" s="574" t="str">
        <f t="shared" si="150"/>
        <v/>
      </c>
      <c r="FO155" s="574" t="str">
        <f t="shared" si="150"/>
        <v/>
      </c>
      <c r="FP155" s="574" t="str">
        <f t="shared" si="150"/>
        <v/>
      </c>
      <c r="FQ155" s="574" t="str">
        <f t="shared" si="151"/>
        <v/>
      </c>
      <c r="FR155" s="577" t="str">
        <f t="shared" si="152"/>
        <v/>
      </c>
      <c r="FS155" s="573" t="str">
        <f t="shared" si="153"/>
        <v/>
      </c>
      <c r="FT155" s="574" t="str">
        <f t="shared" si="154"/>
        <v/>
      </c>
      <c r="FU155" s="578" t="str">
        <f t="shared" si="155"/>
        <v/>
      </c>
      <c r="FV155" s="577" t="str">
        <f t="shared" si="156"/>
        <v/>
      </c>
      <c r="HA155" s="147">
        <f t="shared" si="157"/>
        <v>0</v>
      </c>
      <c r="HB155" s="142">
        <f t="shared" si="106"/>
        <v>0</v>
      </c>
    </row>
    <row r="156" spans="1:210" s="142" customFormat="1" ht="15.75" customHeight="1" x14ac:dyDescent="0.2">
      <c r="A156" s="531" t="str">
        <f t="shared" si="107"/>
        <v/>
      </c>
      <c r="B156" s="299"/>
      <c r="C156" s="292"/>
      <c r="D156" s="300"/>
      <c r="E156" s="292"/>
      <c r="F156" s="300"/>
      <c r="G156" s="292"/>
      <c r="H156" s="300"/>
      <c r="I156" s="300"/>
      <c r="J156" s="292"/>
      <c r="K156" s="300"/>
      <c r="L156" s="292"/>
      <c r="M156" s="300"/>
      <c r="N156" s="292"/>
      <c r="O156" s="300"/>
      <c r="P156" s="292"/>
      <c r="Q156" s="292"/>
      <c r="R156" s="301"/>
      <c r="S156" s="298"/>
      <c r="T156" s="299"/>
      <c r="U156" s="292"/>
      <c r="V156" s="300"/>
      <c r="W156" s="292"/>
      <c r="X156" s="300"/>
      <c r="Y156" s="292"/>
      <c r="Z156" s="300"/>
      <c r="AA156" s="300"/>
      <c r="AB156" s="292"/>
      <c r="AC156" s="300"/>
      <c r="AD156" s="292"/>
      <c r="AE156" s="300"/>
      <c r="AF156" s="292"/>
      <c r="AG156" s="300"/>
      <c r="AH156" s="292"/>
      <c r="AI156" s="292"/>
      <c r="AJ156" s="301"/>
      <c r="AK156" s="298"/>
      <c r="AL156" s="302"/>
      <c r="AM156" s="292"/>
      <c r="AN156" s="303"/>
      <c r="AO156" s="292"/>
      <c r="AP156" s="303"/>
      <c r="AQ156" s="292"/>
      <c r="AR156" s="303"/>
      <c r="AS156" s="303"/>
      <c r="AT156" s="292"/>
      <c r="AU156" s="303"/>
      <c r="AV156" s="292"/>
      <c r="AW156" s="303"/>
      <c r="AX156" s="292"/>
      <c r="AY156" s="303"/>
      <c r="AZ156" s="292"/>
      <c r="BA156" s="292"/>
      <c r="BB156" s="304"/>
      <c r="BC156" s="298"/>
      <c r="BD156" s="302"/>
      <c r="BE156" s="292"/>
      <c r="BF156" s="303"/>
      <c r="BG156" s="292"/>
      <c r="BH156" s="303"/>
      <c r="BI156" s="292"/>
      <c r="BJ156" s="303"/>
      <c r="BK156" s="303"/>
      <c r="BL156" s="292"/>
      <c r="BM156" s="303"/>
      <c r="BN156" s="292"/>
      <c r="BO156" s="303"/>
      <c r="BP156" s="292"/>
      <c r="BQ156" s="303"/>
      <c r="BR156" s="292"/>
      <c r="BS156" s="292"/>
      <c r="BT156" s="304"/>
      <c r="BU156" s="298"/>
      <c r="BW156" s="573" t="str">
        <f t="shared" si="108"/>
        <v/>
      </c>
      <c r="BX156" s="574" t="str">
        <f t="shared" si="108"/>
        <v/>
      </c>
      <c r="BY156" s="574" t="str">
        <f t="shared" si="108"/>
        <v/>
      </c>
      <c r="BZ156" s="574" t="str">
        <f t="shared" si="109"/>
        <v/>
      </c>
      <c r="CA156" s="574" t="str">
        <f t="shared" si="109"/>
        <v/>
      </c>
      <c r="CB156" s="574" t="str">
        <f t="shared" si="109"/>
        <v/>
      </c>
      <c r="CC156" s="574" t="str">
        <f t="shared" si="110"/>
        <v/>
      </c>
      <c r="CD156" s="574" t="str">
        <f t="shared" si="110"/>
        <v/>
      </c>
      <c r="CE156" s="574" t="str">
        <f t="shared" si="110"/>
        <v/>
      </c>
      <c r="CF156" s="574" t="str">
        <f t="shared" si="111"/>
        <v/>
      </c>
      <c r="CG156" s="574" t="str">
        <f t="shared" si="111"/>
        <v/>
      </c>
      <c r="CH156" s="574" t="str">
        <f t="shared" si="111"/>
        <v/>
      </c>
      <c r="CI156" s="574" t="str">
        <f t="shared" si="112"/>
        <v/>
      </c>
      <c r="CJ156" s="574" t="str">
        <f t="shared" si="113"/>
        <v/>
      </c>
      <c r="CK156" s="574" t="str">
        <f t="shared" si="114"/>
        <v/>
      </c>
      <c r="CL156" s="574" t="str">
        <f t="shared" si="114"/>
        <v/>
      </c>
      <c r="CM156" s="574" t="str">
        <f t="shared" si="114"/>
        <v/>
      </c>
      <c r="CN156" s="574" t="str">
        <f t="shared" si="115"/>
        <v/>
      </c>
      <c r="CO156" s="574" t="str">
        <f t="shared" si="115"/>
        <v/>
      </c>
      <c r="CP156" s="574" t="str">
        <f t="shared" si="115"/>
        <v/>
      </c>
      <c r="CQ156" s="574" t="str">
        <f t="shared" si="116"/>
        <v/>
      </c>
      <c r="CR156" s="574" t="str">
        <f t="shared" si="116"/>
        <v/>
      </c>
      <c r="CS156" s="574" t="str">
        <f t="shared" si="116"/>
        <v/>
      </c>
      <c r="CT156" s="574" t="str">
        <f t="shared" si="117"/>
        <v/>
      </c>
      <c r="CU156" s="575" t="str">
        <f t="shared" si="118"/>
        <v/>
      </c>
      <c r="CV156" s="576" t="str">
        <f t="shared" si="119"/>
        <v/>
      </c>
      <c r="CW156" s="574" t="str">
        <f t="shared" si="119"/>
        <v/>
      </c>
      <c r="CX156" s="574" t="str">
        <f t="shared" si="119"/>
        <v/>
      </c>
      <c r="CY156" s="574" t="str">
        <f t="shared" si="120"/>
        <v/>
      </c>
      <c r="CZ156" s="574" t="str">
        <f t="shared" si="120"/>
        <v/>
      </c>
      <c r="DA156" s="574" t="str">
        <f t="shared" si="120"/>
        <v/>
      </c>
      <c r="DB156" s="574" t="str">
        <f t="shared" si="121"/>
        <v/>
      </c>
      <c r="DC156" s="574" t="str">
        <f t="shared" si="122"/>
        <v/>
      </c>
      <c r="DD156" s="574" t="str">
        <f t="shared" si="122"/>
        <v/>
      </c>
      <c r="DE156" s="574" t="str">
        <f t="shared" si="123"/>
        <v/>
      </c>
      <c r="DF156" s="574" t="str">
        <f t="shared" si="123"/>
        <v/>
      </c>
      <c r="DG156" s="574" t="str">
        <f t="shared" si="123"/>
        <v/>
      </c>
      <c r="DH156" s="574" t="str">
        <f t="shared" si="124"/>
        <v/>
      </c>
      <c r="DI156" s="574" t="str">
        <f t="shared" si="125"/>
        <v/>
      </c>
      <c r="DJ156" s="574" t="str">
        <f t="shared" si="126"/>
        <v/>
      </c>
      <c r="DK156" s="574" t="str">
        <f t="shared" si="126"/>
        <v/>
      </c>
      <c r="DL156" s="574" t="str">
        <f t="shared" si="126"/>
        <v/>
      </c>
      <c r="DM156" s="574" t="str">
        <f t="shared" si="127"/>
        <v/>
      </c>
      <c r="DN156" s="574" t="str">
        <f t="shared" si="127"/>
        <v/>
      </c>
      <c r="DO156" s="574" t="str">
        <f t="shared" si="127"/>
        <v/>
      </c>
      <c r="DP156" s="574" t="str">
        <f t="shared" si="128"/>
        <v/>
      </c>
      <c r="DQ156" s="574" t="str">
        <f t="shared" si="128"/>
        <v/>
      </c>
      <c r="DR156" s="574" t="str">
        <f t="shared" si="128"/>
        <v/>
      </c>
      <c r="DS156" s="574" t="str">
        <f t="shared" si="129"/>
        <v/>
      </c>
      <c r="DT156" s="577" t="str">
        <f t="shared" si="130"/>
        <v/>
      </c>
      <c r="DU156" s="576" t="str">
        <f t="shared" si="131"/>
        <v/>
      </c>
      <c r="DV156" s="574" t="str">
        <f t="shared" si="131"/>
        <v/>
      </c>
      <c r="DW156" s="574" t="str">
        <f t="shared" si="131"/>
        <v/>
      </c>
      <c r="DX156" s="574" t="str">
        <f t="shared" si="132"/>
        <v/>
      </c>
      <c r="DY156" s="574" t="str">
        <f t="shared" si="132"/>
        <v/>
      </c>
      <c r="DZ156" s="574" t="str">
        <f t="shared" si="132"/>
        <v/>
      </c>
      <c r="EA156" s="574" t="str">
        <f t="shared" si="133"/>
        <v/>
      </c>
      <c r="EB156" s="574" t="str">
        <f t="shared" si="133"/>
        <v/>
      </c>
      <c r="EC156" s="574" t="str">
        <f t="shared" si="133"/>
        <v/>
      </c>
      <c r="ED156" s="574" t="str">
        <f t="shared" si="134"/>
        <v/>
      </c>
      <c r="EE156" s="574" t="str">
        <f t="shared" si="134"/>
        <v/>
      </c>
      <c r="EF156" s="574" t="str">
        <f t="shared" si="134"/>
        <v/>
      </c>
      <c r="EG156" s="574" t="str">
        <f t="shared" si="135"/>
        <v/>
      </c>
      <c r="EH156" s="574" t="str">
        <f t="shared" si="136"/>
        <v/>
      </c>
      <c r="EI156" s="574" t="str">
        <f t="shared" si="137"/>
        <v/>
      </c>
      <c r="EJ156" s="574" t="str">
        <f t="shared" si="137"/>
        <v/>
      </c>
      <c r="EK156" s="574" t="str">
        <f t="shared" si="137"/>
        <v/>
      </c>
      <c r="EL156" s="574" t="str">
        <f t="shared" si="138"/>
        <v/>
      </c>
      <c r="EM156" s="574" t="str">
        <f t="shared" si="138"/>
        <v/>
      </c>
      <c r="EN156" s="574" t="str">
        <f t="shared" si="138"/>
        <v/>
      </c>
      <c r="EO156" s="574" t="str">
        <f t="shared" si="139"/>
        <v/>
      </c>
      <c r="EP156" s="574" t="str">
        <f t="shared" si="139"/>
        <v/>
      </c>
      <c r="EQ156" s="574" t="str">
        <f t="shared" si="139"/>
        <v/>
      </c>
      <c r="ER156" s="574" t="str">
        <f t="shared" si="140"/>
        <v/>
      </c>
      <c r="ES156" s="577" t="str">
        <f t="shared" si="141"/>
        <v/>
      </c>
      <c r="ET156" s="576" t="str">
        <f t="shared" si="142"/>
        <v/>
      </c>
      <c r="EU156" s="574" t="str">
        <f t="shared" si="142"/>
        <v/>
      </c>
      <c r="EV156" s="574" t="str">
        <f t="shared" si="142"/>
        <v/>
      </c>
      <c r="EW156" s="574" t="str">
        <f t="shared" si="143"/>
        <v/>
      </c>
      <c r="EX156" s="574" t="str">
        <f t="shared" si="143"/>
        <v/>
      </c>
      <c r="EY156" s="574" t="str">
        <f t="shared" si="143"/>
        <v/>
      </c>
      <c r="EZ156" s="574" t="str">
        <f t="shared" si="144"/>
        <v/>
      </c>
      <c r="FA156" s="574" t="str">
        <f t="shared" si="144"/>
        <v/>
      </c>
      <c r="FB156" s="574" t="str">
        <f t="shared" si="144"/>
        <v/>
      </c>
      <c r="FC156" s="574" t="str">
        <f t="shared" si="145"/>
        <v/>
      </c>
      <c r="FD156" s="574" t="str">
        <f t="shared" si="145"/>
        <v/>
      </c>
      <c r="FE156" s="574" t="str">
        <f t="shared" si="145"/>
        <v/>
      </c>
      <c r="FF156" s="574" t="str">
        <f t="shared" si="146"/>
        <v/>
      </c>
      <c r="FG156" s="574" t="str">
        <f t="shared" si="147"/>
        <v/>
      </c>
      <c r="FH156" s="574" t="str">
        <f t="shared" si="148"/>
        <v/>
      </c>
      <c r="FI156" s="574" t="str">
        <f t="shared" si="148"/>
        <v/>
      </c>
      <c r="FJ156" s="574" t="str">
        <f t="shared" si="148"/>
        <v/>
      </c>
      <c r="FK156" s="574" t="str">
        <f t="shared" si="149"/>
        <v/>
      </c>
      <c r="FL156" s="574" t="str">
        <f t="shared" si="149"/>
        <v/>
      </c>
      <c r="FM156" s="574" t="str">
        <f t="shared" si="149"/>
        <v/>
      </c>
      <c r="FN156" s="574" t="str">
        <f t="shared" si="150"/>
        <v/>
      </c>
      <c r="FO156" s="574" t="str">
        <f t="shared" si="150"/>
        <v/>
      </c>
      <c r="FP156" s="574" t="str">
        <f t="shared" si="150"/>
        <v/>
      </c>
      <c r="FQ156" s="574" t="str">
        <f t="shared" si="151"/>
        <v/>
      </c>
      <c r="FR156" s="577" t="str">
        <f t="shared" si="152"/>
        <v/>
      </c>
      <c r="FS156" s="573" t="str">
        <f t="shared" si="153"/>
        <v/>
      </c>
      <c r="FT156" s="574" t="str">
        <f t="shared" si="154"/>
        <v/>
      </c>
      <c r="FU156" s="578" t="str">
        <f t="shared" si="155"/>
        <v/>
      </c>
      <c r="FV156" s="577" t="str">
        <f t="shared" si="156"/>
        <v/>
      </c>
      <c r="HA156" s="147">
        <f t="shared" si="157"/>
        <v>0</v>
      </c>
      <c r="HB156" s="142">
        <f t="shared" si="106"/>
        <v>0</v>
      </c>
    </row>
    <row r="157" spans="1:210" s="142" customFormat="1" ht="15.75" customHeight="1" x14ac:dyDescent="0.2">
      <c r="A157" s="531" t="str">
        <f t="shared" si="107"/>
        <v/>
      </c>
      <c r="B157" s="299"/>
      <c r="C157" s="292"/>
      <c r="D157" s="300"/>
      <c r="E157" s="292"/>
      <c r="F157" s="300"/>
      <c r="G157" s="292"/>
      <c r="H157" s="300"/>
      <c r="I157" s="300"/>
      <c r="J157" s="292"/>
      <c r="K157" s="300"/>
      <c r="L157" s="292"/>
      <c r="M157" s="300"/>
      <c r="N157" s="292"/>
      <c r="O157" s="300"/>
      <c r="P157" s="292"/>
      <c r="Q157" s="292"/>
      <c r="R157" s="300"/>
      <c r="S157" s="294"/>
      <c r="T157" s="299"/>
      <c r="U157" s="292"/>
      <c r="V157" s="300"/>
      <c r="W157" s="292"/>
      <c r="X157" s="300"/>
      <c r="Y157" s="292"/>
      <c r="Z157" s="300"/>
      <c r="AA157" s="300"/>
      <c r="AB157" s="292"/>
      <c r="AC157" s="300"/>
      <c r="AD157" s="292"/>
      <c r="AE157" s="300"/>
      <c r="AF157" s="292"/>
      <c r="AG157" s="300"/>
      <c r="AH157" s="292"/>
      <c r="AI157" s="292"/>
      <c r="AJ157" s="300"/>
      <c r="AK157" s="294"/>
      <c r="AL157" s="302"/>
      <c r="AM157" s="292"/>
      <c r="AN157" s="303"/>
      <c r="AO157" s="292"/>
      <c r="AP157" s="303"/>
      <c r="AQ157" s="292"/>
      <c r="AR157" s="303"/>
      <c r="AS157" s="303"/>
      <c r="AT157" s="292"/>
      <c r="AU157" s="303"/>
      <c r="AV157" s="292"/>
      <c r="AW157" s="303"/>
      <c r="AX157" s="292"/>
      <c r="AY157" s="303"/>
      <c r="AZ157" s="292"/>
      <c r="BA157" s="292"/>
      <c r="BB157" s="303"/>
      <c r="BC157" s="294"/>
      <c r="BD157" s="302"/>
      <c r="BE157" s="292"/>
      <c r="BF157" s="303"/>
      <c r="BG157" s="292"/>
      <c r="BH157" s="303"/>
      <c r="BI157" s="292"/>
      <c r="BJ157" s="303"/>
      <c r="BK157" s="303"/>
      <c r="BL157" s="292"/>
      <c r="BM157" s="303"/>
      <c r="BN157" s="292"/>
      <c r="BO157" s="303"/>
      <c r="BP157" s="292"/>
      <c r="BQ157" s="303"/>
      <c r="BR157" s="292"/>
      <c r="BS157" s="292"/>
      <c r="BT157" s="303"/>
      <c r="BU157" s="294"/>
      <c r="BW157" s="573" t="str">
        <f t="shared" si="108"/>
        <v/>
      </c>
      <c r="BX157" s="574" t="str">
        <f t="shared" si="108"/>
        <v/>
      </c>
      <c r="BY157" s="574" t="str">
        <f t="shared" si="108"/>
        <v/>
      </c>
      <c r="BZ157" s="574" t="str">
        <f t="shared" si="109"/>
        <v/>
      </c>
      <c r="CA157" s="574" t="str">
        <f t="shared" si="109"/>
        <v/>
      </c>
      <c r="CB157" s="574" t="str">
        <f t="shared" si="109"/>
        <v/>
      </c>
      <c r="CC157" s="574" t="str">
        <f t="shared" si="110"/>
        <v/>
      </c>
      <c r="CD157" s="574" t="str">
        <f t="shared" si="110"/>
        <v/>
      </c>
      <c r="CE157" s="574" t="str">
        <f t="shared" si="110"/>
        <v/>
      </c>
      <c r="CF157" s="574" t="str">
        <f t="shared" si="111"/>
        <v/>
      </c>
      <c r="CG157" s="574" t="str">
        <f t="shared" si="111"/>
        <v/>
      </c>
      <c r="CH157" s="574" t="str">
        <f t="shared" si="111"/>
        <v/>
      </c>
      <c r="CI157" s="574" t="str">
        <f t="shared" si="112"/>
        <v/>
      </c>
      <c r="CJ157" s="574" t="str">
        <f t="shared" si="113"/>
        <v/>
      </c>
      <c r="CK157" s="574" t="str">
        <f t="shared" si="114"/>
        <v/>
      </c>
      <c r="CL157" s="574" t="str">
        <f t="shared" si="114"/>
        <v/>
      </c>
      <c r="CM157" s="574" t="str">
        <f t="shared" si="114"/>
        <v/>
      </c>
      <c r="CN157" s="574" t="str">
        <f t="shared" si="115"/>
        <v/>
      </c>
      <c r="CO157" s="574" t="str">
        <f t="shared" si="115"/>
        <v/>
      </c>
      <c r="CP157" s="574" t="str">
        <f t="shared" si="115"/>
        <v/>
      </c>
      <c r="CQ157" s="574" t="str">
        <f t="shared" si="116"/>
        <v/>
      </c>
      <c r="CR157" s="574" t="str">
        <f t="shared" si="116"/>
        <v/>
      </c>
      <c r="CS157" s="574" t="str">
        <f t="shared" si="116"/>
        <v/>
      </c>
      <c r="CT157" s="574" t="str">
        <f t="shared" si="117"/>
        <v/>
      </c>
      <c r="CU157" s="575" t="str">
        <f t="shared" si="118"/>
        <v/>
      </c>
      <c r="CV157" s="576" t="str">
        <f t="shared" si="119"/>
        <v/>
      </c>
      <c r="CW157" s="574" t="str">
        <f t="shared" si="119"/>
        <v/>
      </c>
      <c r="CX157" s="574" t="str">
        <f t="shared" si="119"/>
        <v/>
      </c>
      <c r="CY157" s="574" t="str">
        <f t="shared" si="120"/>
        <v/>
      </c>
      <c r="CZ157" s="574" t="str">
        <f t="shared" si="120"/>
        <v/>
      </c>
      <c r="DA157" s="574" t="str">
        <f t="shared" si="120"/>
        <v/>
      </c>
      <c r="DB157" s="574" t="str">
        <f t="shared" si="121"/>
        <v/>
      </c>
      <c r="DC157" s="574" t="str">
        <f t="shared" si="122"/>
        <v/>
      </c>
      <c r="DD157" s="574" t="str">
        <f t="shared" si="122"/>
        <v/>
      </c>
      <c r="DE157" s="574" t="str">
        <f t="shared" si="123"/>
        <v/>
      </c>
      <c r="DF157" s="574" t="str">
        <f t="shared" si="123"/>
        <v/>
      </c>
      <c r="DG157" s="574" t="str">
        <f t="shared" si="123"/>
        <v/>
      </c>
      <c r="DH157" s="574" t="str">
        <f t="shared" si="124"/>
        <v/>
      </c>
      <c r="DI157" s="574" t="str">
        <f t="shared" si="125"/>
        <v/>
      </c>
      <c r="DJ157" s="574" t="str">
        <f t="shared" si="126"/>
        <v/>
      </c>
      <c r="DK157" s="574" t="str">
        <f t="shared" si="126"/>
        <v/>
      </c>
      <c r="DL157" s="574" t="str">
        <f t="shared" si="126"/>
        <v/>
      </c>
      <c r="DM157" s="574" t="str">
        <f t="shared" si="127"/>
        <v/>
      </c>
      <c r="DN157" s="574" t="str">
        <f t="shared" si="127"/>
        <v/>
      </c>
      <c r="DO157" s="574" t="str">
        <f t="shared" si="127"/>
        <v/>
      </c>
      <c r="DP157" s="574" t="str">
        <f t="shared" si="128"/>
        <v/>
      </c>
      <c r="DQ157" s="574" t="str">
        <f t="shared" si="128"/>
        <v/>
      </c>
      <c r="DR157" s="574" t="str">
        <f t="shared" si="128"/>
        <v/>
      </c>
      <c r="DS157" s="574" t="str">
        <f t="shared" si="129"/>
        <v/>
      </c>
      <c r="DT157" s="577" t="str">
        <f t="shared" si="130"/>
        <v/>
      </c>
      <c r="DU157" s="576" t="str">
        <f t="shared" si="131"/>
        <v/>
      </c>
      <c r="DV157" s="574" t="str">
        <f t="shared" si="131"/>
        <v/>
      </c>
      <c r="DW157" s="574" t="str">
        <f t="shared" si="131"/>
        <v/>
      </c>
      <c r="DX157" s="574" t="str">
        <f t="shared" si="132"/>
        <v/>
      </c>
      <c r="DY157" s="574" t="str">
        <f t="shared" si="132"/>
        <v/>
      </c>
      <c r="DZ157" s="574" t="str">
        <f t="shared" si="132"/>
        <v/>
      </c>
      <c r="EA157" s="574" t="str">
        <f t="shared" si="133"/>
        <v/>
      </c>
      <c r="EB157" s="574" t="str">
        <f t="shared" si="133"/>
        <v/>
      </c>
      <c r="EC157" s="574" t="str">
        <f t="shared" si="133"/>
        <v/>
      </c>
      <c r="ED157" s="574" t="str">
        <f t="shared" si="134"/>
        <v/>
      </c>
      <c r="EE157" s="574" t="str">
        <f t="shared" si="134"/>
        <v/>
      </c>
      <c r="EF157" s="574" t="str">
        <f t="shared" si="134"/>
        <v/>
      </c>
      <c r="EG157" s="574" t="str">
        <f t="shared" si="135"/>
        <v/>
      </c>
      <c r="EH157" s="574" t="str">
        <f t="shared" si="136"/>
        <v/>
      </c>
      <c r="EI157" s="574" t="str">
        <f t="shared" si="137"/>
        <v/>
      </c>
      <c r="EJ157" s="574" t="str">
        <f t="shared" si="137"/>
        <v/>
      </c>
      <c r="EK157" s="574" t="str">
        <f t="shared" si="137"/>
        <v/>
      </c>
      <c r="EL157" s="574" t="str">
        <f t="shared" si="138"/>
        <v/>
      </c>
      <c r="EM157" s="574" t="str">
        <f t="shared" si="138"/>
        <v/>
      </c>
      <c r="EN157" s="574" t="str">
        <f t="shared" si="138"/>
        <v/>
      </c>
      <c r="EO157" s="574" t="str">
        <f t="shared" si="139"/>
        <v/>
      </c>
      <c r="EP157" s="574" t="str">
        <f t="shared" si="139"/>
        <v/>
      </c>
      <c r="EQ157" s="574" t="str">
        <f t="shared" si="139"/>
        <v/>
      </c>
      <c r="ER157" s="574" t="str">
        <f t="shared" si="140"/>
        <v/>
      </c>
      <c r="ES157" s="577" t="str">
        <f t="shared" si="141"/>
        <v/>
      </c>
      <c r="ET157" s="576" t="str">
        <f t="shared" si="142"/>
        <v/>
      </c>
      <c r="EU157" s="574" t="str">
        <f t="shared" si="142"/>
        <v/>
      </c>
      <c r="EV157" s="574" t="str">
        <f t="shared" si="142"/>
        <v/>
      </c>
      <c r="EW157" s="574" t="str">
        <f t="shared" si="143"/>
        <v/>
      </c>
      <c r="EX157" s="574" t="str">
        <f t="shared" si="143"/>
        <v/>
      </c>
      <c r="EY157" s="574" t="str">
        <f t="shared" si="143"/>
        <v/>
      </c>
      <c r="EZ157" s="574" t="str">
        <f t="shared" si="144"/>
        <v/>
      </c>
      <c r="FA157" s="574" t="str">
        <f t="shared" si="144"/>
        <v/>
      </c>
      <c r="FB157" s="574" t="str">
        <f t="shared" si="144"/>
        <v/>
      </c>
      <c r="FC157" s="574" t="str">
        <f t="shared" si="145"/>
        <v/>
      </c>
      <c r="FD157" s="574" t="str">
        <f t="shared" si="145"/>
        <v/>
      </c>
      <c r="FE157" s="574" t="str">
        <f t="shared" si="145"/>
        <v/>
      </c>
      <c r="FF157" s="574" t="str">
        <f t="shared" si="146"/>
        <v/>
      </c>
      <c r="FG157" s="574" t="str">
        <f t="shared" si="147"/>
        <v/>
      </c>
      <c r="FH157" s="574" t="str">
        <f t="shared" si="148"/>
        <v/>
      </c>
      <c r="FI157" s="574" t="str">
        <f t="shared" si="148"/>
        <v/>
      </c>
      <c r="FJ157" s="574" t="str">
        <f t="shared" si="148"/>
        <v/>
      </c>
      <c r="FK157" s="574" t="str">
        <f t="shared" si="149"/>
        <v/>
      </c>
      <c r="FL157" s="574" t="str">
        <f t="shared" si="149"/>
        <v/>
      </c>
      <c r="FM157" s="574" t="str">
        <f t="shared" si="149"/>
        <v/>
      </c>
      <c r="FN157" s="574" t="str">
        <f t="shared" si="150"/>
        <v/>
      </c>
      <c r="FO157" s="574" t="str">
        <f t="shared" si="150"/>
        <v/>
      </c>
      <c r="FP157" s="574" t="str">
        <f t="shared" si="150"/>
        <v/>
      </c>
      <c r="FQ157" s="574" t="str">
        <f t="shared" si="151"/>
        <v/>
      </c>
      <c r="FR157" s="577" t="str">
        <f t="shared" si="152"/>
        <v/>
      </c>
      <c r="FS157" s="573" t="str">
        <f t="shared" si="153"/>
        <v/>
      </c>
      <c r="FT157" s="574" t="str">
        <f t="shared" si="154"/>
        <v/>
      </c>
      <c r="FU157" s="578" t="str">
        <f t="shared" si="155"/>
        <v/>
      </c>
      <c r="FV157" s="577" t="str">
        <f t="shared" si="156"/>
        <v/>
      </c>
      <c r="HA157" s="147">
        <f t="shared" si="157"/>
        <v>0</v>
      </c>
      <c r="HB157" s="142">
        <f t="shared" si="106"/>
        <v>0</v>
      </c>
    </row>
    <row r="158" spans="1:210" s="142" customFormat="1" ht="15.75" customHeight="1" x14ac:dyDescent="0.2">
      <c r="A158" s="531" t="str">
        <f t="shared" si="107"/>
        <v/>
      </c>
      <c r="B158" s="299"/>
      <c r="C158" s="292"/>
      <c r="D158" s="300"/>
      <c r="E158" s="292"/>
      <c r="F158" s="300"/>
      <c r="G158" s="292"/>
      <c r="H158" s="300"/>
      <c r="I158" s="300"/>
      <c r="J158" s="292"/>
      <c r="K158" s="300"/>
      <c r="L158" s="292"/>
      <c r="M158" s="300"/>
      <c r="N158" s="292"/>
      <c r="O158" s="300"/>
      <c r="P158" s="292"/>
      <c r="Q158" s="292"/>
      <c r="R158" s="301"/>
      <c r="S158" s="298"/>
      <c r="T158" s="299"/>
      <c r="U158" s="292"/>
      <c r="V158" s="300"/>
      <c r="W158" s="292"/>
      <c r="X158" s="300"/>
      <c r="Y158" s="292"/>
      <c r="Z158" s="300"/>
      <c r="AA158" s="300"/>
      <c r="AB158" s="292"/>
      <c r="AC158" s="300"/>
      <c r="AD158" s="292"/>
      <c r="AE158" s="300"/>
      <c r="AF158" s="292"/>
      <c r="AG158" s="300"/>
      <c r="AH158" s="292"/>
      <c r="AI158" s="292"/>
      <c r="AJ158" s="301"/>
      <c r="AK158" s="298"/>
      <c r="AL158" s="302"/>
      <c r="AM158" s="292"/>
      <c r="AN158" s="303"/>
      <c r="AO158" s="292"/>
      <c r="AP158" s="303"/>
      <c r="AQ158" s="292"/>
      <c r="AR158" s="303"/>
      <c r="AS158" s="303"/>
      <c r="AT158" s="292"/>
      <c r="AU158" s="303"/>
      <c r="AV158" s="292"/>
      <c r="AW158" s="303"/>
      <c r="AX158" s="292"/>
      <c r="AY158" s="303"/>
      <c r="AZ158" s="292"/>
      <c r="BA158" s="292"/>
      <c r="BB158" s="304"/>
      <c r="BC158" s="298"/>
      <c r="BD158" s="302"/>
      <c r="BE158" s="292"/>
      <c r="BF158" s="303"/>
      <c r="BG158" s="292"/>
      <c r="BH158" s="303"/>
      <c r="BI158" s="292"/>
      <c r="BJ158" s="303"/>
      <c r="BK158" s="303"/>
      <c r="BL158" s="292"/>
      <c r="BM158" s="303"/>
      <c r="BN158" s="292"/>
      <c r="BO158" s="303"/>
      <c r="BP158" s="292"/>
      <c r="BQ158" s="303"/>
      <c r="BR158" s="292"/>
      <c r="BS158" s="292"/>
      <c r="BT158" s="304"/>
      <c r="BU158" s="298"/>
      <c r="BW158" s="573" t="str">
        <f t="shared" si="108"/>
        <v/>
      </c>
      <c r="BX158" s="574" t="str">
        <f t="shared" si="108"/>
        <v/>
      </c>
      <c r="BY158" s="574" t="str">
        <f t="shared" si="108"/>
        <v/>
      </c>
      <c r="BZ158" s="574" t="str">
        <f t="shared" si="109"/>
        <v/>
      </c>
      <c r="CA158" s="574" t="str">
        <f t="shared" si="109"/>
        <v/>
      </c>
      <c r="CB158" s="574" t="str">
        <f t="shared" si="109"/>
        <v/>
      </c>
      <c r="CC158" s="574" t="str">
        <f t="shared" si="110"/>
        <v/>
      </c>
      <c r="CD158" s="574" t="str">
        <f t="shared" si="110"/>
        <v/>
      </c>
      <c r="CE158" s="574" t="str">
        <f t="shared" si="110"/>
        <v/>
      </c>
      <c r="CF158" s="574" t="str">
        <f t="shared" si="111"/>
        <v/>
      </c>
      <c r="CG158" s="574" t="str">
        <f t="shared" si="111"/>
        <v/>
      </c>
      <c r="CH158" s="574" t="str">
        <f t="shared" si="111"/>
        <v/>
      </c>
      <c r="CI158" s="574" t="str">
        <f t="shared" si="112"/>
        <v/>
      </c>
      <c r="CJ158" s="574" t="str">
        <f t="shared" si="113"/>
        <v/>
      </c>
      <c r="CK158" s="574" t="str">
        <f t="shared" si="114"/>
        <v/>
      </c>
      <c r="CL158" s="574" t="str">
        <f t="shared" si="114"/>
        <v/>
      </c>
      <c r="CM158" s="574" t="str">
        <f t="shared" si="114"/>
        <v/>
      </c>
      <c r="CN158" s="574" t="str">
        <f t="shared" si="115"/>
        <v/>
      </c>
      <c r="CO158" s="574" t="str">
        <f t="shared" si="115"/>
        <v/>
      </c>
      <c r="CP158" s="574" t="str">
        <f t="shared" si="115"/>
        <v/>
      </c>
      <c r="CQ158" s="574" t="str">
        <f t="shared" si="116"/>
        <v/>
      </c>
      <c r="CR158" s="574" t="str">
        <f t="shared" si="116"/>
        <v/>
      </c>
      <c r="CS158" s="574" t="str">
        <f t="shared" si="116"/>
        <v/>
      </c>
      <c r="CT158" s="574" t="str">
        <f t="shared" si="117"/>
        <v/>
      </c>
      <c r="CU158" s="575" t="str">
        <f t="shared" si="118"/>
        <v/>
      </c>
      <c r="CV158" s="576" t="str">
        <f t="shared" si="119"/>
        <v/>
      </c>
      <c r="CW158" s="574" t="str">
        <f t="shared" si="119"/>
        <v/>
      </c>
      <c r="CX158" s="574" t="str">
        <f t="shared" si="119"/>
        <v/>
      </c>
      <c r="CY158" s="574" t="str">
        <f t="shared" si="120"/>
        <v/>
      </c>
      <c r="CZ158" s="574" t="str">
        <f t="shared" si="120"/>
        <v/>
      </c>
      <c r="DA158" s="574" t="str">
        <f t="shared" si="120"/>
        <v/>
      </c>
      <c r="DB158" s="574" t="str">
        <f t="shared" si="121"/>
        <v/>
      </c>
      <c r="DC158" s="574" t="str">
        <f t="shared" si="122"/>
        <v/>
      </c>
      <c r="DD158" s="574" t="str">
        <f t="shared" si="122"/>
        <v/>
      </c>
      <c r="DE158" s="574" t="str">
        <f t="shared" si="123"/>
        <v/>
      </c>
      <c r="DF158" s="574" t="str">
        <f t="shared" si="123"/>
        <v/>
      </c>
      <c r="DG158" s="574" t="str">
        <f t="shared" si="123"/>
        <v/>
      </c>
      <c r="DH158" s="574" t="str">
        <f t="shared" si="124"/>
        <v/>
      </c>
      <c r="DI158" s="574" t="str">
        <f t="shared" si="125"/>
        <v/>
      </c>
      <c r="DJ158" s="574" t="str">
        <f t="shared" si="126"/>
        <v/>
      </c>
      <c r="DK158" s="574" t="str">
        <f t="shared" si="126"/>
        <v/>
      </c>
      <c r="DL158" s="574" t="str">
        <f t="shared" si="126"/>
        <v/>
      </c>
      <c r="DM158" s="574" t="str">
        <f t="shared" si="127"/>
        <v/>
      </c>
      <c r="DN158" s="574" t="str">
        <f t="shared" si="127"/>
        <v/>
      </c>
      <c r="DO158" s="574" t="str">
        <f t="shared" si="127"/>
        <v/>
      </c>
      <c r="DP158" s="574" t="str">
        <f t="shared" si="128"/>
        <v/>
      </c>
      <c r="DQ158" s="574" t="str">
        <f t="shared" si="128"/>
        <v/>
      </c>
      <c r="DR158" s="574" t="str">
        <f t="shared" si="128"/>
        <v/>
      </c>
      <c r="DS158" s="574" t="str">
        <f t="shared" si="129"/>
        <v/>
      </c>
      <c r="DT158" s="577" t="str">
        <f t="shared" si="130"/>
        <v/>
      </c>
      <c r="DU158" s="576" t="str">
        <f t="shared" si="131"/>
        <v/>
      </c>
      <c r="DV158" s="574" t="str">
        <f t="shared" si="131"/>
        <v/>
      </c>
      <c r="DW158" s="574" t="str">
        <f t="shared" si="131"/>
        <v/>
      </c>
      <c r="DX158" s="574" t="str">
        <f t="shared" si="132"/>
        <v/>
      </c>
      <c r="DY158" s="574" t="str">
        <f t="shared" si="132"/>
        <v/>
      </c>
      <c r="DZ158" s="574" t="str">
        <f t="shared" si="132"/>
        <v/>
      </c>
      <c r="EA158" s="574" t="str">
        <f t="shared" si="133"/>
        <v/>
      </c>
      <c r="EB158" s="574" t="str">
        <f t="shared" si="133"/>
        <v/>
      </c>
      <c r="EC158" s="574" t="str">
        <f t="shared" si="133"/>
        <v/>
      </c>
      <c r="ED158" s="574" t="str">
        <f t="shared" si="134"/>
        <v/>
      </c>
      <c r="EE158" s="574" t="str">
        <f t="shared" si="134"/>
        <v/>
      </c>
      <c r="EF158" s="574" t="str">
        <f t="shared" si="134"/>
        <v/>
      </c>
      <c r="EG158" s="574" t="str">
        <f t="shared" si="135"/>
        <v/>
      </c>
      <c r="EH158" s="574" t="str">
        <f t="shared" si="136"/>
        <v/>
      </c>
      <c r="EI158" s="574" t="str">
        <f t="shared" si="137"/>
        <v/>
      </c>
      <c r="EJ158" s="574" t="str">
        <f t="shared" si="137"/>
        <v/>
      </c>
      <c r="EK158" s="574" t="str">
        <f t="shared" si="137"/>
        <v/>
      </c>
      <c r="EL158" s="574" t="str">
        <f t="shared" si="138"/>
        <v/>
      </c>
      <c r="EM158" s="574" t="str">
        <f t="shared" si="138"/>
        <v/>
      </c>
      <c r="EN158" s="574" t="str">
        <f t="shared" si="138"/>
        <v/>
      </c>
      <c r="EO158" s="574" t="str">
        <f t="shared" si="139"/>
        <v/>
      </c>
      <c r="EP158" s="574" t="str">
        <f t="shared" si="139"/>
        <v/>
      </c>
      <c r="EQ158" s="574" t="str">
        <f t="shared" si="139"/>
        <v/>
      </c>
      <c r="ER158" s="574" t="str">
        <f t="shared" si="140"/>
        <v/>
      </c>
      <c r="ES158" s="577" t="str">
        <f t="shared" si="141"/>
        <v/>
      </c>
      <c r="ET158" s="576" t="str">
        <f t="shared" si="142"/>
        <v/>
      </c>
      <c r="EU158" s="574" t="str">
        <f t="shared" si="142"/>
        <v/>
      </c>
      <c r="EV158" s="574" t="str">
        <f t="shared" si="142"/>
        <v/>
      </c>
      <c r="EW158" s="574" t="str">
        <f t="shared" si="143"/>
        <v/>
      </c>
      <c r="EX158" s="574" t="str">
        <f t="shared" si="143"/>
        <v/>
      </c>
      <c r="EY158" s="574" t="str">
        <f t="shared" si="143"/>
        <v/>
      </c>
      <c r="EZ158" s="574" t="str">
        <f t="shared" si="144"/>
        <v/>
      </c>
      <c r="FA158" s="574" t="str">
        <f t="shared" si="144"/>
        <v/>
      </c>
      <c r="FB158" s="574" t="str">
        <f t="shared" si="144"/>
        <v/>
      </c>
      <c r="FC158" s="574" t="str">
        <f t="shared" si="145"/>
        <v/>
      </c>
      <c r="FD158" s="574" t="str">
        <f t="shared" si="145"/>
        <v/>
      </c>
      <c r="FE158" s="574" t="str">
        <f t="shared" si="145"/>
        <v/>
      </c>
      <c r="FF158" s="574" t="str">
        <f t="shared" si="146"/>
        <v/>
      </c>
      <c r="FG158" s="574" t="str">
        <f t="shared" si="147"/>
        <v/>
      </c>
      <c r="FH158" s="574" t="str">
        <f t="shared" si="148"/>
        <v/>
      </c>
      <c r="FI158" s="574" t="str">
        <f t="shared" si="148"/>
        <v/>
      </c>
      <c r="FJ158" s="574" t="str">
        <f t="shared" si="148"/>
        <v/>
      </c>
      <c r="FK158" s="574" t="str">
        <f t="shared" si="149"/>
        <v/>
      </c>
      <c r="FL158" s="574" t="str">
        <f t="shared" si="149"/>
        <v/>
      </c>
      <c r="FM158" s="574" t="str">
        <f t="shared" si="149"/>
        <v/>
      </c>
      <c r="FN158" s="574" t="str">
        <f t="shared" si="150"/>
        <v/>
      </c>
      <c r="FO158" s="574" t="str">
        <f t="shared" si="150"/>
        <v/>
      </c>
      <c r="FP158" s="574" t="str">
        <f t="shared" si="150"/>
        <v/>
      </c>
      <c r="FQ158" s="574" t="str">
        <f t="shared" si="151"/>
        <v/>
      </c>
      <c r="FR158" s="577" t="str">
        <f t="shared" si="152"/>
        <v/>
      </c>
      <c r="FS158" s="573" t="str">
        <f t="shared" si="153"/>
        <v/>
      </c>
      <c r="FT158" s="574" t="str">
        <f t="shared" si="154"/>
        <v/>
      </c>
      <c r="FU158" s="578" t="str">
        <f t="shared" si="155"/>
        <v/>
      </c>
      <c r="FV158" s="577" t="str">
        <f t="shared" si="156"/>
        <v/>
      </c>
      <c r="HA158" s="147">
        <f t="shared" si="157"/>
        <v>0</v>
      </c>
      <c r="HB158" s="142">
        <f t="shared" si="106"/>
        <v>0</v>
      </c>
    </row>
    <row r="159" spans="1:210" s="142" customFormat="1" ht="15.75" customHeight="1" x14ac:dyDescent="0.2">
      <c r="A159" s="531" t="str">
        <f t="shared" si="107"/>
        <v/>
      </c>
      <c r="B159" s="299"/>
      <c r="C159" s="292"/>
      <c r="D159" s="300"/>
      <c r="E159" s="292"/>
      <c r="F159" s="300"/>
      <c r="G159" s="292"/>
      <c r="H159" s="300"/>
      <c r="I159" s="300"/>
      <c r="J159" s="292"/>
      <c r="K159" s="300"/>
      <c r="L159" s="292"/>
      <c r="M159" s="300"/>
      <c r="N159" s="292"/>
      <c r="O159" s="300"/>
      <c r="P159" s="292"/>
      <c r="Q159" s="292"/>
      <c r="R159" s="300"/>
      <c r="S159" s="294"/>
      <c r="T159" s="299"/>
      <c r="U159" s="292"/>
      <c r="V159" s="300"/>
      <c r="W159" s="292"/>
      <c r="X159" s="300"/>
      <c r="Y159" s="292"/>
      <c r="Z159" s="300"/>
      <c r="AA159" s="300"/>
      <c r="AB159" s="292"/>
      <c r="AC159" s="300"/>
      <c r="AD159" s="292"/>
      <c r="AE159" s="300"/>
      <c r="AF159" s="292"/>
      <c r="AG159" s="300"/>
      <c r="AH159" s="292"/>
      <c r="AI159" s="292"/>
      <c r="AJ159" s="300"/>
      <c r="AK159" s="294"/>
      <c r="AL159" s="302"/>
      <c r="AM159" s="292"/>
      <c r="AN159" s="303"/>
      <c r="AO159" s="292"/>
      <c r="AP159" s="303"/>
      <c r="AQ159" s="292"/>
      <c r="AR159" s="303"/>
      <c r="AS159" s="303"/>
      <c r="AT159" s="292"/>
      <c r="AU159" s="303"/>
      <c r="AV159" s="292"/>
      <c r="AW159" s="303"/>
      <c r="AX159" s="292"/>
      <c r="AY159" s="303"/>
      <c r="AZ159" s="292"/>
      <c r="BA159" s="292"/>
      <c r="BB159" s="303"/>
      <c r="BC159" s="294"/>
      <c r="BD159" s="302"/>
      <c r="BE159" s="292"/>
      <c r="BF159" s="303"/>
      <c r="BG159" s="292"/>
      <c r="BH159" s="303"/>
      <c r="BI159" s="292"/>
      <c r="BJ159" s="303"/>
      <c r="BK159" s="303"/>
      <c r="BL159" s="292"/>
      <c r="BM159" s="303"/>
      <c r="BN159" s="292"/>
      <c r="BO159" s="303"/>
      <c r="BP159" s="292"/>
      <c r="BQ159" s="303"/>
      <c r="BR159" s="292"/>
      <c r="BS159" s="292"/>
      <c r="BT159" s="303"/>
      <c r="BU159" s="294"/>
      <c r="BW159" s="573" t="str">
        <f t="shared" si="108"/>
        <v/>
      </c>
      <c r="BX159" s="574" t="str">
        <f t="shared" si="108"/>
        <v/>
      </c>
      <c r="BY159" s="574" t="str">
        <f t="shared" si="108"/>
        <v/>
      </c>
      <c r="BZ159" s="574" t="str">
        <f t="shared" si="109"/>
        <v/>
      </c>
      <c r="CA159" s="574" t="str">
        <f t="shared" si="109"/>
        <v/>
      </c>
      <c r="CB159" s="574" t="str">
        <f t="shared" si="109"/>
        <v/>
      </c>
      <c r="CC159" s="574" t="str">
        <f t="shared" si="110"/>
        <v/>
      </c>
      <c r="CD159" s="574" t="str">
        <f t="shared" si="110"/>
        <v/>
      </c>
      <c r="CE159" s="574" t="str">
        <f t="shared" si="110"/>
        <v/>
      </c>
      <c r="CF159" s="574" t="str">
        <f t="shared" si="111"/>
        <v/>
      </c>
      <c r="CG159" s="574" t="str">
        <f t="shared" si="111"/>
        <v/>
      </c>
      <c r="CH159" s="574" t="str">
        <f t="shared" si="111"/>
        <v/>
      </c>
      <c r="CI159" s="574" t="str">
        <f t="shared" si="112"/>
        <v/>
      </c>
      <c r="CJ159" s="574" t="str">
        <f t="shared" si="113"/>
        <v/>
      </c>
      <c r="CK159" s="574" t="str">
        <f t="shared" si="114"/>
        <v/>
      </c>
      <c r="CL159" s="574" t="str">
        <f t="shared" si="114"/>
        <v/>
      </c>
      <c r="CM159" s="574" t="str">
        <f t="shared" si="114"/>
        <v/>
      </c>
      <c r="CN159" s="574" t="str">
        <f t="shared" si="115"/>
        <v/>
      </c>
      <c r="CO159" s="574" t="str">
        <f t="shared" si="115"/>
        <v/>
      </c>
      <c r="CP159" s="574" t="str">
        <f t="shared" si="115"/>
        <v/>
      </c>
      <c r="CQ159" s="574" t="str">
        <f t="shared" si="116"/>
        <v/>
      </c>
      <c r="CR159" s="574" t="str">
        <f t="shared" si="116"/>
        <v/>
      </c>
      <c r="CS159" s="574" t="str">
        <f t="shared" si="116"/>
        <v/>
      </c>
      <c r="CT159" s="574" t="str">
        <f t="shared" si="117"/>
        <v/>
      </c>
      <c r="CU159" s="575" t="str">
        <f t="shared" si="118"/>
        <v/>
      </c>
      <c r="CV159" s="576" t="str">
        <f t="shared" si="119"/>
        <v/>
      </c>
      <c r="CW159" s="574" t="str">
        <f t="shared" si="119"/>
        <v/>
      </c>
      <c r="CX159" s="574" t="str">
        <f t="shared" si="119"/>
        <v/>
      </c>
      <c r="CY159" s="574" t="str">
        <f t="shared" si="120"/>
        <v/>
      </c>
      <c r="CZ159" s="574" t="str">
        <f t="shared" si="120"/>
        <v/>
      </c>
      <c r="DA159" s="574" t="str">
        <f t="shared" si="120"/>
        <v/>
      </c>
      <c r="DB159" s="574" t="str">
        <f t="shared" si="121"/>
        <v/>
      </c>
      <c r="DC159" s="574" t="str">
        <f t="shared" si="122"/>
        <v/>
      </c>
      <c r="DD159" s="574" t="str">
        <f t="shared" si="122"/>
        <v/>
      </c>
      <c r="DE159" s="574" t="str">
        <f t="shared" si="123"/>
        <v/>
      </c>
      <c r="DF159" s="574" t="str">
        <f t="shared" si="123"/>
        <v/>
      </c>
      <c r="DG159" s="574" t="str">
        <f t="shared" si="123"/>
        <v/>
      </c>
      <c r="DH159" s="574" t="str">
        <f t="shared" si="124"/>
        <v/>
      </c>
      <c r="DI159" s="574" t="str">
        <f t="shared" si="125"/>
        <v/>
      </c>
      <c r="DJ159" s="574" t="str">
        <f t="shared" si="126"/>
        <v/>
      </c>
      <c r="DK159" s="574" t="str">
        <f t="shared" si="126"/>
        <v/>
      </c>
      <c r="DL159" s="574" t="str">
        <f t="shared" si="126"/>
        <v/>
      </c>
      <c r="DM159" s="574" t="str">
        <f t="shared" si="127"/>
        <v/>
      </c>
      <c r="DN159" s="574" t="str">
        <f t="shared" si="127"/>
        <v/>
      </c>
      <c r="DO159" s="574" t="str">
        <f t="shared" si="127"/>
        <v/>
      </c>
      <c r="DP159" s="574" t="str">
        <f t="shared" si="128"/>
        <v/>
      </c>
      <c r="DQ159" s="574" t="str">
        <f t="shared" si="128"/>
        <v/>
      </c>
      <c r="DR159" s="574" t="str">
        <f t="shared" si="128"/>
        <v/>
      </c>
      <c r="DS159" s="574" t="str">
        <f t="shared" si="129"/>
        <v/>
      </c>
      <c r="DT159" s="577" t="str">
        <f t="shared" si="130"/>
        <v/>
      </c>
      <c r="DU159" s="576" t="str">
        <f t="shared" si="131"/>
        <v/>
      </c>
      <c r="DV159" s="574" t="str">
        <f t="shared" si="131"/>
        <v/>
      </c>
      <c r="DW159" s="574" t="str">
        <f t="shared" si="131"/>
        <v/>
      </c>
      <c r="DX159" s="574" t="str">
        <f t="shared" si="132"/>
        <v/>
      </c>
      <c r="DY159" s="574" t="str">
        <f t="shared" si="132"/>
        <v/>
      </c>
      <c r="DZ159" s="574" t="str">
        <f t="shared" si="132"/>
        <v/>
      </c>
      <c r="EA159" s="574" t="str">
        <f t="shared" si="133"/>
        <v/>
      </c>
      <c r="EB159" s="574" t="str">
        <f t="shared" si="133"/>
        <v/>
      </c>
      <c r="EC159" s="574" t="str">
        <f t="shared" si="133"/>
        <v/>
      </c>
      <c r="ED159" s="574" t="str">
        <f t="shared" si="134"/>
        <v/>
      </c>
      <c r="EE159" s="574" t="str">
        <f t="shared" si="134"/>
        <v/>
      </c>
      <c r="EF159" s="574" t="str">
        <f t="shared" si="134"/>
        <v/>
      </c>
      <c r="EG159" s="574" t="str">
        <f t="shared" si="135"/>
        <v/>
      </c>
      <c r="EH159" s="574" t="str">
        <f t="shared" si="136"/>
        <v/>
      </c>
      <c r="EI159" s="574" t="str">
        <f t="shared" si="137"/>
        <v/>
      </c>
      <c r="EJ159" s="574" t="str">
        <f t="shared" si="137"/>
        <v/>
      </c>
      <c r="EK159" s="574" t="str">
        <f t="shared" si="137"/>
        <v/>
      </c>
      <c r="EL159" s="574" t="str">
        <f t="shared" si="138"/>
        <v/>
      </c>
      <c r="EM159" s="574" t="str">
        <f t="shared" si="138"/>
        <v/>
      </c>
      <c r="EN159" s="574" t="str">
        <f t="shared" si="138"/>
        <v/>
      </c>
      <c r="EO159" s="574" t="str">
        <f t="shared" si="139"/>
        <v/>
      </c>
      <c r="EP159" s="574" t="str">
        <f t="shared" si="139"/>
        <v/>
      </c>
      <c r="EQ159" s="574" t="str">
        <f t="shared" si="139"/>
        <v/>
      </c>
      <c r="ER159" s="574" t="str">
        <f t="shared" si="140"/>
        <v/>
      </c>
      <c r="ES159" s="577" t="str">
        <f t="shared" si="141"/>
        <v/>
      </c>
      <c r="ET159" s="576" t="str">
        <f t="shared" si="142"/>
        <v/>
      </c>
      <c r="EU159" s="574" t="str">
        <f t="shared" si="142"/>
        <v/>
      </c>
      <c r="EV159" s="574" t="str">
        <f t="shared" si="142"/>
        <v/>
      </c>
      <c r="EW159" s="574" t="str">
        <f t="shared" si="143"/>
        <v/>
      </c>
      <c r="EX159" s="574" t="str">
        <f t="shared" si="143"/>
        <v/>
      </c>
      <c r="EY159" s="574" t="str">
        <f t="shared" si="143"/>
        <v/>
      </c>
      <c r="EZ159" s="574" t="str">
        <f t="shared" si="144"/>
        <v/>
      </c>
      <c r="FA159" s="574" t="str">
        <f t="shared" si="144"/>
        <v/>
      </c>
      <c r="FB159" s="574" t="str">
        <f t="shared" si="144"/>
        <v/>
      </c>
      <c r="FC159" s="574" t="str">
        <f t="shared" si="145"/>
        <v/>
      </c>
      <c r="FD159" s="574" t="str">
        <f t="shared" si="145"/>
        <v/>
      </c>
      <c r="FE159" s="574" t="str">
        <f t="shared" si="145"/>
        <v/>
      </c>
      <c r="FF159" s="574" t="str">
        <f t="shared" si="146"/>
        <v/>
      </c>
      <c r="FG159" s="574" t="str">
        <f t="shared" si="147"/>
        <v/>
      </c>
      <c r="FH159" s="574" t="str">
        <f t="shared" si="148"/>
        <v/>
      </c>
      <c r="FI159" s="574" t="str">
        <f t="shared" si="148"/>
        <v/>
      </c>
      <c r="FJ159" s="574" t="str">
        <f t="shared" si="148"/>
        <v/>
      </c>
      <c r="FK159" s="574" t="str">
        <f t="shared" si="149"/>
        <v/>
      </c>
      <c r="FL159" s="574" t="str">
        <f t="shared" si="149"/>
        <v/>
      </c>
      <c r="FM159" s="574" t="str">
        <f t="shared" si="149"/>
        <v/>
      </c>
      <c r="FN159" s="574" t="str">
        <f t="shared" si="150"/>
        <v/>
      </c>
      <c r="FO159" s="574" t="str">
        <f t="shared" si="150"/>
        <v/>
      </c>
      <c r="FP159" s="574" t="str">
        <f t="shared" si="150"/>
        <v/>
      </c>
      <c r="FQ159" s="574" t="str">
        <f t="shared" si="151"/>
        <v/>
      </c>
      <c r="FR159" s="577" t="str">
        <f t="shared" si="152"/>
        <v/>
      </c>
      <c r="FS159" s="573" t="str">
        <f t="shared" si="153"/>
        <v/>
      </c>
      <c r="FT159" s="574" t="str">
        <f t="shared" si="154"/>
        <v/>
      </c>
      <c r="FU159" s="578" t="str">
        <f t="shared" si="155"/>
        <v/>
      </c>
      <c r="FV159" s="577" t="str">
        <f t="shared" si="156"/>
        <v/>
      </c>
      <c r="HA159" s="147">
        <f t="shared" si="157"/>
        <v>0</v>
      </c>
      <c r="HB159" s="142">
        <f t="shared" si="106"/>
        <v>0</v>
      </c>
    </row>
    <row r="160" spans="1:210" s="142" customFormat="1" ht="15.75" customHeight="1" x14ac:dyDescent="0.2">
      <c r="A160" s="531" t="str">
        <f t="shared" si="107"/>
        <v/>
      </c>
      <c r="B160" s="299"/>
      <c r="C160" s="292"/>
      <c r="D160" s="300"/>
      <c r="E160" s="292"/>
      <c r="F160" s="300"/>
      <c r="G160" s="292"/>
      <c r="H160" s="300"/>
      <c r="I160" s="300"/>
      <c r="J160" s="292"/>
      <c r="K160" s="300"/>
      <c r="L160" s="292"/>
      <c r="M160" s="300"/>
      <c r="N160" s="292"/>
      <c r="O160" s="300"/>
      <c r="P160" s="292"/>
      <c r="Q160" s="292"/>
      <c r="R160" s="301"/>
      <c r="S160" s="298"/>
      <c r="T160" s="299"/>
      <c r="U160" s="292"/>
      <c r="V160" s="300"/>
      <c r="W160" s="292"/>
      <c r="X160" s="300"/>
      <c r="Y160" s="292"/>
      <c r="Z160" s="300"/>
      <c r="AA160" s="300"/>
      <c r="AB160" s="292"/>
      <c r="AC160" s="300"/>
      <c r="AD160" s="292"/>
      <c r="AE160" s="300"/>
      <c r="AF160" s="292"/>
      <c r="AG160" s="300"/>
      <c r="AH160" s="292"/>
      <c r="AI160" s="292"/>
      <c r="AJ160" s="301"/>
      <c r="AK160" s="298"/>
      <c r="AL160" s="302"/>
      <c r="AM160" s="292"/>
      <c r="AN160" s="303"/>
      <c r="AO160" s="292"/>
      <c r="AP160" s="303"/>
      <c r="AQ160" s="292"/>
      <c r="AR160" s="303"/>
      <c r="AS160" s="303"/>
      <c r="AT160" s="292"/>
      <c r="AU160" s="303"/>
      <c r="AV160" s="292"/>
      <c r="AW160" s="303"/>
      <c r="AX160" s="292"/>
      <c r="AY160" s="303"/>
      <c r="AZ160" s="292"/>
      <c r="BA160" s="292"/>
      <c r="BB160" s="304"/>
      <c r="BC160" s="298"/>
      <c r="BD160" s="302"/>
      <c r="BE160" s="292"/>
      <c r="BF160" s="303"/>
      <c r="BG160" s="292"/>
      <c r="BH160" s="303"/>
      <c r="BI160" s="292"/>
      <c r="BJ160" s="303"/>
      <c r="BK160" s="303"/>
      <c r="BL160" s="292"/>
      <c r="BM160" s="303"/>
      <c r="BN160" s="292"/>
      <c r="BO160" s="303"/>
      <c r="BP160" s="292"/>
      <c r="BQ160" s="303"/>
      <c r="BR160" s="292"/>
      <c r="BS160" s="292"/>
      <c r="BT160" s="304"/>
      <c r="BU160" s="298"/>
      <c r="BW160" s="573" t="str">
        <f t="shared" si="108"/>
        <v/>
      </c>
      <c r="BX160" s="574" t="str">
        <f t="shared" si="108"/>
        <v/>
      </c>
      <c r="BY160" s="574" t="str">
        <f t="shared" si="108"/>
        <v/>
      </c>
      <c r="BZ160" s="574" t="str">
        <f t="shared" si="109"/>
        <v/>
      </c>
      <c r="CA160" s="574" t="str">
        <f t="shared" si="109"/>
        <v/>
      </c>
      <c r="CB160" s="574" t="str">
        <f t="shared" si="109"/>
        <v/>
      </c>
      <c r="CC160" s="574" t="str">
        <f t="shared" si="110"/>
        <v/>
      </c>
      <c r="CD160" s="574" t="str">
        <f t="shared" si="110"/>
        <v/>
      </c>
      <c r="CE160" s="574" t="str">
        <f t="shared" si="110"/>
        <v/>
      </c>
      <c r="CF160" s="574" t="str">
        <f t="shared" si="111"/>
        <v/>
      </c>
      <c r="CG160" s="574" t="str">
        <f t="shared" si="111"/>
        <v/>
      </c>
      <c r="CH160" s="574" t="str">
        <f t="shared" si="111"/>
        <v/>
      </c>
      <c r="CI160" s="574" t="str">
        <f t="shared" si="112"/>
        <v/>
      </c>
      <c r="CJ160" s="574" t="str">
        <f t="shared" si="113"/>
        <v/>
      </c>
      <c r="CK160" s="574" t="str">
        <f t="shared" si="114"/>
        <v/>
      </c>
      <c r="CL160" s="574" t="str">
        <f t="shared" si="114"/>
        <v/>
      </c>
      <c r="CM160" s="574" t="str">
        <f t="shared" si="114"/>
        <v/>
      </c>
      <c r="CN160" s="574" t="str">
        <f t="shared" si="115"/>
        <v/>
      </c>
      <c r="CO160" s="574" t="str">
        <f t="shared" si="115"/>
        <v/>
      </c>
      <c r="CP160" s="574" t="str">
        <f t="shared" si="115"/>
        <v/>
      </c>
      <c r="CQ160" s="574" t="str">
        <f t="shared" si="116"/>
        <v/>
      </c>
      <c r="CR160" s="574" t="str">
        <f t="shared" si="116"/>
        <v/>
      </c>
      <c r="CS160" s="574" t="str">
        <f t="shared" si="116"/>
        <v/>
      </c>
      <c r="CT160" s="574" t="str">
        <f t="shared" si="117"/>
        <v/>
      </c>
      <c r="CU160" s="575" t="str">
        <f t="shared" si="118"/>
        <v/>
      </c>
      <c r="CV160" s="576" t="str">
        <f t="shared" si="119"/>
        <v/>
      </c>
      <c r="CW160" s="574" t="str">
        <f t="shared" si="119"/>
        <v/>
      </c>
      <c r="CX160" s="574" t="str">
        <f t="shared" si="119"/>
        <v/>
      </c>
      <c r="CY160" s="574" t="str">
        <f t="shared" si="120"/>
        <v/>
      </c>
      <c r="CZ160" s="574" t="str">
        <f t="shared" si="120"/>
        <v/>
      </c>
      <c r="DA160" s="574" t="str">
        <f t="shared" si="120"/>
        <v/>
      </c>
      <c r="DB160" s="574" t="str">
        <f t="shared" si="121"/>
        <v/>
      </c>
      <c r="DC160" s="574" t="str">
        <f t="shared" si="122"/>
        <v/>
      </c>
      <c r="DD160" s="574" t="str">
        <f t="shared" si="122"/>
        <v/>
      </c>
      <c r="DE160" s="574" t="str">
        <f t="shared" si="123"/>
        <v/>
      </c>
      <c r="DF160" s="574" t="str">
        <f t="shared" si="123"/>
        <v/>
      </c>
      <c r="DG160" s="574" t="str">
        <f t="shared" si="123"/>
        <v/>
      </c>
      <c r="DH160" s="574" t="str">
        <f t="shared" si="124"/>
        <v/>
      </c>
      <c r="DI160" s="574" t="str">
        <f t="shared" si="125"/>
        <v/>
      </c>
      <c r="DJ160" s="574" t="str">
        <f t="shared" si="126"/>
        <v/>
      </c>
      <c r="DK160" s="574" t="str">
        <f t="shared" si="126"/>
        <v/>
      </c>
      <c r="DL160" s="574" t="str">
        <f t="shared" si="126"/>
        <v/>
      </c>
      <c r="DM160" s="574" t="str">
        <f t="shared" si="127"/>
        <v/>
      </c>
      <c r="DN160" s="574" t="str">
        <f t="shared" si="127"/>
        <v/>
      </c>
      <c r="DO160" s="574" t="str">
        <f t="shared" si="127"/>
        <v/>
      </c>
      <c r="DP160" s="574" t="str">
        <f t="shared" si="128"/>
        <v/>
      </c>
      <c r="DQ160" s="574" t="str">
        <f t="shared" si="128"/>
        <v/>
      </c>
      <c r="DR160" s="574" t="str">
        <f t="shared" si="128"/>
        <v/>
      </c>
      <c r="DS160" s="574" t="str">
        <f t="shared" si="129"/>
        <v/>
      </c>
      <c r="DT160" s="577" t="str">
        <f t="shared" si="130"/>
        <v/>
      </c>
      <c r="DU160" s="576" t="str">
        <f t="shared" si="131"/>
        <v/>
      </c>
      <c r="DV160" s="574" t="str">
        <f t="shared" si="131"/>
        <v/>
      </c>
      <c r="DW160" s="574" t="str">
        <f t="shared" si="131"/>
        <v/>
      </c>
      <c r="DX160" s="574" t="str">
        <f t="shared" si="132"/>
        <v/>
      </c>
      <c r="DY160" s="574" t="str">
        <f t="shared" si="132"/>
        <v/>
      </c>
      <c r="DZ160" s="574" t="str">
        <f t="shared" si="132"/>
        <v/>
      </c>
      <c r="EA160" s="574" t="str">
        <f t="shared" si="133"/>
        <v/>
      </c>
      <c r="EB160" s="574" t="str">
        <f t="shared" si="133"/>
        <v/>
      </c>
      <c r="EC160" s="574" t="str">
        <f t="shared" si="133"/>
        <v/>
      </c>
      <c r="ED160" s="574" t="str">
        <f t="shared" si="134"/>
        <v/>
      </c>
      <c r="EE160" s="574" t="str">
        <f t="shared" si="134"/>
        <v/>
      </c>
      <c r="EF160" s="574" t="str">
        <f t="shared" si="134"/>
        <v/>
      </c>
      <c r="EG160" s="574" t="str">
        <f t="shared" si="135"/>
        <v/>
      </c>
      <c r="EH160" s="574" t="str">
        <f t="shared" si="136"/>
        <v/>
      </c>
      <c r="EI160" s="574" t="str">
        <f t="shared" si="137"/>
        <v/>
      </c>
      <c r="EJ160" s="574" t="str">
        <f t="shared" si="137"/>
        <v/>
      </c>
      <c r="EK160" s="574" t="str">
        <f t="shared" si="137"/>
        <v/>
      </c>
      <c r="EL160" s="574" t="str">
        <f t="shared" si="138"/>
        <v/>
      </c>
      <c r="EM160" s="574" t="str">
        <f t="shared" si="138"/>
        <v/>
      </c>
      <c r="EN160" s="574" t="str">
        <f t="shared" si="138"/>
        <v/>
      </c>
      <c r="EO160" s="574" t="str">
        <f t="shared" si="139"/>
        <v/>
      </c>
      <c r="EP160" s="574" t="str">
        <f t="shared" si="139"/>
        <v/>
      </c>
      <c r="EQ160" s="574" t="str">
        <f t="shared" si="139"/>
        <v/>
      </c>
      <c r="ER160" s="574" t="str">
        <f t="shared" si="140"/>
        <v/>
      </c>
      <c r="ES160" s="577" t="str">
        <f t="shared" si="141"/>
        <v/>
      </c>
      <c r="ET160" s="576" t="str">
        <f t="shared" si="142"/>
        <v/>
      </c>
      <c r="EU160" s="574" t="str">
        <f t="shared" si="142"/>
        <v/>
      </c>
      <c r="EV160" s="574" t="str">
        <f t="shared" si="142"/>
        <v/>
      </c>
      <c r="EW160" s="574" t="str">
        <f t="shared" si="143"/>
        <v/>
      </c>
      <c r="EX160" s="574" t="str">
        <f t="shared" si="143"/>
        <v/>
      </c>
      <c r="EY160" s="574" t="str">
        <f t="shared" si="143"/>
        <v/>
      </c>
      <c r="EZ160" s="574" t="str">
        <f t="shared" si="144"/>
        <v/>
      </c>
      <c r="FA160" s="574" t="str">
        <f t="shared" si="144"/>
        <v/>
      </c>
      <c r="FB160" s="574" t="str">
        <f t="shared" si="144"/>
        <v/>
      </c>
      <c r="FC160" s="574" t="str">
        <f t="shared" si="145"/>
        <v/>
      </c>
      <c r="FD160" s="574" t="str">
        <f t="shared" si="145"/>
        <v/>
      </c>
      <c r="FE160" s="574" t="str">
        <f t="shared" si="145"/>
        <v/>
      </c>
      <c r="FF160" s="574" t="str">
        <f t="shared" si="146"/>
        <v/>
      </c>
      <c r="FG160" s="574" t="str">
        <f t="shared" si="147"/>
        <v/>
      </c>
      <c r="FH160" s="574" t="str">
        <f t="shared" si="148"/>
        <v/>
      </c>
      <c r="FI160" s="574" t="str">
        <f t="shared" si="148"/>
        <v/>
      </c>
      <c r="FJ160" s="574" t="str">
        <f t="shared" si="148"/>
        <v/>
      </c>
      <c r="FK160" s="574" t="str">
        <f t="shared" si="149"/>
        <v/>
      </c>
      <c r="FL160" s="574" t="str">
        <f t="shared" si="149"/>
        <v/>
      </c>
      <c r="FM160" s="574" t="str">
        <f t="shared" si="149"/>
        <v/>
      </c>
      <c r="FN160" s="574" t="str">
        <f t="shared" si="150"/>
        <v/>
      </c>
      <c r="FO160" s="574" t="str">
        <f t="shared" si="150"/>
        <v/>
      </c>
      <c r="FP160" s="574" t="str">
        <f t="shared" si="150"/>
        <v/>
      </c>
      <c r="FQ160" s="574" t="str">
        <f t="shared" si="151"/>
        <v/>
      </c>
      <c r="FR160" s="577" t="str">
        <f t="shared" si="152"/>
        <v/>
      </c>
      <c r="FS160" s="573" t="str">
        <f t="shared" si="153"/>
        <v/>
      </c>
      <c r="FT160" s="574" t="str">
        <f t="shared" si="154"/>
        <v/>
      </c>
      <c r="FU160" s="578" t="str">
        <f t="shared" si="155"/>
        <v/>
      </c>
      <c r="FV160" s="577" t="str">
        <f t="shared" si="156"/>
        <v/>
      </c>
      <c r="HA160" s="147">
        <f t="shared" si="157"/>
        <v>0</v>
      </c>
      <c r="HB160" s="142">
        <f t="shared" si="106"/>
        <v>0</v>
      </c>
    </row>
    <row r="161" spans="1:210" s="142" customFormat="1" ht="15.75" customHeight="1" x14ac:dyDescent="0.2">
      <c r="A161" s="531" t="str">
        <f t="shared" si="107"/>
        <v/>
      </c>
      <c r="B161" s="299"/>
      <c r="C161" s="292"/>
      <c r="D161" s="300"/>
      <c r="E161" s="292"/>
      <c r="F161" s="300"/>
      <c r="G161" s="292"/>
      <c r="H161" s="300"/>
      <c r="I161" s="300"/>
      <c r="J161" s="292"/>
      <c r="K161" s="300"/>
      <c r="L161" s="292"/>
      <c r="M161" s="300"/>
      <c r="N161" s="292"/>
      <c r="O161" s="300"/>
      <c r="P161" s="292"/>
      <c r="Q161" s="292"/>
      <c r="R161" s="300"/>
      <c r="S161" s="294"/>
      <c r="T161" s="299"/>
      <c r="U161" s="292"/>
      <c r="V161" s="300"/>
      <c r="W161" s="292"/>
      <c r="X161" s="300"/>
      <c r="Y161" s="292"/>
      <c r="Z161" s="300"/>
      <c r="AA161" s="300"/>
      <c r="AB161" s="292"/>
      <c r="AC161" s="300"/>
      <c r="AD161" s="292"/>
      <c r="AE161" s="300"/>
      <c r="AF161" s="292"/>
      <c r="AG161" s="300"/>
      <c r="AH161" s="292"/>
      <c r="AI161" s="292"/>
      <c r="AJ161" s="300"/>
      <c r="AK161" s="294"/>
      <c r="AL161" s="302"/>
      <c r="AM161" s="292"/>
      <c r="AN161" s="303"/>
      <c r="AO161" s="292"/>
      <c r="AP161" s="303"/>
      <c r="AQ161" s="292"/>
      <c r="AR161" s="303"/>
      <c r="AS161" s="303"/>
      <c r="AT161" s="292"/>
      <c r="AU161" s="303"/>
      <c r="AV161" s="292"/>
      <c r="AW161" s="303"/>
      <c r="AX161" s="292"/>
      <c r="AY161" s="303"/>
      <c r="AZ161" s="292"/>
      <c r="BA161" s="292"/>
      <c r="BB161" s="303"/>
      <c r="BC161" s="294"/>
      <c r="BD161" s="302"/>
      <c r="BE161" s="292"/>
      <c r="BF161" s="303"/>
      <c r="BG161" s="292"/>
      <c r="BH161" s="303"/>
      <c r="BI161" s="292"/>
      <c r="BJ161" s="303"/>
      <c r="BK161" s="303"/>
      <c r="BL161" s="292"/>
      <c r="BM161" s="303"/>
      <c r="BN161" s="292"/>
      <c r="BO161" s="303"/>
      <c r="BP161" s="292"/>
      <c r="BQ161" s="303"/>
      <c r="BR161" s="292"/>
      <c r="BS161" s="292"/>
      <c r="BT161" s="303"/>
      <c r="BU161" s="294"/>
      <c r="BW161" s="573" t="str">
        <f t="shared" si="108"/>
        <v/>
      </c>
      <c r="BX161" s="574" t="str">
        <f t="shared" si="108"/>
        <v/>
      </c>
      <c r="BY161" s="574" t="str">
        <f t="shared" si="108"/>
        <v/>
      </c>
      <c r="BZ161" s="574" t="str">
        <f t="shared" si="109"/>
        <v/>
      </c>
      <c r="CA161" s="574" t="str">
        <f t="shared" si="109"/>
        <v/>
      </c>
      <c r="CB161" s="574" t="str">
        <f t="shared" si="109"/>
        <v/>
      </c>
      <c r="CC161" s="574" t="str">
        <f t="shared" si="110"/>
        <v/>
      </c>
      <c r="CD161" s="574" t="str">
        <f t="shared" si="110"/>
        <v/>
      </c>
      <c r="CE161" s="574" t="str">
        <f t="shared" si="110"/>
        <v/>
      </c>
      <c r="CF161" s="574" t="str">
        <f t="shared" si="111"/>
        <v/>
      </c>
      <c r="CG161" s="574" t="str">
        <f t="shared" si="111"/>
        <v/>
      </c>
      <c r="CH161" s="574" t="str">
        <f t="shared" si="111"/>
        <v/>
      </c>
      <c r="CI161" s="574" t="str">
        <f t="shared" si="112"/>
        <v/>
      </c>
      <c r="CJ161" s="574" t="str">
        <f t="shared" si="113"/>
        <v/>
      </c>
      <c r="CK161" s="574" t="str">
        <f t="shared" si="114"/>
        <v/>
      </c>
      <c r="CL161" s="574" t="str">
        <f t="shared" si="114"/>
        <v/>
      </c>
      <c r="CM161" s="574" t="str">
        <f t="shared" si="114"/>
        <v/>
      </c>
      <c r="CN161" s="574" t="str">
        <f t="shared" si="115"/>
        <v/>
      </c>
      <c r="CO161" s="574" t="str">
        <f t="shared" si="115"/>
        <v/>
      </c>
      <c r="CP161" s="574" t="str">
        <f t="shared" si="115"/>
        <v/>
      </c>
      <c r="CQ161" s="574" t="str">
        <f t="shared" si="116"/>
        <v/>
      </c>
      <c r="CR161" s="574" t="str">
        <f t="shared" si="116"/>
        <v/>
      </c>
      <c r="CS161" s="574" t="str">
        <f t="shared" si="116"/>
        <v/>
      </c>
      <c r="CT161" s="574" t="str">
        <f t="shared" si="117"/>
        <v/>
      </c>
      <c r="CU161" s="575" t="str">
        <f t="shared" si="118"/>
        <v/>
      </c>
      <c r="CV161" s="576" t="str">
        <f t="shared" si="119"/>
        <v/>
      </c>
      <c r="CW161" s="574" t="str">
        <f t="shared" si="119"/>
        <v/>
      </c>
      <c r="CX161" s="574" t="str">
        <f t="shared" si="119"/>
        <v/>
      </c>
      <c r="CY161" s="574" t="str">
        <f t="shared" si="120"/>
        <v/>
      </c>
      <c r="CZ161" s="574" t="str">
        <f t="shared" si="120"/>
        <v/>
      </c>
      <c r="DA161" s="574" t="str">
        <f t="shared" si="120"/>
        <v/>
      </c>
      <c r="DB161" s="574" t="str">
        <f t="shared" si="121"/>
        <v/>
      </c>
      <c r="DC161" s="574" t="str">
        <f t="shared" si="122"/>
        <v/>
      </c>
      <c r="DD161" s="574" t="str">
        <f t="shared" si="122"/>
        <v/>
      </c>
      <c r="DE161" s="574" t="str">
        <f t="shared" si="123"/>
        <v/>
      </c>
      <c r="DF161" s="574" t="str">
        <f t="shared" si="123"/>
        <v/>
      </c>
      <c r="DG161" s="574" t="str">
        <f t="shared" si="123"/>
        <v/>
      </c>
      <c r="DH161" s="574" t="str">
        <f t="shared" si="124"/>
        <v/>
      </c>
      <c r="DI161" s="574" t="str">
        <f t="shared" si="125"/>
        <v/>
      </c>
      <c r="DJ161" s="574" t="str">
        <f t="shared" si="126"/>
        <v/>
      </c>
      <c r="DK161" s="574" t="str">
        <f t="shared" si="126"/>
        <v/>
      </c>
      <c r="DL161" s="574" t="str">
        <f t="shared" si="126"/>
        <v/>
      </c>
      <c r="DM161" s="574" t="str">
        <f t="shared" si="127"/>
        <v/>
      </c>
      <c r="DN161" s="574" t="str">
        <f t="shared" si="127"/>
        <v/>
      </c>
      <c r="DO161" s="574" t="str">
        <f t="shared" si="127"/>
        <v/>
      </c>
      <c r="DP161" s="574" t="str">
        <f t="shared" si="128"/>
        <v/>
      </c>
      <c r="DQ161" s="574" t="str">
        <f t="shared" si="128"/>
        <v/>
      </c>
      <c r="DR161" s="574" t="str">
        <f t="shared" si="128"/>
        <v/>
      </c>
      <c r="DS161" s="574" t="str">
        <f t="shared" si="129"/>
        <v/>
      </c>
      <c r="DT161" s="577" t="str">
        <f t="shared" si="130"/>
        <v/>
      </c>
      <c r="DU161" s="576" t="str">
        <f t="shared" si="131"/>
        <v/>
      </c>
      <c r="DV161" s="574" t="str">
        <f t="shared" si="131"/>
        <v/>
      </c>
      <c r="DW161" s="574" t="str">
        <f t="shared" si="131"/>
        <v/>
      </c>
      <c r="DX161" s="574" t="str">
        <f t="shared" si="132"/>
        <v/>
      </c>
      <c r="DY161" s="574" t="str">
        <f t="shared" si="132"/>
        <v/>
      </c>
      <c r="DZ161" s="574" t="str">
        <f t="shared" si="132"/>
        <v/>
      </c>
      <c r="EA161" s="574" t="str">
        <f t="shared" si="133"/>
        <v/>
      </c>
      <c r="EB161" s="574" t="str">
        <f t="shared" si="133"/>
        <v/>
      </c>
      <c r="EC161" s="574" t="str">
        <f t="shared" si="133"/>
        <v/>
      </c>
      <c r="ED161" s="574" t="str">
        <f t="shared" si="134"/>
        <v/>
      </c>
      <c r="EE161" s="574" t="str">
        <f t="shared" si="134"/>
        <v/>
      </c>
      <c r="EF161" s="574" t="str">
        <f t="shared" si="134"/>
        <v/>
      </c>
      <c r="EG161" s="574" t="str">
        <f t="shared" si="135"/>
        <v/>
      </c>
      <c r="EH161" s="574" t="str">
        <f t="shared" si="136"/>
        <v/>
      </c>
      <c r="EI161" s="574" t="str">
        <f t="shared" si="137"/>
        <v/>
      </c>
      <c r="EJ161" s="574" t="str">
        <f t="shared" si="137"/>
        <v/>
      </c>
      <c r="EK161" s="574" t="str">
        <f t="shared" si="137"/>
        <v/>
      </c>
      <c r="EL161" s="574" t="str">
        <f t="shared" si="138"/>
        <v/>
      </c>
      <c r="EM161" s="574" t="str">
        <f t="shared" si="138"/>
        <v/>
      </c>
      <c r="EN161" s="574" t="str">
        <f t="shared" si="138"/>
        <v/>
      </c>
      <c r="EO161" s="574" t="str">
        <f t="shared" si="139"/>
        <v/>
      </c>
      <c r="EP161" s="574" t="str">
        <f t="shared" si="139"/>
        <v/>
      </c>
      <c r="EQ161" s="574" t="str">
        <f t="shared" si="139"/>
        <v/>
      </c>
      <c r="ER161" s="574" t="str">
        <f t="shared" si="140"/>
        <v/>
      </c>
      <c r="ES161" s="577" t="str">
        <f t="shared" si="141"/>
        <v/>
      </c>
      <c r="ET161" s="576" t="str">
        <f t="shared" si="142"/>
        <v/>
      </c>
      <c r="EU161" s="574" t="str">
        <f t="shared" si="142"/>
        <v/>
      </c>
      <c r="EV161" s="574" t="str">
        <f t="shared" si="142"/>
        <v/>
      </c>
      <c r="EW161" s="574" t="str">
        <f t="shared" si="143"/>
        <v/>
      </c>
      <c r="EX161" s="574" t="str">
        <f t="shared" si="143"/>
        <v/>
      </c>
      <c r="EY161" s="574" t="str">
        <f t="shared" si="143"/>
        <v/>
      </c>
      <c r="EZ161" s="574" t="str">
        <f t="shared" si="144"/>
        <v/>
      </c>
      <c r="FA161" s="574" t="str">
        <f t="shared" si="144"/>
        <v/>
      </c>
      <c r="FB161" s="574" t="str">
        <f t="shared" si="144"/>
        <v/>
      </c>
      <c r="FC161" s="574" t="str">
        <f t="shared" si="145"/>
        <v/>
      </c>
      <c r="FD161" s="574" t="str">
        <f t="shared" si="145"/>
        <v/>
      </c>
      <c r="FE161" s="574" t="str">
        <f t="shared" si="145"/>
        <v/>
      </c>
      <c r="FF161" s="574" t="str">
        <f t="shared" si="146"/>
        <v/>
      </c>
      <c r="FG161" s="574" t="str">
        <f t="shared" si="147"/>
        <v/>
      </c>
      <c r="FH161" s="574" t="str">
        <f t="shared" si="148"/>
        <v/>
      </c>
      <c r="FI161" s="574" t="str">
        <f t="shared" si="148"/>
        <v/>
      </c>
      <c r="FJ161" s="574" t="str">
        <f t="shared" si="148"/>
        <v/>
      </c>
      <c r="FK161" s="574" t="str">
        <f t="shared" si="149"/>
        <v/>
      </c>
      <c r="FL161" s="574" t="str">
        <f t="shared" si="149"/>
        <v/>
      </c>
      <c r="FM161" s="574" t="str">
        <f t="shared" si="149"/>
        <v/>
      </c>
      <c r="FN161" s="574" t="str">
        <f t="shared" si="150"/>
        <v/>
      </c>
      <c r="FO161" s="574" t="str">
        <f t="shared" si="150"/>
        <v/>
      </c>
      <c r="FP161" s="574" t="str">
        <f t="shared" si="150"/>
        <v/>
      </c>
      <c r="FQ161" s="574" t="str">
        <f t="shared" si="151"/>
        <v/>
      </c>
      <c r="FR161" s="577" t="str">
        <f t="shared" si="152"/>
        <v/>
      </c>
      <c r="FS161" s="573" t="str">
        <f t="shared" si="153"/>
        <v/>
      </c>
      <c r="FT161" s="574" t="str">
        <f t="shared" si="154"/>
        <v/>
      </c>
      <c r="FU161" s="578" t="str">
        <f t="shared" si="155"/>
        <v/>
      </c>
      <c r="FV161" s="577" t="str">
        <f t="shared" si="156"/>
        <v/>
      </c>
      <c r="HA161" s="147">
        <f t="shared" si="157"/>
        <v>0</v>
      </c>
      <c r="HB161" s="142">
        <f t="shared" si="106"/>
        <v>0</v>
      </c>
    </row>
    <row r="162" spans="1:210" s="142" customFormat="1" ht="15.75" customHeight="1" x14ac:dyDescent="0.2">
      <c r="A162" s="531" t="str">
        <f t="shared" si="107"/>
        <v/>
      </c>
      <c r="B162" s="299"/>
      <c r="C162" s="292"/>
      <c r="D162" s="300"/>
      <c r="E162" s="292"/>
      <c r="F162" s="300"/>
      <c r="G162" s="292"/>
      <c r="H162" s="300"/>
      <c r="I162" s="300"/>
      <c r="J162" s="292"/>
      <c r="K162" s="300"/>
      <c r="L162" s="292"/>
      <c r="M162" s="300"/>
      <c r="N162" s="292"/>
      <c r="O162" s="300"/>
      <c r="P162" s="292"/>
      <c r="Q162" s="292"/>
      <c r="R162" s="301"/>
      <c r="S162" s="298"/>
      <c r="T162" s="299"/>
      <c r="U162" s="292"/>
      <c r="V162" s="300"/>
      <c r="W162" s="292"/>
      <c r="X162" s="300"/>
      <c r="Y162" s="292"/>
      <c r="Z162" s="300"/>
      <c r="AA162" s="300"/>
      <c r="AB162" s="292"/>
      <c r="AC162" s="300"/>
      <c r="AD162" s="292"/>
      <c r="AE162" s="300"/>
      <c r="AF162" s="292"/>
      <c r="AG162" s="300"/>
      <c r="AH162" s="292"/>
      <c r="AI162" s="292"/>
      <c r="AJ162" s="301"/>
      <c r="AK162" s="298"/>
      <c r="AL162" s="302"/>
      <c r="AM162" s="292"/>
      <c r="AN162" s="303"/>
      <c r="AO162" s="292"/>
      <c r="AP162" s="303"/>
      <c r="AQ162" s="292"/>
      <c r="AR162" s="303"/>
      <c r="AS162" s="303"/>
      <c r="AT162" s="292"/>
      <c r="AU162" s="303"/>
      <c r="AV162" s="292"/>
      <c r="AW162" s="303"/>
      <c r="AX162" s="292"/>
      <c r="AY162" s="303"/>
      <c r="AZ162" s="292"/>
      <c r="BA162" s="292"/>
      <c r="BB162" s="304"/>
      <c r="BC162" s="298"/>
      <c r="BD162" s="302"/>
      <c r="BE162" s="292"/>
      <c r="BF162" s="303"/>
      <c r="BG162" s="292"/>
      <c r="BH162" s="303"/>
      <c r="BI162" s="292"/>
      <c r="BJ162" s="303"/>
      <c r="BK162" s="303"/>
      <c r="BL162" s="292"/>
      <c r="BM162" s="303"/>
      <c r="BN162" s="292"/>
      <c r="BO162" s="303"/>
      <c r="BP162" s="292"/>
      <c r="BQ162" s="303"/>
      <c r="BR162" s="292"/>
      <c r="BS162" s="292"/>
      <c r="BT162" s="304"/>
      <c r="BU162" s="298"/>
      <c r="BW162" s="573" t="str">
        <f t="shared" si="108"/>
        <v/>
      </c>
      <c r="BX162" s="574" t="str">
        <f t="shared" si="108"/>
        <v/>
      </c>
      <c r="BY162" s="574" t="str">
        <f t="shared" si="108"/>
        <v/>
      </c>
      <c r="BZ162" s="574" t="str">
        <f t="shared" si="109"/>
        <v/>
      </c>
      <c r="CA162" s="574" t="str">
        <f t="shared" si="109"/>
        <v/>
      </c>
      <c r="CB162" s="574" t="str">
        <f t="shared" si="109"/>
        <v/>
      </c>
      <c r="CC162" s="574" t="str">
        <f t="shared" si="110"/>
        <v/>
      </c>
      <c r="CD162" s="574" t="str">
        <f t="shared" si="110"/>
        <v/>
      </c>
      <c r="CE162" s="574" t="str">
        <f t="shared" si="110"/>
        <v/>
      </c>
      <c r="CF162" s="574" t="str">
        <f t="shared" si="111"/>
        <v/>
      </c>
      <c r="CG162" s="574" t="str">
        <f t="shared" si="111"/>
        <v/>
      </c>
      <c r="CH162" s="574" t="str">
        <f t="shared" si="111"/>
        <v/>
      </c>
      <c r="CI162" s="574" t="str">
        <f t="shared" si="112"/>
        <v/>
      </c>
      <c r="CJ162" s="574" t="str">
        <f t="shared" si="113"/>
        <v/>
      </c>
      <c r="CK162" s="574" t="str">
        <f t="shared" si="114"/>
        <v/>
      </c>
      <c r="CL162" s="574" t="str">
        <f t="shared" si="114"/>
        <v/>
      </c>
      <c r="CM162" s="574" t="str">
        <f t="shared" si="114"/>
        <v/>
      </c>
      <c r="CN162" s="574" t="str">
        <f t="shared" si="115"/>
        <v/>
      </c>
      <c r="CO162" s="574" t="str">
        <f t="shared" si="115"/>
        <v/>
      </c>
      <c r="CP162" s="574" t="str">
        <f t="shared" si="115"/>
        <v/>
      </c>
      <c r="CQ162" s="574" t="str">
        <f t="shared" si="116"/>
        <v/>
      </c>
      <c r="CR162" s="574" t="str">
        <f t="shared" si="116"/>
        <v/>
      </c>
      <c r="CS162" s="574" t="str">
        <f t="shared" si="116"/>
        <v/>
      </c>
      <c r="CT162" s="574" t="str">
        <f t="shared" si="117"/>
        <v/>
      </c>
      <c r="CU162" s="575" t="str">
        <f t="shared" si="118"/>
        <v/>
      </c>
      <c r="CV162" s="576" t="str">
        <f t="shared" si="119"/>
        <v/>
      </c>
      <c r="CW162" s="574" t="str">
        <f t="shared" si="119"/>
        <v/>
      </c>
      <c r="CX162" s="574" t="str">
        <f t="shared" si="119"/>
        <v/>
      </c>
      <c r="CY162" s="574" t="str">
        <f t="shared" si="120"/>
        <v/>
      </c>
      <c r="CZ162" s="574" t="str">
        <f t="shared" si="120"/>
        <v/>
      </c>
      <c r="DA162" s="574" t="str">
        <f t="shared" si="120"/>
        <v/>
      </c>
      <c r="DB162" s="574" t="str">
        <f t="shared" si="121"/>
        <v/>
      </c>
      <c r="DC162" s="574" t="str">
        <f t="shared" si="122"/>
        <v/>
      </c>
      <c r="DD162" s="574" t="str">
        <f t="shared" si="122"/>
        <v/>
      </c>
      <c r="DE162" s="574" t="str">
        <f t="shared" si="123"/>
        <v/>
      </c>
      <c r="DF162" s="574" t="str">
        <f t="shared" si="123"/>
        <v/>
      </c>
      <c r="DG162" s="574" t="str">
        <f t="shared" si="123"/>
        <v/>
      </c>
      <c r="DH162" s="574" t="str">
        <f t="shared" si="124"/>
        <v/>
      </c>
      <c r="DI162" s="574" t="str">
        <f t="shared" si="125"/>
        <v/>
      </c>
      <c r="DJ162" s="574" t="str">
        <f t="shared" si="126"/>
        <v/>
      </c>
      <c r="DK162" s="574" t="str">
        <f t="shared" si="126"/>
        <v/>
      </c>
      <c r="DL162" s="574" t="str">
        <f t="shared" si="126"/>
        <v/>
      </c>
      <c r="DM162" s="574" t="str">
        <f t="shared" si="127"/>
        <v/>
      </c>
      <c r="DN162" s="574" t="str">
        <f t="shared" si="127"/>
        <v/>
      </c>
      <c r="DO162" s="574" t="str">
        <f t="shared" si="127"/>
        <v/>
      </c>
      <c r="DP162" s="574" t="str">
        <f t="shared" si="128"/>
        <v/>
      </c>
      <c r="DQ162" s="574" t="str">
        <f t="shared" si="128"/>
        <v/>
      </c>
      <c r="DR162" s="574" t="str">
        <f t="shared" si="128"/>
        <v/>
      </c>
      <c r="DS162" s="574" t="str">
        <f t="shared" si="129"/>
        <v/>
      </c>
      <c r="DT162" s="577" t="str">
        <f t="shared" si="130"/>
        <v/>
      </c>
      <c r="DU162" s="576" t="str">
        <f t="shared" si="131"/>
        <v/>
      </c>
      <c r="DV162" s="574" t="str">
        <f t="shared" si="131"/>
        <v/>
      </c>
      <c r="DW162" s="574" t="str">
        <f t="shared" si="131"/>
        <v/>
      </c>
      <c r="DX162" s="574" t="str">
        <f t="shared" si="132"/>
        <v/>
      </c>
      <c r="DY162" s="574" t="str">
        <f t="shared" si="132"/>
        <v/>
      </c>
      <c r="DZ162" s="574" t="str">
        <f t="shared" si="132"/>
        <v/>
      </c>
      <c r="EA162" s="574" t="str">
        <f t="shared" si="133"/>
        <v/>
      </c>
      <c r="EB162" s="574" t="str">
        <f t="shared" si="133"/>
        <v/>
      </c>
      <c r="EC162" s="574" t="str">
        <f t="shared" si="133"/>
        <v/>
      </c>
      <c r="ED162" s="574" t="str">
        <f t="shared" si="134"/>
        <v/>
      </c>
      <c r="EE162" s="574" t="str">
        <f t="shared" si="134"/>
        <v/>
      </c>
      <c r="EF162" s="574" t="str">
        <f t="shared" si="134"/>
        <v/>
      </c>
      <c r="EG162" s="574" t="str">
        <f t="shared" si="135"/>
        <v/>
      </c>
      <c r="EH162" s="574" t="str">
        <f t="shared" si="136"/>
        <v/>
      </c>
      <c r="EI162" s="574" t="str">
        <f t="shared" si="137"/>
        <v/>
      </c>
      <c r="EJ162" s="574" t="str">
        <f t="shared" si="137"/>
        <v/>
      </c>
      <c r="EK162" s="574" t="str">
        <f t="shared" si="137"/>
        <v/>
      </c>
      <c r="EL162" s="574" t="str">
        <f t="shared" si="138"/>
        <v/>
      </c>
      <c r="EM162" s="574" t="str">
        <f t="shared" si="138"/>
        <v/>
      </c>
      <c r="EN162" s="574" t="str">
        <f t="shared" si="138"/>
        <v/>
      </c>
      <c r="EO162" s="574" t="str">
        <f t="shared" si="139"/>
        <v/>
      </c>
      <c r="EP162" s="574" t="str">
        <f t="shared" si="139"/>
        <v/>
      </c>
      <c r="EQ162" s="574" t="str">
        <f t="shared" si="139"/>
        <v/>
      </c>
      <c r="ER162" s="574" t="str">
        <f t="shared" si="140"/>
        <v/>
      </c>
      <c r="ES162" s="577" t="str">
        <f t="shared" si="141"/>
        <v/>
      </c>
      <c r="ET162" s="576" t="str">
        <f t="shared" si="142"/>
        <v/>
      </c>
      <c r="EU162" s="574" t="str">
        <f t="shared" si="142"/>
        <v/>
      </c>
      <c r="EV162" s="574" t="str">
        <f t="shared" si="142"/>
        <v/>
      </c>
      <c r="EW162" s="574" t="str">
        <f t="shared" si="143"/>
        <v/>
      </c>
      <c r="EX162" s="574" t="str">
        <f t="shared" si="143"/>
        <v/>
      </c>
      <c r="EY162" s="574" t="str">
        <f t="shared" si="143"/>
        <v/>
      </c>
      <c r="EZ162" s="574" t="str">
        <f t="shared" si="144"/>
        <v/>
      </c>
      <c r="FA162" s="574" t="str">
        <f t="shared" si="144"/>
        <v/>
      </c>
      <c r="FB162" s="574" t="str">
        <f t="shared" si="144"/>
        <v/>
      </c>
      <c r="FC162" s="574" t="str">
        <f t="shared" si="145"/>
        <v/>
      </c>
      <c r="FD162" s="574" t="str">
        <f t="shared" si="145"/>
        <v/>
      </c>
      <c r="FE162" s="574" t="str">
        <f t="shared" si="145"/>
        <v/>
      </c>
      <c r="FF162" s="574" t="str">
        <f t="shared" si="146"/>
        <v/>
      </c>
      <c r="FG162" s="574" t="str">
        <f t="shared" si="147"/>
        <v/>
      </c>
      <c r="FH162" s="574" t="str">
        <f t="shared" si="148"/>
        <v/>
      </c>
      <c r="FI162" s="574" t="str">
        <f t="shared" si="148"/>
        <v/>
      </c>
      <c r="FJ162" s="574" t="str">
        <f t="shared" si="148"/>
        <v/>
      </c>
      <c r="FK162" s="574" t="str">
        <f t="shared" si="149"/>
        <v/>
      </c>
      <c r="FL162" s="574" t="str">
        <f t="shared" si="149"/>
        <v/>
      </c>
      <c r="FM162" s="574" t="str">
        <f t="shared" si="149"/>
        <v/>
      </c>
      <c r="FN162" s="574" t="str">
        <f t="shared" si="150"/>
        <v/>
      </c>
      <c r="FO162" s="574" t="str">
        <f t="shared" si="150"/>
        <v/>
      </c>
      <c r="FP162" s="574" t="str">
        <f t="shared" si="150"/>
        <v/>
      </c>
      <c r="FQ162" s="574" t="str">
        <f t="shared" si="151"/>
        <v/>
      </c>
      <c r="FR162" s="577" t="str">
        <f t="shared" si="152"/>
        <v/>
      </c>
      <c r="FS162" s="573" t="str">
        <f t="shared" si="153"/>
        <v/>
      </c>
      <c r="FT162" s="574" t="str">
        <f t="shared" si="154"/>
        <v/>
      </c>
      <c r="FU162" s="578" t="str">
        <f t="shared" si="155"/>
        <v/>
      </c>
      <c r="FV162" s="577" t="str">
        <f t="shared" si="156"/>
        <v/>
      </c>
      <c r="HA162" s="147">
        <f t="shared" si="157"/>
        <v>0</v>
      </c>
      <c r="HB162" s="142">
        <f t="shared" si="106"/>
        <v>0</v>
      </c>
    </row>
    <row r="163" spans="1:210" s="142" customFormat="1" ht="15.75" customHeight="1" x14ac:dyDescent="0.2">
      <c r="A163" s="531" t="str">
        <f t="shared" si="107"/>
        <v/>
      </c>
      <c r="B163" s="299"/>
      <c r="C163" s="292"/>
      <c r="D163" s="300"/>
      <c r="E163" s="292"/>
      <c r="F163" s="300"/>
      <c r="G163" s="292"/>
      <c r="H163" s="300"/>
      <c r="I163" s="300"/>
      <c r="J163" s="292"/>
      <c r="K163" s="300"/>
      <c r="L163" s="292"/>
      <c r="M163" s="300"/>
      <c r="N163" s="292"/>
      <c r="O163" s="300"/>
      <c r="P163" s="292"/>
      <c r="Q163" s="292"/>
      <c r="R163" s="300"/>
      <c r="S163" s="294"/>
      <c r="T163" s="299"/>
      <c r="U163" s="292"/>
      <c r="V163" s="300"/>
      <c r="W163" s="292"/>
      <c r="X163" s="300"/>
      <c r="Y163" s="292"/>
      <c r="Z163" s="300"/>
      <c r="AA163" s="300"/>
      <c r="AB163" s="292"/>
      <c r="AC163" s="300"/>
      <c r="AD163" s="292"/>
      <c r="AE163" s="300"/>
      <c r="AF163" s="292"/>
      <c r="AG163" s="300"/>
      <c r="AH163" s="292"/>
      <c r="AI163" s="292"/>
      <c r="AJ163" s="300"/>
      <c r="AK163" s="294"/>
      <c r="AL163" s="302"/>
      <c r="AM163" s="292"/>
      <c r="AN163" s="303"/>
      <c r="AO163" s="292"/>
      <c r="AP163" s="303"/>
      <c r="AQ163" s="292"/>
      <c r="AR163" s="303"/>
      <c r="AS163" s="303"/>
      <c r="AT163" s="292"/>
      <c r="AU163" s="303"/>
      <c r="AV163" s="292"/>
      <c r="AW163" s="303"/>
      <c r="AX163" s="292"/>
      <c r="AY163" s="303"/>
      <c r="AZ163" s="292"/>
      <c r="BA163" s="292"/>
      <c r="BB163" s="303"/>
      <c r="BC163" s="294"/>
      <c r="BD163" s="302"/>
      <c r="BE163" s="292"/>
      <c r="BF163" s="303"/>
      <c r="BG163" s="292"/>
      <c r="BH163" s="303"/>
      <c r="BI163" s="292"/>
      <c r="BJ163" s="303"/>
      <c r="BK163" s="303"/>
      <c r="BL163" s="292"/>
      <c r="BM163" s="303"/>
      <c r="BN163" s="292"/>
      <c r="BO163" s="303"/>
      <c r="BP163" s="292"/>
      <c r="BQ163" s="303"/>
      <c r="BR163" s="292"/>
      <c r="BS163" s="292"/>
      <c r="BT163" s="303"/>
      <c r="BU163" s="294"/>
      <c r="BW163" s="573" t="str">
        <f t="shared" si="108"/>
        <v/>
      </c>
      <c r="BX163" s="574" t="str">
        <f t="shared" si="108"/>
        <v/>
      </c>
      <c r="BY163" s="574" t="str">
        <f t="shared" si="108"/>
        <v/>
      </c>
      <c r="BZ163" s="574" t="str">
        <f t="shared" si="109"/>
        <v/>
      </c>
      <c r="CA163" s="574" t="str">
        <f t="shared" si="109"/>
        <v/>
      </c>
      <c r="CB163" s="574" t="str">
        <f t="shared" si="109"/>
        <v/>
      </c>
      <c r="CC163" s="574" t="str">
        <f t="shared" si="110"/>
        <v/>
      </c>
      <c r="CD163" s="574" t="str">
        <f t="shared" si="110"/>
        <v/>
      </c>
      <c r="CE163" s="574" t="str">
        <f t="shared" si="110"/>
        <v/>
      </c>
      <c r="CF163" s="574" t="str">
        <f t="shared" si="111"/>
        <v/>
      </c>
      <c r="CG163" s="574" t="str">
        <f t="shared" si="111"/>
        <v/>
      </c>
      <c r="CH163" s="574" t="str">
        <f t="shared" si="111"/>
        <v/>
      </c>
      <c r="CI163" s="574" t="str">
        <f t="shared" si="112"/>
        <v/>
      </c>
      <c r="CJ163" s="574" t="str">
        <f t="shared" si="113"/>
        <v/>
      </c>
      <c r="CK163" s="574" t="str">
        <f t="shared" si="114"/>
        <v/>
      </c>
      <c r="CL163" s="574" t="str">
        <f t="shared" si="114"/>
        <v/>
      </c>
      <c r="CM163" s="574" t="str">
        <f t="shared" si="114"/>
        <v/>
      </c>
      <c r="CN163" s="574" t="str">
        <f t="shared" si="115"/>
        <v/>
      </c>
      <c r="CO163" s="574" t="str">
        <f t="shared" si="115"/>
        <v/>
      </c>
      <c r="CP163" s="574" t="str">
        <f t="shared" si="115"/>
        <v/>
      </c>
      <c r="CQ163" s="574" t="str">
        <f t="shared" si="116"/>
        <v/>
      </c>
      <c r="CR163" s="574" t="str">
        <f t="shared" si="116"/>
        <v/>
      </c>
      <c r="CS163" s="574" t="str">
        <f t="shared" si="116"/>
        <v/>
      </c>
      <c r="CT163" s="574" t="str">
        <f t="shared" si="117"/>
        <v/>
      </c>
      <c r="CU163" s="575" t="str">
        <f t="shared" si="118"/>
        <v/>
      </c>
      <c r="CV163" s="576" t="str">
        <f t="shared" si="119"/>
        <v/>
      </c>
      <c r="CW163" s="574" t="str">
        <f t="shared" si="119"/>
        <v/>
      </c>
      <c r="CX163" s="574" t="str">
        <f t="shared" si="119"/>
        <v/>
      </c>
      <c r="CY163" s="574" t="str">
        <f t="shared" si="120"/>
        <v/>
      </c>
      <c r="CZ163" s="574" t="str">
        <f t="shared" si="120"/>
        <v/>
      </c>
      <c r="DA163" s="574" t="str">
        <f t="shared" si="120"/>
        <v/>
      </c>
      <c r="DB163" s="574" t="str">
        <f t="shared" si="121"/>
        <v/>
      </c>
      <c r="DC163" s="574" t="str">
        <f t="shared" si="122"/>
        <v/>
      </c>
      <c r="DD163" s="574" t="str">
        <f t="shared" si="122"/>
        <v/>
      </c>
      <c r="DE163" s="574" t="str">
        <f t="shared" si="123"/>
        <v/>
      </c>
      <c r="DF163" s="574" t="str">
        <f t="shared" si="123"/>
        <v/>
      </c>
      <c r="DG163" s="574" t="str">
        <f t="shared" si="123"/>
        <v/>
      </c>
      <c r="DH163" s="574" t="str">
        <f t="shared" si="124"/>
        <v/>
      </c>
      <c r="DI163" s="574" t="str">
        <f t="shared" si="125"/>
        <v/>
      </c>
      <c r="DJ163" s="574" t="str">
        <f t="shared" si="126"/>
        <v/>
      </c>
      <c r="DK163" s="574" t="str">
        <f t="shared" si="126"/>
        <v/>
      </c>
      <c r="DL163" s="574" t="str">
        <f t="shared" si="126"/>
        <v/>
      </c>
      <c r="DM163" s="574" t="str">
        <f t="shared" si="127"/>
        <v/>
      </c>
      <c r="DN163" s="574" t="str">
        <f t="shared" si="127"/>
        <v/>
      </c>
      <c r="DO163" s="574" t="str">
        <f t="shared" si="127"/>
        <v/>
      </c>
      <c r="DP163" s="574" t="str">
        <f t="shared" si="128"/>
        <v/>
      </c>
      <c r="DQ163" s="574" t="str">
        <f t="shared" si="128"/>
        <v/>
      </c>
      <c r="DR163" s="574" t="str">
        <f t="shared" si="128"/>
        <v/>
      </c>
      <c r="DS163" s="574" t="str">
        <f t="shared" si="129"/>
        <v/>
      </c>
      <c r="DT163" s="577" t="str">
        <f t="shared" si="130"/>
        <v/>
      </c>
      <c r="DU163" s="576" t="str">
        <f t="shared" si="131"/>
        <v/>
      </c>
      <c r="DV163" s="574" t="str">
        <f t="shared" si="131"/>
        <v/>
      </c>
      <c r="DW163" s="574" t="str">
        <f t="shared" si="131"/>
        <v/>
      </c>
      <c r="DX163" s="574" t="str">
        <f t="shared" si="132"/>
        <v/>
      </c>
      <c r="DY163" s="574" t="str">
        <f t="shared" si="132"/>
        <v/>
      </c>
      <c r="DZ163" s="574" t="str">
        <f t="shared" si="132"/>
        <v/>
      </c>
      <c r="EA163" s="574" t="str">
        <f t="shared" si="133"/>
        <v/>
      </c>
      <c r="EB163" s="574" t="str">
        <f t="shared" si="133"/>
        <v/>
      </c>
      <c r="EC163" s="574" t="str">
        <f t="shared" si="133"/>
        <v/>
      </c>
      <c r="ED163" s="574" t="str">
        <f t="shared" si="134"/>
        <v/>
      </c>
      <c r="EE163" s="574" t="str">
        <f t="shared" si="134"/>
        <v/>
      </c>
      <c r="EF163" s="574" t="str">
        <f t="shared" si="134"/>
        <v/>
      </c>
      <c r="EG163" s="574" t="str">
        <f t="shared" si="135"/>
        <v/>
      </c>
      <c r="EH163" s="574" t="str">
        <f t="shared" si="136"/>
        <v/>
      </c>
      <c r="EI163" s="574" t="str">
        <f t="shared" si="137"/>
        <v/>
      </c>
      <c r="EJ163" s="574" t="str">
        <f t="shared" si="137"/>
        <v/>
      </c>
      <c r="EK163" s="574" t="str">
        <f t="shared" si="137"/>
        <v/>
      </c>
      <c r="EL163" s="574" t="str">
        <f t="shared" si="138"/>
        <v/>
      </c>
      <c r="EM163" s="574" t="str">
        <f t="shared" si="138"/>
        <v/>
      </c>
      <c r="EN163" s="574" t="str">
        <f t="shared" si="138"/>
        <v/>
      </c>
      <c r="EO163" s="574" t="str">
        <f t="shared" si="139"/>
        <v/>
      </c>
      <c r="EP163" s="574" t="str">
        <f t="shared" si="139"/>
        <v/>
      </c>
      <c r="EQ163" s="574" t="str">
        <f t="shared" si="139"/>
        <v/>
      </c>
      <c r="ER163" s="574" t="str">
        <f t="shared" si="140"/>
        <v/>
      </c>
      <c r="ES163" s="577" t="str">
        <f t="shared" si="141"/>
        <v/>
      </c>
      <c r="ET163" s="576" t="str">
        <f t="shared" si="142"/>
        <v/>
      </c>
      <c r="EU163" s="574" t="str">
        <f t="shared" si="142"/>
        <v/>
      </c>
      <c r="EV163" s="574" t="str">
        <f t="shared" si="142"/>
        <v/>
      </c>
      <c r="EW163" s="574" t="str">
        <f t="shared" si="143"/>
        <v/>
      </c>
      <c r="EX163" s="574" t="str">
        <f t="shared" si="143"/>
        <v/>
      </c>
      <c r="EY163" s="574" t="str">
        <f t="shared" si="143"/>
        <v/>
      </c>
      <c r="EZ163" s="574" t="str">
        <f t="shared" si="144"/>
        <v/>
      </c>
      <c r="FA163" s="574" t="str">
        <f t="shared" si="144"/>
        <v/>
      </c>
      <c r="FB163" s="574" t="str">
        <f t="shared" si="144"/>
        <v/>
      </c>
      <c r="FC163" s="574" t="str">
        <f t="shared" si="145"/>
        <v/>
      </c>
      <c r="FD163" s="574" t="str">
        <f t="shared" si="145"/>
        <v/>
      </c>
      <c r="FE163" s="574" t="str">
        <f t="shared" si="145"/>
        <v/>
      </c>
      <c r="FF163" s="574" t="str">
        <f t="shared" si="146"/>
        <v/>
      </c>
      <c r="FG163" s="574" t="str">
        <f t="shared" si="147"/>
        <v/>
      </c>
      <c r="FH163" s="574" t="str">
        <f t="shared" si="148"/>
        <v/>
      </c>
      <c r="FI163" s="574" t="str">
        <f t="shared" si="148"/>
        <v/>
      </c>
      <c r="FJ163" s="574" t="str">
        <f t="shared" si="148"/>
        <v/>
      </c>
      <c r="FK163" s="574" t="str">
        <f t="shared" si="149"/>
        <v/>
      </c>
      <c r="FL163" s="574" t="str">
        <f t="shared" si="149"/>
        <v/>
      </c>
      <c r="FM163" s="574" t="str">
        <f t="shared" si="149"/>
        <v/>
      </c>
      <c r="FN163" s="574" t="str">
        <f t="shared" si="150"/>
        <v/>
      </c>
      <c r="FO163" s="574" t="str">
        <f t="shared" si="150"/>
        <v/>
      </c>
      <c r="FP163" s="574" t="str">
        <f t="shared" si="150"/>
        <v/>
      </c>
      <c r="FQ163" s="574" t="str">
        <f t="shared" si="151"/>
        <v/>
      </c>
      <c r="FR163" s="577" t="str">
        <f t="shared" si="152"/>
        <v/>
      </c>
      <c r="FS163" s="573" t="str">
        <f t="shared" si="153"/>
        <v/>
      </c>
      <c r="FT163" s="574" t="str">
        <f t="shared" si="154"/>
        <v/>
      </c>
      <c r="FU163" s="578" t="str">
        <f t="shared" si="155"/>
        <v/>
      </c>
      <c r="FV163" s="577" t="str">
        <f t="shared" si="156"/>
        <v/>
      </c>
      <c r="HA163" s="147">
        <f t="shared" si="157"/>
        <v>0</v>
      </c>
      <c r="HB163" s="142">
        <f t="shared" si="106"/>
        <v>0</v>
      </c>
    </row>
    <row r="164" spans="1:210" s="142" customFormat="1" ht="15.75" customHeight="1" x14ac:dyDescent="0.2">
      <c r="A164" s="531" t="str">
        <f t="shared" si="107"/>
        <v/>
      </c>
      <c r="B164" s="299"/>
      <c r="C164" s="292"/>
      <c r="D164" s="300"/>
      <c r="E164" s="292"/>
      <c r="F164" s="300"/>
      <c r="G164" s="292"/>
      <c r="H164" s="300"/>
      <c r="I164" s="300"/>
      <c r="J164" s="292"/>
      <c r="K164" s="300"/>
      <c r="L164" s="292"/>
      <c r="M164" s="300"/>
      <c r="N164" s="292"/>
      <c r="O164" s="300"/>
      <c r="P164" s="292"/>
      <c r="Q164" s="292"/>
      <c r="R164" s="301"/>
      <c r="S164" s="298"/>
      <c r="T164" s="299"/>
      <c r="U164" s="292"/>
      <c r="V164" s="300"/>
      <c r="W164" s="292"/>
      <c r="X164" s="300"/>
      <c r="Y164" s="292"/>
      <c r="Z164" s="300"/>
      <c r="AA164" s="300"/>
      <c r="AB164" s="292"/>
      <c r="AC164" s="300"/>
      <c r="AD164" s="292"/>
      <c r="AE164" s="300"/>
      <c r="AF164" s="292"/>
      <c r="AG164" s="300"/>
      <c r="AH164" s="292"/>
      <c r="AI164" s="292"/>
      <c r="AJ164" s="301"/>
      <c r="AK164" s="298"/>
      <c r="AL164" s="302"/>
      <c r="AM164" s="292"/>
      <c r="AN164" s="303"/>
      <c r="AO164" s="292"/>
      <c r="AP164" s="303"/>
      <c r="AQ164" s="292"/>
      <c r="AR164" s="303"/>
      <c r="AS164" s="303"/>
      <c r="AT164" s="292"/>
      <c r="AU164" s="303"/>
      <c r="AV164" s="292"/>
      <c r="AW164" s="303"/>
      <c r="AX164" s="292"/>
      <c r="AY164" s="303"/>
      <c r="AZ164" s="292"/>
      <c r="BA164" s="292"/>
      <c r="BB164" s="304"/>
      <c r="BC164" s="298"/>
      <c r="BD164" s="302"/>
      <c r="BE164" s="292"/>
      <c r="BF164" s="303"/>
      <c r="BG164" s="292"/>
      <c r="BH164" s="303"/>
      <c r="BI164" s="292"/>
      <c r="BJ164" s="303"/>
      <c r="BK164" s="303"/>
      <c r="BL164" s="292"/>
      <c r="BM164" s="303"/>
      <c r="BN164" s="292"/>
      <c r="BO164" s="303"/>
      <c r="BP164" s="292"/>
      <c r="BQ164" s="303"/>
      <c r="BR164" s="292"/>
      <c r="BS164" s="292"/>
      <c r="BT164" s="304"/>
      <c r="BU164" s="298"/>
      <c r="BW164" s="573" t="str">
        <f t="shared" si="108"/>
        <v/>
      </c>
      <c r="BX164" s="574" t="str">
        <f t="shared" si="108"/>
        <v/>
      </c>
      <c r="BY164" s="574" t="str">
        <f t="shared" si="108"/>
        <v/>
      </c>
      <c r="BZ164" s="574" t="str">
        <f t="shared" si="109"/>
        <v/>
      </c>
      <c r="CA164" s="574" t="str">
        <f t="shared" si="109"/>
        <v/>
      </c>
      <c r="CB164" s="574" t="str">
        <f t="shared" si="109"/>
        <v/>
      </c>
      <c r="CC164" s="574" t="str">
        <f t="shared" si="110"/>
        <v/>
      </c>
      <c r="CD164" s="574" t="str">
        <f t="shared" si="110"/>
        <v/>
      </c>
      <c r="CE164" s="574" t="str">
        <f t="shared" si="110"/>
        <v/>
      </c>
      <c r="CF164" s="574" t="str">
        <f t="shared" si="111"/>
        <v/>
      </c>
      <c r="CG164" s="574" t="str">
        <f t="shared" si="111"/>
        <v/>
      </c>
      <c r="CH164" s="574" t="str">
        <f t="shared" si="111"/>
        <v/>
      </c>
      <c r="CI164" s="574" t="str">
        <f t="shared" si="112"/>
        <v/>
      </c>
      <c r="CJ164" s="574" t="str">
        <f t="shared" si="113"/>
        <v/>
      </c>
      <c r="CK164" s="574" t="str">
        <f t="shared" si="114"/>
        <v/>
      </c>
      <c r="CL164" s="574" t="str">
        <f t="shared" si="114"/>
        <v/>
      </c>
      <c r="CM164" s="574" t="str">
        <f t="shared" si="114"/>
        <v/>
      </c>
      <c r="CN164" s="574" t="str">
        <f t="shared" si="115"/>
        <v/>
      </c>
      <c r="CO164" s="574" t="str">
        <f t="shared" si="115"/>
        <v/>
      </c>
      <c r="CP164" s="574" t="str">
        <f t="shared" si="115"/>
        <v/>
      </c>
      <c r="CQ164" s="574" t="str">
        <f t="shared" si="116"/>
        <v/>
      </c>
      <c r="CR164" s="574" t="str">
        <f t="shared" si="116"/>
        <v/>
      </c>
      <c r="CS164" s="574" t="str">
        <f t="shared" si="116"/>
        <v/>
      </c>
      <c r="CT164" s="574" t="str">
        <f t="shared" si="117"/>
        <v/>
      </c>
      <c r="CU164" s="575" t="str">
        <f t="shared" si="118"/>
        <v/>
      </c>
      <c r="CV164" s="576" t="str">
        <f t="shared" si="119"/>
        <v/>
      </c>
      <c r="CW164" s="574" t="str">
        <f t="shared" si="119"/>
        <v/>
      </c>
      <c r="CX164" s="574" t="str">
        <f t="shared" si="119"/>
        <v/>
      </c>
      <c r="CY164" s="574" t="str">
        <f t="shared" si="120"/>
        <v/>
      </c>
      <c r="CZ164" s="574" t="str">
        <f t="shared" si="120"/>
        <v/>
      </c>
      <c r="DA164" s="574" t="str">
        <f t="shared" si="120"/>
        <v/>
      </c>
      <c r="DB164" s="574" t="str">
        <f t="shared" si="121"/>
        <v/>
      </c>
      <c r="DC164" s="574" t="str">
        <f t="shared" si="122"/>
        <v/>
      </c>
      <c r="DD164" s="574" t="str">
        <f t="shared" si="122"/>
        <v/>
      </c>
      <c r="DE164" s="574" t="str">
        <f t="shared" si="123"/>
        <v/>
      </c>
      <c r="DF164" s="574" t="str">
        <f t="shared" si="123"/>
        <v/>
      </c>
      <c r="DG164" s="574" t="str">
        <f t="shared" si="123"/>
        <v/>
      </c>
      <c r="DH164" s="574" t="str">
        <f t="shared" si="124"/>
        <v/>
      </c>
      <c r="DI164" s="574" t="str">
        <f t="shared" si="125"/>
        <v/>
      </c>
      <c r="DJ164" s="574" t="str">
        <f t="shared" si="126"/>
        <v/>
      </c>
      <c r="DK164" s="574" t="str">
        <f t="shared" si="126"/>
        <v/>
      </c>
      <c r="DL164" s="574" t="str">
        <f t="shared" si="126"/>
        <v/>
      </c>
      <c r="DM164" s="574" t="str">
        <f t="shared" si="127"/>
        <v/>
      </c>
      <c r="DN164" s="574" t="str">
        <f t="shared" si="127"/>
        <v/>
      </c>
      <c r="DO164" s="574" t="str">
        <f t="shared" si="127"/>
        <v/>
      </c>
      <c r="DP164" s="574" t="str">
        <f t="shared" si="128"/>
        <v/>
      </c>
      <c r="DQ164" s="574" t="str">
        <f t="shared" si="128"/>
        <v/>
      </c>
      <c r="DR164" s="574" t="str">
        <f t="shared" si="128"/>
        <v/>
      </c>
      <c r="DS164" s="574" t="str">
        <f t="shared" si="129"/>
        <v/>
      </c>
      <c r="DT164" s="577" t="str">
        <f t="shared" si="130"/>
        <v/>
      </c>
      <c r="DU164" s="576" t="str">
        <f t="shared" si="131"/>
        <v/>
      </c>
      <c r="DV164" s="574" t="str">
        <f t="shared" si="131"/>
        <v/>
      </c>
      <c r="DW164" s="574" t="str">
        <f t="shared" si="131"/>
        <v/>
      </c>
      <c r="DX164" s="574" t="str">
        <f t="shared" si="132"/>
        <v/>
      </c>
      <c r="DY164" s="574" t="str">
        <f t="shared" si="132"/>
        <v/>
      </c>
      <c r="DZ164" s="574" t="str">
        <f t="shared" si="132"/>
        <v/>
      </c>
      <c r="EA164" s="574" t="str">
        <f t="shared" si="133"/>
        <v/>
      </c>
      <c r="EB164" s="574" t="str">
        <f t="shared" si="133"/>
        <v/>
      </c>
      <c r="EC164" s="574" t="str">
        <f t="shared" si="133"/>
        <v/>
      </c>
      <c r="ED164" s="574" t="str">
        <f t="shared" si="134"/>
        <v/>
      </c>
      <c r="EE164" s="574" t="str">
        <f t="shared" si="134"/>
        <v/>
      </c>
      <c r="EF164" s="574" t="str">
        <f t="shared" si="134"/>
        <v/>
      </c>
      <c r="EG164" s="574" t="str">
        <f t="shared" si="135"/>
        <v/>
      </c>
      <c r="EH164" s="574" t="str">
        <f t="shared" si="136"/>
        <v/>
      </c>
      <c r="EI164" s="574" t="str">
        <f t="shared" si="137"/>
        <v/>
      </c>
      <c r="EJ164" s="574" t="str">
        <f t="shared" si="137"/>
        <v/>
      </c>
      <c r="EK164" s="574" t="str">
        <f t="shared" si="137"/>
        <v/>
      </c>
      <c r="EL164" s="574" t="str">
        <f t="shared" si="138"/>
        <v/>
      </c>
      <c r="EM164" s="574" t="str">
        <f t="shared" si="138"/>
        <v/>
      </c>
      <c r="EN164" s="574" t="str">
        <f t="shared" si="138"/>
        <v/>
      </c>
      <c r="EO164" s="574" t="str">
        <f t="shared" si="139"/>
        <v/>
      </c>
      <c r="EP164" s="574" t="str">
        <f t="shared" si="139"/>
        <v/>
      </c>
      <c r="EQ164" s="574" t="str">
        <f t="shared" si="139"/>
        <v/>
      </c>
      <c r="ER164" s="574" t="str">
        <f t="shared" si="140"/>
        <v/>
      </c>
      <c r="ES164" s="577" t="str">
        <f t="shared" si="141"/>
        <v/>
      </c>
      <c r="ET164" s="576" t="str">
        <f t="shared" si="142"/>
        <v/>
      </c>
      <c r="EU164" s="574" t="str">
        <f t="shared" si="142"/>
        <v/>
      </c>
      <c r="EV164" s="574" t="str">
        <f t="shared" si="142"/>
        <v/>
      </c>
      <c r="EW164" s="574" t="str">
        <f t="shared" si="143"/>
        <v/>
      </c>
      <c r="EX164" s="574" t="str">
        <f t="shared" si="143"/>
        <v/>
      </c>
      <c r="EY164" s="574" t="str">
        <f t="shared" si="143"/>
        <v/>
      </c>
      <c r="EZ164" s="574" t="str">
        <f t="shared" si="144"/>
        <v/>
      </c>
      <c r="FA164" s="574" t="str">
        <f t="shared" si="144"/>
        <v/>
      </c>
      <c r="FB164" s="574" t="str">
        <f t="shared" si="144"/>
        <v/>
      </c>
      <c r="FC164" s="574" t="str">
        <f t="shared" si="145"/>
        <v/>
      </c>
      <c r="FD164" s="574" t="str">
        <f t="shared" si="145"/>
        <v/>
      </c>
      <c r="FE164" s="574" t="str">
        <f t="shared" si="145"/>
        <v/>
      </c>
      <c r="FF164" s="574" t="str">
        <f t="shared" si="146"/>
        <v/>
      </c>
      <c r="FG164" s="574" t="str">
        <f t="shared" si="147"/>
        <v/>
      </c>
      <c r="FH164" s="574" t="str">
        <f t="shared" si="148"/>
        <v/>
      </c>
      <c r="FI164" s="574" t="str">
        <f t="shared" si="148"/>
        <v/>
      </c>
      <c r="FJ164" s="574" t="str">
        <f t="shared" si="148"/>
        <v/>
      </c>
      <c r="FK164" s="574" t="str">
        <f t="shared" si="149"/>
        <v/>
      </c>
      <c r="FL164" s="574" t="str">
        <f t="shared" si="149"/>
        <v/>
      </c>
      <c r="FM164" s="574" t="str">
        <f t="shared" si="149"/>
        <v/>
      </c>
      <c r="FN164" s="574" t="str">
        <f t="shared" si="150"/>
        <v/>
      </c>
      <c r="FO164" s="574" t="str">
        <f t="shared" si="150"/>
        <v/>
      </c>
      <c r="FP164" s="574" t="str">
        <f t="shared" si="150"/>
        <v/>
      </c>
      <c r="FQ164" s="574" t="str">
        <f t="shared" si="151"/>
        <v/>
      </c>
      <c r="FR164" s="577" t="str">
        <f t="shared" si="152"/>
        <v/>
      </c>
      <c r="FS164" s="573" t="str">
        <f t="shared" si="153"/>
        <v/>
      </c>
      <c r="FT164" s="574" t="str">
        <f t="shared" si="154"/>
        <v/>
      </c>
      <c r="FU164" s="578" t="str">
        <f t="shared" si="155"/>
        <v/>
      </c>
      <c r="FV164" s="577" t="str">
        <f t="shared" si="156"/>
        <v/>
      </c>
      <c r="HA164" s="147">
        <f t="shared" si="157"/>
        <v>0</v>
      </c>
      <c r="HB164" s="142">
        <f t="shared" si="106"/>
        <v>0</v>
      </c>
    </row>
    <row r="165" spans="1:210" s="142" customFormat="1" ht="15.75" customHeight="1" x14ac:dyDescent="0.2">
      <c r="A165" s="531" t="str">
        <f t="shared" si="107"/>
        <v/>
      </c>
      <c r="B165" s="305"/>
      <c r="C165" s="292"/>
      <c r="D165" s="300"/>
      <c r="E165" s="292"/>
      <c r="F165" s="300"/>
      <c r="G165" s="292"/>
      <c r="H165" s="301"/>
      <c r="I165" s="301"/>
      <c r="J165" s="292"/>
      <c r="K165" s="300"/>
      <c r="L165" s="292"/>
      <c r="M165" s="300"/>
      <c r="N165" s="292"/>
      <c r="O165" s="300"/>
      <c r="P165" s="292"/>
      <c r="Q165" s="292"/>
      <c r="R165" s="300"/>
      <c r="S165" s="294"/>
      <c r="T165" s="305"/>
      <c r="U165" s="292"/>
      <c r="V165" s="300"/>
      <c r="W165" s="292"/>
      <c r="X165" s="300"/>
      <c r="Y165" s="292"/>
      <c r="Z165" s="301"/>
      <c r="AA165" s="301"/>
      <c r="AB165" s="292"/>
      <c r="AC165" s="300"/>
      <c r="AD165" s="292"/>
      <c r="AE165" s="300"/>
      <c r="AF165" s="292"/>
      <c r="AG165" s="300"/>
      <c r="AH165" s="292"/>
      <c r="AI165" s="292"/>
      <c r="AJ165" s="300"/>
      <c r="AK165" s="294"/>
      <c r="AL165" s="306"/>
      <c r="AM165" s="292"/>
      <c r="AN165" s="303"/>
      <c r="AO165" s="292"/>
      <c r="AP165" s="303"/>
      <c r="AQ165" s="292"/>
      <c r="AR165" s="304"/>
      <c r="AS165" s="304"/>
      <c r="AT165" s="292"/>
      <c r="AU165" s="303"/>
      <c r="AV165" s="292"/>
      <c r="AW165" s="303"/>
      <c r="AX165" s="292"/>
      <c r="AY165" s="303"/>
      <c r="AZ165" s="292"/>
      <c r="BA165" s="292"/>
      <c r="BB165" s="303"/>
      <c r="BC165" s="294"/>
      <c r="BD165" s="306"/>
      <c r="BE165" s="292"/>
      <c r="BF165" s="303"/>
      <c r="BG165" s="292"/>
      <c r="BH165" s="303"/>
      <c r="BI165" s="292"/>
      <c r="BJ165" s="304"/>
      <c r="BK165" s="304"/>
      <c r="BL165" s="292"/>
      <c r="BM165" s="303"/>
      <c r="BN165" s="292"/>
      <c r="BO165" s="303"/>
      <c r="BP165" s="292"/>
      <c r="BQ165" s="303"/>
      <c r="BR165" s="292"/>
      <c r="BS165" s="292"/>
      <c r="BT165" s="303"/>
      <c r="BU165" s="294"/>
      <c r="BW165" s="573" t="str">
        <f t="shared" si="108"/>
        <v/>
      </c>
      <c r="BX165" s="574" t="str">
        <f t="shared" si="108"/>
        <v/>
      </c>
      <c r="BY165" s="574" t="str">
        <f t="shared" si="108"/>
        <v/>
      </c>
      <c r="BZ165" s="574" t="str">
        <f t="shared" si="109"/>
        <v/>
      </c>
      <c r="CA165" s="574" t="str">
        <f t="shared" si="109"/>
        <v/>
      </c>
      <c r="CB165" s="574" t="str">
        <f t="shared" si="109"/>
        <v/>
      </c>
      <c r="CC165" s="574" t="str">
        <f t="shared" si="110"/>
        <v/>
      </c>
      <c r="CD165" s="574" t="str">
        <f t="shared" si="110"/>
        <v/>
      </c>
      <c r="CE165" s="574" t="str">
        <f t="shared" si="110"/>
        <v/>
      </c>
      <c r="CF165" s="574" t="str">
        <f t="shared" si="111"/>
        <v/>
      </c>
      <c r="CG165" s="574" t="str">
        <f t="shared" si="111"/>
        <v/>
      </c>
      <c r="CH165" s="574" t="str">
        <f t="shared" si="111"/>
        <v/>
      </c>
      <c r="CI165" s="574" t="str">
        <f t="shared" si="112"/>
        <v/>
      </c>
      <c r="CJ165" s="574" t="str">
        <f t="shared" si="113"/>
        <v/>
      </c>
      <c r="CK165" s="574" t="str">
        <f t="shared" si="114"/>
        <v/>
      </c>
      <c r="CL165" s="574" t="str">
        <f t="shared" si="114"/>
        <v/>
      </c>
      <c r="CM165" s="574" t="str">
        <f t="shared" si="114"/>
        <v/>
      </c>
      <c r="CN165" s="574" t="str">
        <f t="shared" si="115"/>
        <v/>
      </c>
      <c r="CO165" s="574" t="str">
        <f t="shared" si="115"/>
        <v/>
      </c>
      <c r="CP165" s="574" t="str">
        <f t="shared" si="115"/>
        <v/>
      </c>
      <c r="CQ165" s="574" t="str">
        <f t="shared" si="116"/>
        <v/>
      </c>
      <c r="CR165" s="574" t="str">
        <f t="shared" si="116"/>
        <v/>
      </c>
      <c r="CS165" s="574" t="str">
        <f t="shared" si="116"/>
        <v/>
      </c>
      <c r="CT165" s="574" t="str">
        <f t="shared" si="117"/>
        <v/>
      </c>
      <c r="CU165" s="575" t="str">
        <f t="shared" si="118"/>
        <v/>
      </c>
      <c r="CV165" s="576" t="str">
        <f t="shared" si="119"/>
        <v/>
      </c>
      <c r="CW165" s="574" t="str">
        <f t="shared" si="119"/>
        <v/>
      </c>
      <c r="CX165" s="574" t="str">
        <f t="shared" si="119"/>
        <v/>
      </c>
      <c r="CY165" s="574" t="str">
        <f t="shared" si="120"/>
        <v/>
      </c>
      <c r="CZ165" s="574" t="str">
        <f t="shared" si="120"/>
        <v/>
      </c>
      <c r="DA165" s="574" t="str">
        <f t="shared" si="120"/>
        <v/>
      </c>
      <c r="DB165" s="574" t="str">
        <f t="shared" si="121"/>
        <v/>
      </c>
      <c r="DC165" s="574" t="str">
        <f t="shared" si="122"/>
        <v/>
      </c>
      <c r="DD165" s="574" t="str">
        <f t="shared" si="122"/>
        <v/>
      </c>
      <c r="DE165" s="574" t="str">
        <f t="shared" si="123"/>
        <v/>
      </c>
      <c r="DF165" s="574" t="str">
        <f t="shared" si="123"/>
        <v/>
      </c>
      <c r="DG165" s="574" t="str">
        <f t="shared" si="123"/>
        <v/>
      </c>
      <c r="DH165" s="574" t="str">
        <f t="shared" si="124"/>
        <v/>
      </c>
      <c r="DI165" s="574" t="str">
        <f t="shared" si="125"/>
        <v/>
      </c>
      <c r="DJ165" s="574" t="str">
        <f t="shared" si="126"/>
        <v/>
      </c>
      <c r="DK165" s="574" t="str">
        <f t="shared" si="126"/>
        <v/>
      </c>
      <c r="DL165" s="574" t="str">
        <f t="shared" si="126"/>
        <v/>
      </c>
      <c r="DM165" s="574" t="str">
        <f t="shared" si="127"/>
        <v/>
      </c>
      <c r="DN165" s="574" t="str">
        <f t="shared" si="127"/>
        <v/>
      </c>
      <c r="DO165" s="574" t="str">
        <f t="shared" si="127"/>
        <v/>
      </c>
      <c r="DP165" s="574" t="str">
        <f t="shared" si="128"/>
        <v/>
      </c>
      <c r="DQ165" s="574" t="str">
        <f t="shared" si="128"/>
        <v/>
      </c>
      <c r="DR165" s="574" t="str">
        <f t="shared" si="128"/>
        <v/>
      </c>
      <c r="DS165" s="574" t="str">
        <f t="shared" si="129"/>
        <v/>
      </c>
      <c r="DT165" s="577" t="str">
        <f t="shared" si="130"/>
        <v/>
      </c>
      <c r="DU165" s="576" t="str">
        <f t="shared" si="131"/>
        <v/>
      </c>
      <c r="DV165" s="574" t="str">
        <f t="shared" si="131"/>
        <v/>
      </c>
      <c r="DW165" s="574" t="str">
        <f t="shared" si="131"/>
        <v/>
      </c>
      <c r="DX165" s="574" t="str">
        <f t="shared" si="132"/>
        <v/>
      </c>
      <c r="DY165" s="574" t="str">
        <f t="shared" si="132"/>
        <v/>
      </c>
      <c r="DZ165" s="574" t="str">
        <f t="shared" si="132"/>
        <v/>
      </c>
      <c r="EA165" s="574" t="str">
        <f t="shared" si="133"/>
        <v/>
      </c>
      <c r="EB165" s="574" t="str">
        <f t="shared" si="133"/>
        <v/>
      </c>
      <c r="EC165" s="574" t="str">
        <f t="shared" si="133"/>
        <v/>
      </c>
      <c r="ED165" s="574" t="str">
        <f t="shared" si="134"/>
        <v/>
      </c>
      <c r="EE165" s="574" t="str">
        <f t="shared" si="134"/>
        <v/>
      </c>
      <c r="EF165" s="574" t="str">
        <f t="shared" si="134"/>
        <v/>
      </c>
      <c r="EG165" s="574" t="str">
        <f t="shared" si="135"/>
        <v/>
      </c>
      <c r="EH165" s="574" t="str">
        <f t="shared" si="136"/>
        <v/>
      </c>
      <c r="EI165" s="574" t="str">
        <f t="shared" si="137"/>
        <v/>
      </c>
      <c r="EJ165" s="574" t="str">
        <f t="shared" si="137"/>
        <v/>
      </c>
      <c r="EK165" s="574" t="str">
        <f t="shared" si="137"/>
        <v/>
      </c>
      <c r="EL165" s="574" t="str">
        <f t="shared" si="138"/>
        <v/>
      </c>
      <c r="EM165" s="574" t="str">
        <f t="shared" si="138"/>
        <v/>
      </c>
      <c r="EN165" s="574" t="str">
        <f t="shared" si="138"/>
        <v/>
      </c>
      <c r="EO165" s="574" t="str">
        <f t="shared" si="139"/>
        <v/>
      </c>
      <c r="EP165" s="574" t="str">
        <f t="shared" si="139"/>
        <v/>
      </c>
      <c r="EQ165" s="574" t="str">
        <f t="shared" si="139"/>
        <v/>
      </c>
      <c r="ER165" s="574" t="str">
        <f t="shared" si="140"/>
        <v/>
      </c>
      <c r="ES165" s="577" t="str">
        <f t="shared" si="141"/>
        <v/>
      </c>
      <c r="ET165" s="576" t="str">
        <f t="shared" si="142"/>
        <v/>
      </c>
      <c r="EU165" s="574" t="str">
        <f t="shared" si="142"/>
        <v/>
      </c>
      <c r="EV165" s="574" t="str">
        <f t="shared" si="142"/>
        <v/>
      </c>
      <c r="EW165" s="574" t="str">
        <f t="shared" si="143"/>
        <v/>
      </c>
      <c r="EX165" s="574" t="str">
        <f t="shared" si="143"/>
        <v/>
      </c>
      <c r="EY165" s="574" t="str">
        <f t="shared" si="143"/>
        <v/>
      </c>
      <c r="EZ165" s="574" t="str">
        <f t="shared" si="144"/>
        <v/>
      </c>
      <c r="FA165" s="574" t="str">
        <f t="shared" si="144"/>
        <v/>
      </c>
      <c r="FB165" s="574" t="str">
        <f t="shared" si="144"/>
        <v/>
      </c>
      <c r="FC165" s="574" t="str">
        <f t="shared" si="145"/>
        <v/>
      </c>
      <c r="FD165" s="574" t="str">
        <f t="shared" si="145"/>
        <v/>
      </c>
      <c r="FE165" s="574" t="str">
        <f t="shared" si="145"/>
        <v/>
      </c>
      <c r="FF165" s="574" t="str">
        <f t="shared" si="146"/>
        <v/>
      </c>
      <c r="FG165" s="574" t="str">
        <f t="shared" si="147"/>
        <v/>
      </c>
      <c r="FH165" s="574" t="str">
        <f t="shared" si="148"/>
        <v/>
      </c>
      <c r="FI165" s="574" t="str">
        <f t="shared" si="148"/>
        <v/>
      </c>
      <c r="FJ165" s="574" t="str">
        <f t="shared" si="148"/>
        <v/>
      </c>
      <c r="FK165" s="574" t="str">
        <f t="shared" si="149"/>
        <v/>
      </c>
      <c r="FL165" s="574" t="str">
        <f t="shared" si="149"/>
        <v/>
      </c>
      <c r="FM165" s="574" t="str">
        <f t="shared" si="149"/>
        <v/>
      </c>
      <c r="FN165" s="574" t="str">
        <f t="shared" si="150"/>
        <v/>
      </c>
      <c r="FO165" s="574" t="str">
        <f t="shared" si="150"/>
        <v/>
      </c>
      <c r="FP165" s="574" t="str">
        <f t="shared" si="150"/>
        <v/>
      </c>
      <c r="FQ165" s="574" t="str">
        <f t="shared" si="151"/>
        <v/>
      </c>
      <c r="FR165" s="577" t="str">
        <f t="shared" si="152"/>
        <v/>
      </c>
      <c r="FS165" s="573" t="str">
        <f t="shared" si="153"/>
        <v/>
      </c>
      <c r="FT165" s="574" t="str">
        <f t="shared" si="154"/>
        <v/>
      </c>
      <c r="FU165" s="578" t="str">
        <f t="shared" si="155"/>
        <v/>
      </c>
      <c r="FV165" s="577" t="str">
        <f t="shared" si="156"/>
        <v/>
      </c>
      <c r="HA165" s="147">
        <f t="shared" si="157"/>
        <v>0</v>
      </c>
      <c r="HB165" s="142">
        <f t="shared" si="106"/>
        <v>0</v>
      </c>
    </row>
    <row r="166" spans="1:210" s="142" customFormat="1" ht="15.75" customHeight="1" x14ac:dyDescent="0.2">
      <c r="A166" s="531" t="str">
        <f t="shared" si="107"/>
        <v/>
      </c>
      <c r="B166" s="299"/>
      <c r="C166" s="292"/>
      <c r="D166" s="300"/>
      <c r="E166" s="292"/>
      <c r="F166" s="300"/>
      <c r="G166" s="292"/>
      <c r="H166" s="300"/>
      <c r="I166" s="301"/>
      <c r="J166" s="292"/>
      <c r="K166" s="300"/>
      <c r="L166" s="292"/>
      <c r="M166" s="300"/>
      <c r="N166" s="292"/>
      <c r="O166" s="300"/>
      <c r="P166" s="292"/>
      <c r="Q166" s="292"/>
      <c r="R166" s="301"/>
      <c r="S166" s="298"/>
      <c r="T166" s="299"/>
      <c r="U166" s="292"/>
      <c r="V166" s="300"/>
      <c r="W166" s="292"/>
      <c r="X166" s="300"/>
      <c r="Y166" s="292"/>
      <c r="Z166" s="300"/>
      <c r="AA166" s="301"/>
      <c r="AB166" s="292"/>
      <c r="AC166" s="300"/>
      <c r="AD166" s="292"/>
      <c r="AE166" s="300"/>
      <c r="AF166" s="292"/>
      <c r="AG166" s="300"/>
      <c r="AH166" s="292"/>
      <c r="AI166" s="292"/>
      <c r="AJ166" s="301"/>
      <c r="AK166" s="298"/>
      <c r="AL166" s="302"/>
      <c r="AM166" s="292"/>
      <c r="AN166" s="303"/>
      <c r="AO166" s="292"/>
      <c r="AP166" s="303"/>
      <c r="AQ166" s="292"/>
      <c r="AR166" s="303"/>
      <c r="AS166" s="304"/>
      <c r="AT166" s="292"/>
      <c r="AU166" s="303"/>
      <c r="AV166" s="292"/>
      <c r="AW166" s="303"/>
      <c r="AX166" s="292"/>
      <c r="AY166" s="303"/>
      <c r="AZ166" s="292"/>
      <c r="BA166" s="292"/>
      <c r="BB166" s="304"/>
      <c r="BC166" s="298"/>
      <c r="BD166" s="302"/>
      <c r="BE166" s="292"/>
      <c r="BF166" s="303"/>
      <c r="BG166" s="292"/>
      <c r="BH166" s="303"/>
      <c r="BI166" s="292"/>
      <c r="BJ166" s="303"/>
      <c r="BK166" s="304"/>
      <c r="BL166" s="292"/>
      <c r="BM166" s="303"/>
      <c r="BN166" s="292"/>
      <c r="BO166" s="303"/>
      <c r="BP166" s="292"/>
      <c r="BQ166" s="303"/>
      <c r="BR166" s="292"/>
      <c r="BS166" s="292"/>
      <c r="BT166" s="304"/>
      <c r="BU166" s="298"/>
      <c r="BW166" s="573" t="str">
        <f t="shared" si="108"/>
        <v/>
      </c>
      <c r="BX166" s="574" t="str">
        <f t="shared" si="108"/>
        <v/>
      </c>
      <c r="BY166" s="574" t="str">
        <f t="shared" si="108"/>
        <v/>
      </c>
      <c r="BZ166" s="574" t="str">
        <f t="shared" si="109"/>
        <v/>
      </c>
      <c r="CA166" s="574" t="str">
        <f t="shared" si="109"/>
        <v/>
      </c>
      <c r="CB166" s="574" t="str">
        <f t="shared" si="109"/>
        <v/>
      </c>
      <c r="CC166" s="574" t="str">
        <f t="shared" si="110"/>
        <v/>
      </c>
      <c r="CD166" s="574" t="str">
        <f t="shared" si="110"/>
        <v/>
      </c>
      <c r="CE166" s="574" t="str">
        <f t="shared" si="110"/>
        <v/>
      </c>
      <c r="CF166" s="574" t="str">
        <f t="shared" si="111"/>
        <v/>
      </c>
      <c r="CG166" s="574" t="str">
        <f t="shared" si="111"/>
        <v/>
      </c>
      <c r="CH166" s="574" t="str">
        <f t="shared" si="111"/>
        <v/>
      </c>
      <c r="CI166" s="574" t="str">
        <f t="shared" si="112"/>
        <v/>
      </c>
      <c r="CJ166" s="574" t="str">
        <f t="shared" si="113"/>
        <v/>
      </c>
      <c r="CK166" s="574" t="str">
        <f t="shared" si="114"/>
        <v/>
      </c>
      <c r="CL166" s="574" t="str">
        <f t="shared" si="114"/>
        <v/>
      </c>
      <c r="CM166" s="574" t="str">
        <f t="shared" si="114"/>
        <v/>
      </c>
      <c r="CN166" s="574" t="str">
        <f t="shared" si="115"/>
        <v/>
      </c>
      <c r="CO166" s="574" t="str">
        <f t="shared" si="115"/>
        <v/>
      </c>
      <c r="CP166" s="574" t="str">
        <f t="shared" si="115"/>
        <v/>
      </c>
      <c r="CQ166" s="574" t="str">
        <f t="shared" si="116"/>
        <v/>
      </c>
      <c r="CR166" s="574" t="str">
        <f t="shared" si="116"/>
        <v/>
      </c>
      <c r="CS166" s="574" t="str">
        <f t="shared" si="116"/>
        <v/>
      </c>
      <c r="CT166" s="574" t="str">
        <f t="shared" si="117"/>
        <v/>
      </c>
      <c r="CU166" s="575" t="str">
        <f t="shared" si="118"/>
        <v/>
      </c>
      <c r="CV166" s="576" t="str">
        <f t="shared" si="119"/>
        <v/>
      </c>
      <c r="CW166" s="574" t="str">
        <f t="shared" si="119"/>
        <v/>
      </c>
      <c r="CX166" s="574" t="str">
        <f t="shared" si="119"/>
        <v/>
      </c>
      <c r="CY166" s="574" t="str">
        <f t="shared" si="120"/>
        <v/>
      </c>
      <c r="CZ166" s="574" t="str">
        <f t="shared" si="120"/>
        <v/>
      </c>
      <c r="DA166" s="574" t="str">
        <f t="shared" si="120"/>
        <v/>
      </c>
      <c r="DB166" s="574" t="str">
        <f t="shared" si="121"/>
        <v/>
      </c>
      <c r="DC166" s="574" t="str">
        <f t="shared" si="122"/>
        <v/>
      </c>
      <c r="DD166" s="574" t="str">
        <f t="shared" si="122"/>
        <v/>
      </c>
      <c r="DE166" s="574" t="str">
        <f t="shared" si="123"/>
        <v/>
      </c>
      <c r="DF166" s="574" t="str">
        <f t="shared" si="123"/>
        <v/>
      </c>
      <c r="DG166" s="574" t="str">
        <f t="shared" si="123"/>
        <v/>
      </c>
      <c r="DH166" s="574" t="str">
        <f t="shared" si="124"/>
        <v/>
      </c>
      <c r="DI166" s="574" t="str">
        <f t="shared" si="125"/>
        <v/>
      </c>
      <c r="DJ166" s="574" t="str">
        <f t="shared" si="126"/>
        <v/>
      </c>
      <c r="DK166" s="574" t="str">
        <f t="shared" si="126"/>
        <v/>
      </c>
      <c r="DL166" s="574" t="str">
        <f t="shared" si="126"/>
        <v/>
      </c>
      <c r="DM166" s="574" t="str">
        <f t="shared" si="127"/>
        <v/>
      </c>
      <c r="DN166" s="574" t="str">
        <f t="shared" si="127"/>
        <v/>
      </c>
      <c r="DO166" s="574" t="str">
        <f t="shared" si="127"/>
        <v/>
      </c>
      <c r="DP166" s="574" t="str">
        <f t="shared" si="128"/>
        <v/>
      </c>
      <c r="DQ166" s="574" t="str">
        <f t="shared" si="128"/>
        <v/>
      </c>
      <c r="DR166" s="574" t="str">
        <f t="shared" si="128"/>
        <v/>
      </c>
      <c r="DS166" s="574" t="str">
        <f t="shared" si="129"/>
        <v/>
      </c>
      <c r="DT166" s="577" t="str">
        <f t="shared" si="130"/>
        <v/>
      </c>
      <c r="DU166" s="576" t="str">
        <f t="shared" si="131"/>
        <v/>
      </c>
      <c r="DV166" s="574" t="str">
        <f t="shared" si="131"/>
        <v/>
      </c>
      <c r="DW166" s="574" t="str">
        <f t="shared" si="131"/>
        <v/>
      </c>
      <c r="DX166" s="574" t="str">
        <f t="shared" si="132"/>
        <v/>
      </c>
      <c r="DY166" s="574" t="str">
        <f t="shared" si="132"/>
        <v/>
      </c>
      <c r="DZ166" s="574" t="str">
        <f t="shared" si="132"/>
        <v/>
      </c>
      <c r="EA166" s="574" t="str">
        <f t="shared" si="133"/>
        <v/>
      </c>
      <c r="EB166" s="574" t="str">
        <f t="shared" si="133"/>
        <v/>
      </c>
      <c r="EC166" s="574" t="str">
        <f t="shared" si="133"/>
        <v/>
      </c>
      <c r="ED166" s="574" t="str">
        <f t="shared" si="134"/>
        <v/>
      </c>
      <c r="EE166" s="574" t="str">
        <f t="shared" si="134"/>
        <v/>
      </c>
      <c r="EF166" s="574" t="str">
        <f t="shared" si="134"/>
        <v/>
      </c>
      <c r="EG166" s="574" t="str">
        <f t="shared" si="135"/>
        <v/>
      </c>
      <c r="EH166" s="574" t="str">
        <f t="shared" si="136"/>
        <v/>
      </c>
      <c r="EI166" s="574" t="str">
        <f t="shared" si="137"/>
        <v/>
      </c>
      <c r="EJ166" s="574" t="str">
        <f t="shared" si="137"/>
        <v/>
      </c>
      <c r="EK166" s="574" t="str">
        <f t="shared" si="137"/>
        <v/>
      </c>
      <c r="EL166" s="574" t="str">
        <f t="shared" si="138"/>
        <v/>
      </c>
      <c r="EM166" s="574" t="str">
        <f t="shared" si="138"/>
        <v/>
      </c>
      <c r="EN166" s="574" t="str">
        <f t="shared" si="138"/>
        <v/>
      </c>
      <c r="EO166" s="574" t="str">
        <f t="shared" si="139"/>
        <v/>
      </c>
      <c r="EP166" s="574" t="str">
        <f t="shared" si="139"/>
        <v/>
      </c>
      <c r="EQ166" s="574" t="str">
        <f t="shared" si="139"/>
        <v/>
      </c>
      <c r="ER166" s="574" t="str">
        <f t="shared" si="140"/>
        <v/>
      </c>
      <c r="ES166" s="577" t="str">
        <f t="shared" si="141"/>
        <v/>
      </c>
      <c r="ET166" s="576" t="str">
        <f t="shared" si="142"/>
        <v/>
      </c>
      <c r="EU166" s="574" t="str">
        <f t="shared" si="142"/>
        <v/>
      </c>
      <c r="EV166" s="574" t="str">
        <f t="shared" si="142"/>
        <v/>
      </c>
      <c r="EW166" s="574" t="str">
        <f t="shared" si="143"/>
        <v/>
      </c>
      <c r="EX166" s="574" t="str">
        <f t="shared" si="143"/>
        <v/>
      </c>
      <c r="EY166" s="574" t="str">
        <f t="shared" si="143"/>
        <v/>
      </c>
      <c r="EZ166" s="574" t="str">
        <f t="shared" si="144"/>
        <v/>
      </c>
      <c r="FA166" s="574" t="str">
        <f t="shared" si="144"/>
        <v/>
      </c>
      <c r="FB166" s="574" t="str">
        <f t="shared" si="144"/>
        <v/>
      </c>
      <c r="FC166" s="574" t="str">
        <f t="shared" si="145"/>
        <v/>
      </c>
      <c r="FD166" s="574" t="str">
        <f t="shared" si="145"/>
        <v/>
      </c>
      <c r="FE166" s="574" t="str">
        <f t="shared" si="145"/>
        <v/>
      </c>
      <c r="FF166" s="574" t="str">
        <f t="shared" si="146"/>
        <v/>
      </c>
      <c r="FG166" s="574" t="str">
        <f t="shared" si="147"/>
        <v/>
      </c>
      <c r="FH166" s="574" t="str">
        <f t="shared" si="148"/>
        <v/>
      </c>
      <c r="FI166" s="574" t="str">
        <f t="shared" si="148"/>
        <v/>
      </c>
      <c r="FJ166" s="574" t="str">
        <f t="shared" si="148"/>
        <v/>
      </c>
      <c r="FK166" s="574" t="str">
        <f t="shared" si="149"/>
        <v/>
      </c>
      <c r="FL166" s="574" t="str">
        <f t="shared" si="149"/>
        <v/>
      </c>
      <c r="FM166" s="574" t="str">
        <f t="shared" si="149"/>
        <v/>
      </c>
      <c r="FN166" s="574" t="str">
        <f t="shared" si="150"/>
        <v/>
      </c>
      <c r="FO166" s="574" t="str">
        <f t="shared" si="150"/>
        <v/>
      </c>
      <c r="FP166" s="574" t="str">
        <f t="shared" si="150"/>
        <v/>
      </c>
      <c r="FQ166" s="574" t="str">
        <f t="shared" si="151"/>
        <v/>
      </c>
      <c r="FR166" s="577" t="str">
        <f t="shared" si="152"/>
        <v/>
      </c>
      <c r="FS166" s="573" t="str">
        <f t="shared" si="153"/>
        <v/>
      </c>
      <c r="FT166" s="574" t="str">
        <f t="shared" si="154"/>
        <v/>
      </c>
      <c r="FU166" s="578" t="str">
        <f t="shared" si="155"/>
        <v/>
      </c>
      <c r="FV166" s="577" t="str">
        <f t="shared" si="156"/>
        <v/>
      </c>
      <c r="HA166" s="147">
        <f t="shared" si="157"/>
        <v>0</v>
      </c>
      <c r="HB166" s="142">
        <f t="shared" si="106"/>
        <v>0</v>
      </c>
    </row>
    <row r="167" spans="1:210" s="142" customFormat="1" ht="15.75" customHeight="1" x14ac:dyDescent="0.2">
      <c r="A167" s="531" t="str">
        <f t="shared" si="107"/>
        <v/>
      </c>
      <c r="B167" s="299"/>
      <c r="C167" s="292"/>
      <c r="D167" s="300"/>
      <c r="E167" s="292"/>
      <c r="F167" s="300"/>
      <c r="G167" s="292"/>
      <c r="H167" s="300"/>
      <c r="I167" s="301"/>
      <c r="J167" s="292"/>
      <c r="K167" s="300"/>
      <c r="L167" s="292"/>
      <c r="M167" s="300"/>
      <c r="N167" s="292"/>
      <c r="O167" s="300"/>
      <c r="P167" s="292"/>
      <c r="Q167" s="292"/>
      <c r="R167" s="300"/>
      <c r="S167" s="294"/>
      <c r="T167" s="299"/>
      <c r="U167" s="292"/>
      <c r="V167" s="300"/>
      <c r="W167" s="292"/>
      <c r="X167" s="300"/>
      <c r="Y167" s="292"/>
      <c r="Z167" s="300"/>
      <c r="AA167" s="301"/>
      <c r="AB167" s="292"/>
      <c r="AC167" s="300"/>
      <c r="AD167" s="292"/>
      <c r="AE167" s="300"/>
      <c r="AF167" s="292"/>
      <c r="AG167" s="300"/>
      <c r="AH167" s="292"/>
      <c r="AI167" s="292"/>
      <c r="AJ167" s="300"/>
      <c r="AK167" s="294"/>
      <c r="AL167" s="302"/>
      <c r="AM167" s="292"/>
      <c r="AN167" s="303"/>
      <c r="AO167" s="292"/>
      <c r="AP167" s="303"/>
      <c r="AQ167" s="292"/>
      <c r="AR167" s="303"/>
      <c r="AS167" s="304"/>
      <c r="AT167" s="292"/>
      <c r="AU167" s="303"/>
      <c r="AV167" s="292"/>
      <c r="AW167" s="303"/>
      <c r="AX167" s="292"/>
      <c r="AY167" s="303"/>
      <c r="AZ167" s="292"/>
      <c r="BA167" s="292"/>
      <c r="BB167" s="303"/>
      <c r="BC167" s="294"/>
      <c r="BD167" s="302"/>
      <c r="BE167" s="292"/>
      <c r="BF167" s="303"/>
      <c r="BG167" s="292"/>
      <c r="BH167" s="303"/>
      <c r="BI167" s="292"/>
      <c r="BJ167" s="303"/>
      <c r="BK167" s="304"/>
      <c r="BL167" s="292"/>
      <c r="BM167" s="303"/>
      <c r="BN167" s="292"/>
      <c r="BO167" s="303"/>
      <c r="BP167" s="292"/>
      <c r="BQ167" s="303"/>
      <c r="BR167" s="292"/>
      <c r="BS167" s="292"/>
      <c r="BT167" s="303"/>
      <c r="BU167" s="294"/>
      <c r="BW167" s="573" t="str">
        <f t="shared" si="108"/>
        <v/>
      </c>
      <c r="BX167" s="574" t="str">
        <f t="shared" si="108"/>
        <v/>
      </c>
      <c r="BY167" s="574" t="str">
        <f t="shared" si="108"/>
        <v/>
      </c>
      <c r="BZ167" s="574" t="str">
        <f t="shared" si="109"/>
        <v/>
      </c>
      <c r="CA167" s="574" t="str">
        <f t="shared" si="109"/>
        <v/>
      </c>
      <c r="CB167" s="574" t="str">
        <f t="shared" si="109"/>
        <v/>
      </c>
      <c r="CC167" s="574" t="str">
        <f t="shared" si="110"/>
        <v/>
      </c>
      <c r="CD167" s="574" t="str">
        <f t="shared" si="110"/>
        <v/>
      </c>
      <c r="CE167" s="574" t="str">
        <f t="shared" si="110"/>
        <v/>
      </c>
      <c r="CF167" s="574" t="str">
        <f t="shared" si="111"/>
        <v/>
      </c>
      <c r="CG167" s="574" t="str">
        <f t="shared" si="111"/>
        <v/>
      </c>
      <c r="CH167" s="574" t="str">
        <f t="shared" si="111"/>
        <v/>
      </c>
      <c r="CI167" s="574" t="str">
        <f t="shared" si="112"/>
        <v/>
      </c>
      <c r="CJ167" s="574" t="str">
        <f t="shared" si="113"/>
        <v/>
      </c>
      <c r="CK167" s="574" t="str">
        <f t="shared" si="114"/>
        <v/>
      </c>
      <c r="CL167" s="574" t="str">
        <f t="shared" si="114"/>
        <v/>
      </c>
      <c r="CM167" s="574" t="str">
        <f t="shared" si="114"/>
        <v/>
      </c>
      <c r="CN167" s="574" t="str">
        <f t="shared" si="115"/>
        <v/>
      </c>
      <c r="CO167" s="574" t="str">
        <f t="shared" si="115"/>
        <v/>
      </c>
      <c r="CP167" s="574" t="str">
        <f t="shared" si="115"/>
        <v/>
      </c>
      <c r="CQ167" s="574" t="str">
        <f t="shared" si="116"/>
        <v/>
      </c>
      <c r="CR167" s="574" t="str">
        <f t="shared" si="116"/>
        <v/>
      </c>
      <c r="CS167" s="574" t="str">
        <f t="shared" si="116"/>
        <v/>
      </c>
      <c r="CT167" s="574" t="str">
        <f t="shared" si="117"/>
        <v/>
      </c>
      <c r="CU167" s="575" t="str">
        <f t="shared" si="118"/>
        <v/>
      </c>
      <c r="CV167" s="576" t="str">
        <f t="shared" si="119"/>
        <v/>
      </c>
      <c r="CW167" s="574" t="str">
        <f t="shared" si="119"/>
        <v/>
      </c>
      <c r="CX167" s="574" t="str">
        <f t="shared" si="119"/>
        <v/>
      </c>
      <c r="CY167" s="574" t="str">
        <f t="shared" si="120"/>
        <v/>
      </c>
      <c r="CZ167" s="574" t="str">
        <f t="shared" si="120"/>
        <v/>
      </c>
      <c r="DA167" s="574" t="str">
        <f t="shared" si="120"/>
        <v/>
      </c>
      <c r="DB167" s="574" t="str">
        <f t="shared" si="121"/>
        <v/>
      </c>
      <c r="DC167" s="574" t="str">
        <f t="shared" si="122"/>
        <v/>
      </c>
      <c r="DD167" s="574" t="str">
        <f t="shared" si="122"/>
        <v/>
      </c>
      <c r="DE167" s="574" t="str">
        <f t="shared" si="123"/>
        <v/>
      </c>
      <c r="DF167" s="574" t="str">
        <f t="shared" si="123"/>
        <v/>
      </c>
      <c r="DG167" s="574" t="str">
        <f t="shared" si="123"/>
        <v/>
      </c>
      <c r="DH167" s="574" t="str">
        <f t="shared" si="124"/>
        <v/>
      </c>
      <c r="DI167" s="574" t="str">
        <f t="shared" si="125"/>
        <v/>
      </c>
      <c r="DJ167" s="574" t="str">
        <f t="shared" si="126"/>
        <v/>
      </c>
      <c r="DK167" s="574" t="str">
        <f t="shared" si="126"/>
        <v/>
      </c>
      <c r="DL167" s="574" t="str">
        <f t="shared" si="126"/>
        <v/>
      </c>
      <c r="DM167" s="574" t="str">
        <f t="shared" si="127"/>
        <v/>
      </c>
      <c r="DN167" s="574" t="str">
        <f t="shared" si="127"/>
        <v/>
      </c>
      <c r="DO167" s="574" t="str">
        <f t="shared" si="127"/>
        <v/>
      </c>
      <c r="DP167" s="574" t="str">
        <f t="shared" si="128"/>
        <v/>
      </c>
      <c r="DQ167" s="574" t="str">
        <f t="shared" si="128"/>
        <v/>
      </c>
      <c r="DR167" s="574" t="str">
        <f t="shared" si="128"/>
        <v/>
      </c>
      <c r="DS167" s="574" t="str">
        <f t="shared" si="129"/>
        <v/>
      </c>
      <c r="DT167" s="577" t="str">
        <f t="shared" si="130"/>
        <v/>
      </c>
      <c r="DU167" s="576" t="str">
        <f t="shared" si="131"/>
        <v/>
      </c>
      <c r="DV167" s="574" t="str">
        <f t="shared" si="131"/>
        <v/>
      </c>
      <c r="DW167" s="574" t="str">
        <f t="shared" si="131"/>
        <v/>
      </c>
      <c r="DX167" s="574" t="str">
        <f t="shared" si="132"/>
        <v/>
      </c>
      <c r="DY167" s="574" t="str">
        <f t="shared" si="132"/>
        <v/>
      </c>
      <c r="DZ167" s="574" t="str">
        <f t="shared" si="132"/>
        <v/>
      </c>
      <c r="EA167" s="574" t="str">
        <f t="shared" si="133"/>
        <v/>
      </c>
      <c r="EB167" s="574" t="str">
        <f t="shared" si="133"/>
        <v/>
      </c>
      <c r="EC167" s="574" t="str">
        <f t="shared" si="133"/>
        <v/>
      </c>
      <c r="ED167" s="574" t="str">
        <f t="shared" si="134"/>
        <v/>
      </c>
      <c r="EE167" s="574" t="str">
        <f t="shared" si="134"/>
        <v/>
      </c>
      <c r="EF167" s="574" t="str">
        <f t="shared" si="134"/>
        <v/>
      </c>
      <c r="EG167" s="574" t="str">
        <f t="shared" si="135"/>
        <v/>
      </c>
      <c r="EH167" s="574" t="str">
        <f t="shared" si="136"/>
        <v/>
      </c>
      <c r="EI167" s="574" t="str">
        <f t="shared" si="137"/>
        <v/>
      </c>
      <c r="EJ167" s="574" t="str">
        <f t="shared" si="137"/>
        <v/>
      </c>
      <c r="EK167" s="574" t="str">
        <f t="shared" si="137"/>
        <v/>
      </c>
      <c r="EL167" s="574" t="str">
        <f t="shared" si="138"/>
        <v/>
      </c>
      <c r="EM167" s="574" t="str">
        <f t="shared" si="138"/>
        <v/>
      </c>
      <c r="EN167" s="574" t="str">
        <f t="shared" si="138"/>
        <v/>
      </c>
      <c r="EO167" s="574" t="str">
        <f t="shared" si="139"/>
        <v/>
      </c>
      <c r="EP167" s="574" t="str">
        <f t="shared" si="139"/>
        <v/>
      </c>
      <c r="EQ167" s="574" t="str">
        <f t="shared" si="139"/>
        <v/>
      </c>
      <c r="ER167" s="574" t="str">
        <f t="shared" si="140"/>
        <v/>
      </c>
      <c r="ES167" s="577" t="str">
        <f t="shared" si="141"/>
        <v/>
      </c>
      <c r="ET167" s="576" t="str">
        <f t="shared" si="142"/>
        <v/>
      </c>
      <c r="EU167" s="574" t="str">
        <f t="shared" si="142"/>
        <v/>
      </c>
      <c r="EV167" s="574" t="str">
        <f t="shared" si="142"/>
        <v/>
      </c>
      <c r="EW167" s="574" t="str">
        <f t="shared" si="143"/>
        <v/>
      </c>
      <c r="EX167" s="574" t="str">
        <f t="shared" si="143"/>
        <v/>
      </c>
      <c r="EY167" s="574" t="str">
        <f t="shared" si="143"/>
        <v/>
      </c>
      <c r="EZ167" s="574" t="str">
        <f t="shared" si="144"/>
        <v/>
      </c>
      <c r="FA167" s="574" t="str">
        <f t="shared" si="144"/>
        <v/>
      </c>
      <c r="FB167" s="574" t="str">
        <f t="shared" si="144"/>
        <v/>
      </c>
      <c r="FC167" s="574" t="str">
        <f t="shared" si="145"/>
        <v/>
      </c>
      <c r="FD167" s="574" t="str">
        <f t="shared" si="145"/>
        <v/>
      </c>
      <c r="FE167" s="574" t="str">
        <f t="shared" si="145"/>
        <v/>
      </c>
      <c r="FF167" s="574" t="str">
        <f t="shared" si="146"/>
        <v/>
      </c>
      <c r="FG167" s="574" t="str">
        <f t="shared" si="147"/>
        <v/>
      </c>
      <c r="FH167" s="574" t="str">
        <f t="shared" si="148"/>
        <v/>
      </c>
      <c r="FI167" s="574" t="str">
        <f t="shared" si="148"/>
        <v/>
      </c>
      <c r="FJ167" s="574" t="str">
        <f t="shared" si="148"/>
        <v/>
      </c>
      <c r="FK167" s="574" t="str">
        <f t="shared" si="149"/>
        <v/>
      </c>
      <c r="FL167" s="574" t="str">
        <f t="shared" si="149"/>
        <v/>
      </c>
      <c r="FM167" s="574" t="str">
        <f t="shared" si="149"/>
        <v/>
      </c>
      <c r="FN167" s="574" t="str">
        <f t="shared" si="150"/>
        <v/>
      </c>
      <c r="FO167" s="574" t="str">
        <f t="shared" si="150"/>
        <v/>
      </c>
      <c r="FP167" s="574" t="str">
        <f t="shared" si="150"/>
        <v/>
      </c>
      <c r="FQ167" s="574" t="str">
        <f t="shared" si="151"/>
        <v/>
      </c>
      <c r="FR167" s="577" t="str">
        <f t="shared" si="152"/>
        <v/>
      </c>
      <c r="FS167" s="573" t="str">
        <f t="shared" si="153"/>
        <v/>
      </c>
      <c r="FT167" s="574" t="str">
        <f t="shared" si="154"/>
        <v/>
      </c>
      <c r="FU167" s="578" t="str">
        <f t="shared" si="155"/>
        <v/>
      </c>
      <c r="FV167" s="577" t="str">
        <f t="shared" si="156"/>
        <v/>
      </c>
      <c r="HA167" s="147">
        <f t="shared" si="157"/>
        <v>0</v>
      </c>
      <c r="HB167" s="142">
        <f t="shared" si="106"/>
        <v>0</v>
      </c>
    </row>
    <row r="168" spans="1:210" s="142" customFormat="1" ht="15.75" customHeight="1" x14ac:dyDescent="0.2">
      <c r="A168" s="531" t="str">
        <f t="shared" si="107"/>
        <v/>
      </c>
      <c r="B168" s="299"/>
      <c r="C168" s="292"/>
      <c r="D168" s="300"/>
      <c r="E168" s="292"/>
      <c r="F168" s="300"/>
      <c r="G168" s="292"/>
      <c r="H168" s="300"/>
      <c r="I168" s="301"/>
      <c r="J168" s="292"/>
      <c r="K168" s="300"/>
      <c r="L168" s="292"/>
      <c r="M168" s="300"/>
      <c r="N168" s="292"/>
      <c r="O168" s="300"/>
      <c r="P168" s="292"/>
      <c r="Q168" s="292"/>
      <c r="R168" s="301"/>
      <c r="S168" s="298"/>
      <c r="T168" s="299"/>
      <c r="U168" s="292"/>
      <c r="V168" s="300"/>
      <c r="W168" s="292"/>
      <c r="X168" s="300"/>
      <c r="Y168" s="292"/>
      <c r="Z168" s="300"/>
      <c r="AA168" s="301"/>
      <c r="AB168" s="292"/>
      <c r="AC168" s="300"/>
      <c r="AD168" s="292"/>
      <c r="AE168" s="300"/>
      <c r="AF168" s="292"/>
      <c r="AG168" s="300"/>
      <c r="AH168" s="292"/>
      <c r="AI168" s="292"/>
      <c r="AJ168" s="301"/>
      <c r="AK168" s="298"/>
      <c r="AL168" s="302"/>
      <c r="AM168" s="292"/>
      <c r="AN168" s="303"/>
      <c r="AO168" s="292"/>
      <c r="AP168" s="303"/>
      <c r="AQ168" s="292"/>
      <c r="AR168" s="303"/>
      <c r="AS168" s="304"/>
      <c r="AT168" s="292"/>
      <c r="AU168" s="303"/>
      <c r="AV168" s="292"/>
      <c r="AW168" s="303"/>
      <c r="AX168" s="292"/>
      <c r="AY168" s="303"/>
      <c r="AZ168" s="292"/>
      <c r="BA168" s="292"/>
      <c r="BB168" s="304"/>
      <c r="BC168" s="298"/>
      <c r="BD168" s="302"/>
      <c r="BE168" s="292"/>
      <c r="BF168" s="303"/>
      <c r="BG168" s="292"/>
      <c r="BH168" s="303"/>
      <c r="BI168" s="292"/>
      <c r="BJ168" s="303"/>
      <c r="BK168" s="304"/>
      <c r="BL168" s="292"/>
      <c r="BM168" s="303"/>
      <c r="BN168" s="292"/>
      <c r="BO168" s="303"/>
      <c r="BP168" s="292"/>
      <c r="BQ168" s="303"/>
      <c r="BR168" s="292"/>
      <c r="BS168" s="292"/>
      <c r="BT168" s="304"/>
      <c r="BU168" s="298"/>
      <c r="BW168" s="573" t="str">
        <f t="shared" si="108"/>
        <v/>
      </c>
      <c r="BX168" s="574" t="str">
        <f t="shared" si="108"/>
        <v/>
      </c>
      <c r="BY168" s="574" t="str">
        <f t="shared" si="108"/>
        <v/>
      </c>
      <c r="BZ168" s="574" t="str">
        <f t="shared" si="109"/>
        <v/>
      </c>
      <c r="CA168" s="574" t="str">
        <f t="shared" si="109"/>
        <v/>
      </c>
      <c r="CB168" s="574" t="str">
        <f t="shared" si="109"/>
        <v/>
      </c>
      <c r="CC168" s="574" t="str">
        <f t="shared" si="110"/>
        <v/>
      </c>
      <c r="CD168" s="574" t="str">
        <f t="shared" si="110"/>
        <v/>
      </c>
      <c r="CE168" s="574" t="str">
        <f t="shared" si="110"/>
        <v/>
      </c>
      <c r="CF168" s="574" t="str">
        <f t="shared" si="111"/>
        <v/>
      </c>
      <c r="CG168" s="574" t="str">
        <f t="shared" si="111"/>
        <v/>
      </c>
      <c r="CH168" s="574" t="str">
        <f t="shared" si="111"/>
        <v/>
      </c>
      <c r="CI168" s="574" t="str">
        <f t="shared" si="112"/>
        <v/>
      </c>
      <c r="CJ168" s="574" t="str">
        <f t="shared" si="113"/>
        <v/>
      </c>
      <c r="CK168" s="574" t="str">
        <f t="shared" si="114"/>
        <v/>
      </c>
      <c r="CL168" s="574" t="str">
        <f t="shared" si="114"/>
        <v/>
      </c>
      <c r="CM168" s="574" t="str">
        <f t="shared" si="114"/>
        <v/>
      </c>
      <c r="CN168" s="574" t="str">
        <f t="shared" si="115"/>
        <v/>
      </c>
      <c r="CO168" s="574" t="str">
        <f t="shared" si="115"/>
        <v/>
      </c>
      <c r="CP168" s="574" t="str">
        <f t="shared" si="115"/>
        <v/>
      </c>
      <c r="CQ168" s="574" t="str">
        <f t="shared" si="116"/>
        <v/>
      </c>
      <c r="CR168" s="574" t="str">
        <f t="shared" si="116"/>
        <v/>
      </c>
      <c r="CS168" s="574" t="str">
        <f t="shared" si="116"/>
        <v/>
      </c>
      <c r="CT168" s="574" t="str">
        <f t="shared" si="117"/>
        <v/>
      </c>
      <c r="CU168" s="575" t="str">
        <f t="shared" si="118"/>
        <v/>
      </c>
      <c r="CV168" s="576" t="str">
        <f t="shared" si="119"/>
        <v/>
      </c>
      <c r="CW168" s="574" t="str">
        <f t="shared" si="119"/>
        <v/>
      </c>
      <c r="CX168" s="574" t="str">
        <f t="shared" si="119"/>
        <v/>
      </c>
      <c r="CY168" s="574" t="str">
        <f t="shared" si="120"/>
        <v/>
      </c>
      <c r="CZ168" s="574" t="str">
        <f t="shared" si="120"/>
        <v/>
      </c>
      <c r="DA168" s="574" t="str">
        <f t="shared" si="120"/>
        <v/>
      </c>
      <c r="DB168" s="574" t="str">
        <f t="shared" si="121"/>
        <v/>
      </c>
      <c r="DC168" s="574" t="str">
        <f t="shared" si="122"/>
        <v/>
      </c>
      <c r="DD168" s="574" t="str">
        <f t="shared" si="122"/>
        <v/>
      </c>
      <c r="DE168" s="574" t="str">
        <f t="shared" si="123"/>
        <v/>
      </c>
      <c r="DF168" s="574" t="str">
        <f t="shared" si="123"/>
        <v/>
      </c>
      <c r="DG168" s="574" t="str">
        <f t="shared" si="123"/>
        <v/>
      </c>
      <c r="DH168" s="574" t="str">
        <f t="shared" si="124"/>
        <v/>
      </c>
      <c r="DI168" s="574" t="str">
        <f t="shared" si="125"/>
        <v/>
      </c>
      <c r="DJ168" s="574" t="str">
        <f t="shared" si="126"/>
        <v/>
      </c>
      <c r="DK168" s="574" t="str">
        <f t="shared" si="126"/>
        <v/>
      </c>
      <c r="DL168" s="574" t="str">
        <f t="shared" si="126"/>
        <v/>
      </c>
      <c r="DM168" s="574" t="str">
        <f t="shared" si="127"/>
        <v/>
      </c>
      <c r="DN168" s="574" t="str">
        <f t="shared" si="127"/>
        <v/>
      </c>
      <c r="DO168" s="574" t="str">
        <f t="shared" si="127"/>
        <v/>
      </c>
      <c r="DP168" s="574" t="str">
        <f t="shared" si="128"/>
        <v/>
      </c>
      <c r="DQ168" s="574" t="str">
        <f t="shared" si="128"/>
        <v/>
      </c>
      <c r="DR168" s="574" t="str">
        <f t="shared" si="128"/>
        <v/>
      </c>
      <c r="DS168" s="574" t="str">
        <f t="shared" si="129"/>
        <v/>
      </c>
      <c r="DT168" s="577" t="str">
        <f t="shared" si="130"/>
        <v/>
      </c>
      <c r="DU168" s="576" t="str">
        <f t="shared" si="131"/>
        <v/>
      </c>
      <c r="DV168" s="574" t="str">
        <f t="shared" si="131"/>
        <v/>
      </c>
      <c r="DW168" s="574" t="str">
        <f t="shared" si="131"/>
        <v/>
      </c>
      <c r="DX168" s="574" t="str">
        <f t="shared" si="132"/>
        <v/>
      </c>
      <c r="DY168" s="574" t="str">
        <f t="shared" si="132"/>
        <v/>
      </c>
      <c r="DZ168" s="574" t="str">
        <f t="shared" si="132"/>
        <v/>
      </c>
      <c r="EA168" s="574" t="str">
        <f t="shared" si="133"/>
        <v/>
      </c>
      <c r="EB168" s="574" t="str">
        <f t="shared" si="133"/>
        <v/>
      </c>
      <c r="EC168" s="574" t="str">
        <f t="shared" si="133"/>
        <v/>
      </c>
      <c r="ED168" s="574" t="str">
        <f t="shared" si="134"/>
        <v/>
      </c>
      <c r="EE168" s="574" t="str">
        <f t="shared" si="134"/>
        <v/>
      </c>
      <c r="EF168" s="574" t="str">
        <f t="shared" si="134"/>
        <v/>
      </c>
      <c r="EG168" s="574" t="str">
        <f t="shared" si="135"/>
        <v/>
      </c>
      <c r="EH168" s="574" t="str">
        <f t="shared" si="136"/>
        <v/>
      </c>
      <c r="EI168" s="574" t="str">
        <f t="shared" si="137"/>
        <v/>
      </c>
      <c r="EJ168" s="574" t="str">
        <f t="shared" si="137"/>
        <v/>
      </c>
      <c r="EK168" s="574" t="str">
        <f t="shared" si="137"/>
        <v/>
      </c>
      <c r="EL168" s="574" t="str">
        <f t="shared" si="138"/>
        <v/>
      </c>
      <c r="EM168" s="574" t="str">
        <f t="shared" si="138"/>
        <v/>
      </c>
      <c r="EN168" s="574" t="str">
        <f t="shared" si="138"/>
        <v/>
      </c>
      <c r="EO168" s="574" t="str">
        <f t="shared" si="139"/>
        <v/>
      </c>
      <c r="EP168" s="574" t="str">
        <f t="shared" si="139"/>
        <v/>
      </c>
      <c r="EQ168" s="574" t="str">
        <f t="shared" si="139"/>
        <v/>
      </c>
      <c r="ER168" s="574" t="str">
        <f t="shared" si="140"/>
        <v/>
      </c>
      <c r="ES168" s="577" t="str">
        <f t="shared" si="141"/>
        <v/>
      </c>
      <c r="ET168" s="576" t="str">
        <f t="shared" si="142"/>
        <v/>
      </c>
      <c r="EU168" s="574" t="str">
        <f t="shared" si="142"/>
        <v/>
      </c>
      <c r="EV168" s="574" t="str">
        <f t="shared" si="142"/>
        <v/>
      </c>
      <c r="EW168" s="574" t="str">
        <f t="shared" si="143"/>
        <v/>
      </c>
      <c r="EX168" s="574" t="str">
        <f t="shared" si="143"/>
        <v/>
      </c>
      <c r="EY168" s="574" t="str">
        <f t="shared" si="143"/>
        <v/>
      </c>
      <c r="EZ168" s="574" t="str">
        <f t="shared" si="144"/>
        <v/>
      </c>
      <c r="FA168" s="574" t="str">
        <f t="shared" si="144"/>
        <v/>
      </c>
      <c r="FB168" s="574" t="str">
        <f t="shared" si="144"/>
        <v/>
      </c>
      <c r="FC168" s="574" t="str">
        <f t="shared" si="145"/>
        <v/>
      </c>
      <c r="FD168" s="574" t="str">
        <f t="shared" si="145"/>
        <v/>
      </c>
      <c r="FE168" s="574" t="str">
        <f t="shared" si="145"/>
        <v/>
      </c>
      <c r="FF168" s="574" t="str">
        <f t="shared" si="146"/>
        <v/>
      </c>
      <c r="FG168" s="574" t="str">
        <f t="shared" si="147"/>
        <v/>
      </c>
      <c r="FH168" s="574" t="str">
        <f t="shared" si="148"/>
        <v/>
      </c>
      <c r="FI168" s="574" t="str">
        <f t="shared" si="148"/>
        <v/>
      </c>
      <c r="FJ168" s="574" t="str">
        <f t="shared" si="148"/>
        <v/>
      </c>
      <c r="FK168" s="574" t="str">
        <f t="shared" si="149"/>
        <v/>
      </c>
      <c r="FL168" s="574" t="str">
        <f t="shared" si="149"/>
        <v/>
      </c>
      <c r="FM168" s="574" t="str">
        <f t="shared" si="149"/>
        <v/>
      </c>
      <c r="FN168" s="574" t="str">
        <f t="shared" si="150"/>
        <v/>
      </c>
      <c r="FO168" s="574" t="str">
        <f t="shared" si="150"/>
        <v/>
      </c>
      <c r="FP168" s="574" t="str">
        <f t="shared" si="150"/>
        <v/>
      </c>
      <c r="FQ168" s="574" t="str">
        <f t="shared" si="151"/>
        <v/>
      </c>
      <c r="FR168" s="577" t="str">
        <f t="shared" si="152"/>
        <v/>
      </c>
      <c r="FS168" s="573" t="str">
        <f t="shared" si="153"/>
        <v/>
      </c>
      <c r="FT168" s="574" t="str">
        <f t="shared" si="154"/>
        <v/>
      </c>
      <c r="FU168" s="578" t="str">
        <f t="shared" si="155"/>
        <v/>
      </c>
      <c r="FV168" s="577" t="str">
        <f t="shared" si="156"/>
        <v/>
      </c>
      <c r="HA168" s="147">
        <f t="shared" si="157"/>
        <v>0</v>
      </c>
      <c r="HB168" s="142">
        <f t="shared" si="106"/>
        <v>0</v>
      </c>
    </row>
    <row r="169" spans="1:210" s="142" customFormat="1" ht="15.75" customHeight="1" x14ac:dyDescent="0.2">
      <c r="A169" s="531" t="str">
        <f t="shared" si="107"/>
        <v/>
      </c>
      <c r="B169" s="299"/>
      <c r="C169" s="292"/>
      <c r="D169" s="300"/>
      <c r="E169" s="292"/>
      <c r="F169" s="300"/>
      <c r="G169" s="292"/>
      <c r="H169" s="300"/>
      <c r="I169" s="300"/>
      <c r="J169" s="292"/>
      <c r="K169" s="300"/>
      <c r="L169" s="292"/>
      <c r="M169" s="300"/>
      <c r="N169" s="292"/>
      <c r="O169" s="300"/>
      <c r="P169" s="292"/>
      <c r="Q169" s="292"/>
      <c r="R169" s="300"/>
      <c r="S169" s="294"/>
      <c r="T169" s="299"/>
      <c r="U169" s="292"/>
      <c r="V169" s="300"/>
      <c r="W169" s="292"/>
      <c r="X169" s="300"/>
      <c r="Y169" s="292"/>
      <c r="Z169" s="300"/>
      <c r="AA169" s="300"/>
      <c r="AB169" s="292"/>
      <c r="AC169" s="300"/>
      <c r="AD169" s="292"/>
      <c r="AE169" s="300"/>
      <c r="AF169" s="292"/>
      <c r="AG169" s="300"/>
      <c r="AH169" s="292"/>
      <c r="AI169" s="292"/>
      <c r="AJ169" s="300"/>
      <c r="AK169" s="294"/>
      <c r="AL169" s="302"/>
      <c r="AM169" s="292"/>
      <c r="AN169" s="303"/>
      <c r="AO169" s="292"/>
      <c r="AP169" s="303"/>
      <c r="AQ169" s="292"/>
      <c r="AR169" s="303"/>
      <c r="AS169" s="303"/>
      <c r="AT169" s="292"/>
      <c r="AU169" s="303"/>
      <c r="AV169" s="292"/>
      <c r="AW169" s="303"/>
      <c r="AX169" s="292"/>
      <c r="AY169" s="303"/>
      <c r="AZ169" s="292"/>
      <c r="BA169" s="292"/>
      <c r="BB169" s="303"/>
      <c r="BC169" s="294"/>
      <c r="BD169" s="302"/>
      <c r="BE169" s="292"/>
      <c r="BF169" s="303"/>
      <c r="BG169" s="292"/>
      <c r="BH169" s="303"/>
      <c r="BI169" s="292"/>
      <c r="BJ169" s="303"/>
      <c r="BK169" s="303"/>
      <c r="BL169" s="292"/>
      <c r="BM169" s="303"/>
      <c r="BN169" s="292"/>
      <c r="BO169" s="303"/>
      <c r="BP169" s="292"/>
      <c r="BQ169" s="303"/>
      <c r="BR169" s="292"/>
      <c r="BS169" s="292"/>
      <c r="BT169" s="303"/>
      <c r="BU169" s="294"/>
      <c r="BW169" s="573" t="str">
        <f t="shared" si="108"/>
        <v/>
      </c>
      <c r="BX169" s="574" t="str">
        <f t="shared" si="108"/>
        <v/>
      </c>
      <c r="BY169" s="574" t="str">
        <f t="shared" si="108"/>
        <v/>
      </c>
      <c r="BZ169" s="574" t="str">
        <f t="shared" si="109"/>
        <v/>
      </c>
      <c r="CA169" s="574" t="str">
        <f t="shared" si="109"/>
        <v/>
      </c>
      <c r="CB169" s="574" t="str">
        <f t="shared" si="109"/>
        <v/>
      </c>
      <c r="CC169" s="574" t="str">
        <f t="shared" si="110"/>
        <v/>
      </c>
      <c r="CD169" s="574" t="str">
        <f t="shared" si="110"/>
        <v/>
      </c>
      <c r="CE169" s="574" t="str">
        <f t="shared" si="110"/>
        <v/>
      </c>
      <c r="CF169" s="574" t="str">
        <f t="shared" si="111"/>
        <v/>
      </c>
      <c r="CG169" s="574" t="str">
        <f t="shared" si="111"/>
        <v/>
      </c>
      <c r="CH169" s="574" t="str">
        <f t="shared" si="111"/>
        <v/>
      </c>
      <c r="CI169" s="574" t="str">
        <f t="shared" si="112"/>
        <v/>
      </c>
      <c r="CJ169" s="574" t="str">
        <f t="shared" si="113"/>
        <v/>
      </c>
      <c r="CK169" s="574" t="str">
        <f t="shared" si="114"/>
        <v/>
      </c>
      <c r="CL169" s="574" t="str">
        <f t="shared" si="114"/>
        <v/>
      </c>
      <c r="CM169" s="574" t="str">
        <f t="shared" si="114"/>
        <v/>
      </c>
      <c r="CN169" s="574" t="str">
        <f t="shared" si="115"/>
        <v/>
      </c>
      <c r="CO169" s="574" t="str">
        <f t="shared" si="115"/>
        <v/>
      </c>
      <c r="CP169" s="574" t="str">
        <f t="shared" si="115"/>
        <v/>
      </c>
      <c r="CQ169" s="574" t="str">
        <f t="shared" si="116"/>
        <v/>
      </c>
      <c r="CR169" s="574" t="str">
        <f t="shared" si="116"/>
        <v/>
      </c>
      <c r="CS169" s="574" t="str">
        <f t="shared" si="116"/>
        <v/>
      </c>
      <c r="CT169" s="574" t="str">
        <f t="shared" si="117"/>
        <v/>
      </c>
      <c r="CU169" s="575" t="str">
        <f t="shared" si="118"/>
        <v/>
      </c>
      <c r="CV169" s="576" t="str">
        <f t="shared" si="119"/>
        <v/>
      </c>
      <c r="CW169" s="574" t="str">
        <f t="shared" si="119"/>
        <v/>
      </c>
      <c r="CX169" s="574" t="str">
        <f t="shared" si="119"/>
        <v/>
      </c>
      <c r="CY169" s="574" t="str">
        <f t="shared" si="120"/>
        <v/>
      </c>
      <c r="CZ169" s="574" t="str">
        <f t="shared" si="120"/>
        <v/>
      </c>
      <c r="DA169" s="574" t="str">
        <f t="shared" si="120"/>
        <v/>
      </c>
      <c r="DB169" s="574" t="str">
        <f t="shared" si="121"/>
        <v/>
      </c>
      <c r="DC169" s="574" t="str">
        <f t="shared" si="122"/>
        <v/>
      </c>
      <c r="DD169" s="574" t="str">
        <f t="shared" si="122"/>
        <v/>
      </c>
      <c r="DE169" s="574" t="str">
        <f t="shared" si="123"/>
        <v/>
      </c>
      <c r="DF169" s="574" t="str">
        <f t="shared" si="123"/>
        <v/>
      </c>
      <c r="DG169" s="574" t="str">
        <f t="shared" si="123"/>
        <v/>
      </c>
      <c r="DH169" s="574" t="str">
        <f t="shared" si="124"/>
        <v/>
      </c>
      <c r="DI169" s="574" t="str">
        <f t="shared" si="125"/>
        <v/>
      </c>
      <c r="DJ169" s="574" t="str">
        <f t="shared" si="126"/>
        <v/>
      </c>
      <c r="DK169" s="574" t="str">
        <f t="shared" si="126"/>
        <v/>
      </c>
      <c r="DL169" s="574" t="str">
        <f t="shared" si="126"/>
        <v/>
      </c>
      <c r="DM169" s="574" t="str">
        <f t="shared" si="127"/>
        <v/>
      </c>
      <c r="DN169" s="574" t="str">
        <f t="shared" si="127"/>
        <v/>
      </c>
      <c r="DO169" s="574" t="str">
        <f t="shared" si="127"/>
        <v/>
      </c>
      <c r="DP169" s="574" t="str">
        <f t="shared" si="128"/>
        <v/>
      </c>
      <c r="DQ169" s="574" t="str">
        <f t="shared" si="128"/>
        <v/>
      </c>
      <c r="DR169" s="574" t="str">
        <f t="shared" si="128"/>
        <v/>
      </c>
      <c r="DS169" s="574" t="str">
        <f t="shared" si="129"/>
        <v/>
      </c>
      <c r="DT169" s="577" t="str">
        <f t="shared" si="130"/>
        <v/>
      </c>
      <c r="DU169" s="576" t="str">
        <f t="shared" si="131"/>
        <v/>
      </c>
      <c r="DV169" s="574" t="str">
        <f t="shared" si="131"/>
        <v/>
      </c>
      <c r="DW169" s="574" t="str">
        <f t="shared" si="131"/>
        <v/>
      </c>
      <c r="DX169" s="574" t="str">
        <f t="shared" si="132"/>
        <v/>
      </c>
      <c r="DY169" s="574" t="str">
        <f t="shared" si="132"/>
        <v/>
      </c>
      <c r="DZ169" s="574" t="str">
        <f t="shared" si="132"/>
        <v/>
      </c>
      <c r="EA169" s="574" t="str">
        <f t="shared" si="133"/>
        <v/>
      </c>
      <c r="EB169" s="574" t="str">
        <f t="shared" si="133"/>
        <v/>
      </c>
      <c r="EC169" s="574" t="str">
        <f t="shared" si="133"/>
        <v/>
      </c>
      <c r="ED169" s="574" t="str">
        <f t="shared" si="134"/>
        <v/>
      </c>
      <c r="EE169" s="574" t="str">
        <f t="shared" si="134"/>
        <v/>
      </c>
      <c r="EF169" s="574" t="str">
        <f t="shared" si="134"/>
        <v/>
      </c>
      <c r="EG169" s="574" t="str">
        <f t="shared" si="135"/>
        <v/>
      </c>
      <c r="EH169" s="574" t="str">
        <f t="shared" si="136"/>
        <v/>
      </c>
      <c r="EI169" s="574" t="str">
        <f t="shared" si="137"/>
        <v/>
      </c>
      <c r="EJ169" s="574" t="str">
        <f t="shared" si="137"/>
        <v/>
      </c>
      <c r="EK169" s="574" t="str">
        <f t="shared" si="137"/>
        <v/>
      </c>
      <c r="EL169" s="574" t="str">
        <f t="shared" si="138"/>
        <v/>
      </c>
      <c r="EM169" s="574" t="str">
        <f t="shared" si="138"/>
        <v/>
      </c>
      <c r="EN169" s="574" t="str">
        <f t="shared" si="138"/>
        <v/>
      </c>
      <c r="EO169" s="574" t="str">
        <f t="shared" si="139"/>
        <v/>
      </c>
      <c r="EP169" s="574" t="str">
        <f t="shared" si="139"/>
        <v/>
      </c>
      <c r="EQ169" s="574" t="str">
        <f t="shared" si="139"/>
        <v/>
      </c>
      <c r="ER169" s="574" t="str">
        <f t="shared" si="140"/>
        <v/>
      </c>
      <c r="ES169" s="577" t="str">
        <f t="shared" si="141"/>
        <v/>
      </c>
      <c r="ET169" s="576" t="str">
        <f t="shared" si="142"/>
        <v/>
      </c>
      <c r="EU169" s="574" t="str">
        <f t="shared" si="142"/>
        <v/>
      </c>
      <c r="EV169" s="574" t="str">
        <f t="shared" si="142"/>
        <v/>
      </c>
      <c r="EW169" s="574" t="str">
        <f t="shared" si="143"/>
        <v/>
      </c>
      <c r="EX169" s="574" t="str">
        <f t="shared" si="143"/>
        <v/>
      </c>
      <c r="EY169" s="574" t="str">
        <f t="shared" si="143"/>
        <v/>
      </c>
      <c r="EZ169" s="574" t="str">
        <f t="shared" si="144"/>
        <v/>
      </c>
      <c r="FA169" s="574" t="str">
        <f t="shared" si="144"/>
        <v/>
      </c>
      <c r="FB169" s="574" t="str">
        <f t="shared" si="144"/>
        <v/>
      </c>
      <c r="FC169" s="574" t="str">
        <f t="shared" si="145"/>
        <v/>
      </c>
      <c r="FD169" s="574" t="str">
        <f t="shared" si="145"/>
        <v/>
      </c>
      <c r="FE169" s="574" t="str">
        <f t="shared" si="145"/>
        <v/>
      </c>
      <c r="FF169" s="574" t="str">
        <f t="shared" si="146"/>
        <v/>
      </c>
      <c r="FG169" s="574" t="str">
        <f t="shared" si="147"/>
        <v/>
      </c>
      <c r="FH169" s="574" t="str">
        <f t="shared" si="148"/>
        <v/>
      </c>
      <c r="FI169" s="574" t="str">
        <f t="shared" si="148"/>
        <v/>
      </c>
      <c r="FJ169" s="574" t="str">
        <f t="shared" si="148"/>
        <v/>
      </c>
      <c r="FK169" s="574" t="str">
        <f t="shared" si="149"/>
        <v/>
      </c>
      <c r="FL169" s="574" t="str">
        <f t="shared" si="149"/>
        <v/>
      </c>
      <c r="FM169" s="574" t="str">
        <f t="shared" si="149"/>
        <v/>
      </c>
      <c r="FN169" s="574" t="str">
        <f t="shared" si="150"/>
        <v/>
      </c>
      <c r="FO169" s="574" t="str">
        <f t="shared" si="150"/>
        <v/>
      </c>
      <c r="FP169" s="574" t="str">
        <f t="shared" si="150"/>
        <v/>
      </c>
      <c r="FQ169" s="574" t="str">
        <f t="shared" si="151"/>
        <v/>
      </c>
      <c r="FR169" s="577" t="str">
        <f t="shared" si="152"/>
        <v/>
      </c>
      <c r="FS169" s="573" t="str">
        <f t="shared" si="153"/>
        <v/>
      </c>
      <c r="FT169" s="574" t="str">
        <f t="shared" si="154"/>
        <v/>
      </c>
      <c r="FU169" s="578" t="str">
        <f t="shared" si="155"/>
        <v/>
      </c>
      <c r="FV169" s="577" t="str">
        <f t="shared" si="156"/>
        <v/>
      </c>
      <c r="HA169" s="147">
        <f t="shared" si="157"/>
        <v>0</v>
      </c>
      <c r="HB169" s="142">
        <f t="shared" si="106"/>
        <v>0</v>
      </c>
    </row>
    <row r="170" spans="1:210" s="142" customFormat="1" ht="15.75" customHeight="1" x14ac:dyDescent="0.2">
      <c r="A170" s="531" t="str">
        <f t="shared" si="107"/>
        <v/>
      </c>
      <c r="B170" s="299"/>
      <c r="C170" s="292"/>
      <c r="D170" s="300"/>
      <c r="E170" s="292"/>
      <c r="F170" s="300"/>
      <c r="G170" s="292"/>
      <c r="H170" s="300"/>
      <c r="I170" s="300"/>
      <c r="J170" s="292"/>
      <c r="K170" s="300"/>
      <c r="L170" s="292"/>
      <c r="M170" s="300"/>
      <c r="N170" s="292"/>
      <c r="O170" s="300"/>
      <c r="P170" s="292"/>
      <c r="Q170" s="292"/>
      <c r="R170" s="301"/>
      <c r="S170" s="298"/>
      <c r="T170" s="299"/>
      <c r="U170" s="292"/>
      <c r="V170" s="300"/>
      <c r="W170" s="292"/>
      <c r="X170" s="300"/>
      <c r="Y170" s="292"/>
      <c r="Z170" s="300"/>
      <c r="AA170" s="300"/>
      <c r="AB170" s="292"/>
      <c r="AC170" s="300"/>
      <c r="AD170" s="292"/>
      <c r="AE170" s="300"/>
      <c r="AF170" s="292"/>
      <c r="AG170" s="300"/>
      <c r="AH170" s="292"/>
      <c r="AI170" s="292"/>
      <c r="AJ170" s="301"/>
      <c r="AK170" s="298"/>
      <c r="AL170" s="302"/>
      <c r="AM170" s="292"/>
      <c r="AN170" s="303"/>
      <c r="AO170" s="292"/>
      <c r="AP170" s="303"/>
      <c r="AQ170" s="292"/>
      <c r="AR170" s="303"/>
      <c r="AS170" s="303"/>
      <c r="AT170" s="292"/>
      <c r="AU170" s="303"/>
      <c r="AV170" s="292"/>
      <c r="AW170" s="303"/>
      <c r="AX170" s="292"/>
      <c r="AY170" s="303"/>
      <c r="AZ170" s="292"/>
      <c r="BA170" s="292"/>
      <c r="BB170" s="304"/>
      <c r="BC170" s="298"/>
      <c r="BD170" s="302"/>
      <c r="BE170" s="292"/>
      <c r="BF170" s="303"/>
      <c r="BG170" s="292"/>
      <c r="BH170" s="303"/>
      <c r="BI170" s="292"/>
      <c r="BJ170" s="303"/>
      <c r="BK170" s="303"/>
      <c r="BL170" s="292"/>
      <c r="BM170" s="303"/>
      <c r="BN170" s="292"/>
      <c r="BO170" s="303"/>
      <c r="BP170" s="292"/>
      <c r="BQ170" s="303"/>
      <c r="BR170" s="292"/>
      <c r="BS170" s="292"/>
      <c r="BT170" s="304"/>
      <c r="BU170" s="298"/>
      <c r="BW170" s="573" t="str">
        <f t="shared" si="108"/>
        <v/>
      </c>
      <c r="BX170" s="574" t="str">
        <f t="shared" si="108"/>
        <v/>
      </c>
      <c r="BY170" s="574" t="str">
        <f t="shared" si="108"/>
        <v/>
      </c>
      <c r="BZ170" s="574" t="str">
        <f t="shared" si="109"/>
        <v/>
      </c>
      <c r="CA170" s="574" t="str">
        <f t="shared" si="109"/>
        <v/>
      </c>
      <c r="CB170" s="574" t="str">
        <f t="shared" si="109"/>
        <v/>
      </c>
      <c r="CC170" s="574" t="str">
        <f t="shared" si="110"/>
        <v/>
      </c>
      <c r="CD170" s="574" t="str">
        <f t="shared" si="110"/>
        <v/>
      </c>
      <c r="CE170" s="574" t="str">
        <f t="shared" si="110"/>
        <v/>
      </c>
      <c r="CF170" s="574" t="str">
        <f t="shared" si="111"/>
        <v/>
      </c>
      <c r="CG170" s="574" t="str">
        <f t="shared" si="111"/>
        <v/>
      </c>
      <c r="CH170" s="574" t="str">
        <f t="shared" si="111"/>
        <v/>
      </c>
      <c r="CI170" s="574" t="str">
        <f t="shared" si="112"/>
        <v/>
      </c>
      <c r="CJ170" s="574" t="str">
        <f t="shared" si="113"/>
        <v/>
      </c>
      <c r="CK170" s="574" t="str">
        <f t="shared" si="114"/>
        <v/>
      </c>
      <c r="CL170" s="574" t="str">
        <f t="shared" si="114"/>
        <v/>
      </c>
      <c r="CM170" s="574" t="str">
        <f t="shared" si="114"/>
        <v/>
      </c>
      <c r="CN170" s="574" t="str">
        <f t="shared" si="115"/>
        <v/>
      </c>
      <c r="CO170" s="574" t="str">
        <f t="shared" si="115"/>
        <v/>
      </c>
      <c r="CP170" s="574" t="str">
        <f t="shared" si="115"/>
        <v/>
      </c>
      <c r="CQ170" s="574" t="str">
        <f t="shared" si="116"/>
        <v/>
      </c>
      <c r="CR170" s="574" t="str">
        <f t="shared" si="116"/>
        <v/>
      </c>
      <c r="CS170" s="574" t="str">
        <f t="shared" si="116"/>
        <v/>
      </c>
      <c r="CT170" s="574" t="str">
        <f t="shared" si="117"/>
        <v/>
      </c>
      <c r="CU170" s="575" t="str">
        <f t="shared" si="118"/>
        <v/>
      </c>
      <c r="CV170" s="576" t="str">
        <f t="shared" si="119"/>
        <v/>
      </c>
      <c r="CW170" s="574" t="str">
        <f t="shared" si="119"/>
        <v/>
      </c>
      <c r="CX170" s="574" t="str">
        <f t="shared" si="119"/>
        <v/>
      </c>
      <c r="CY170" s="574" t="str">
        <f t="shared" si="120"/>
        <v/>
      </c>
      <c r="CZ170" s="574" t="str">
        <f t="shared" si="120"/>
        <v/>
      </c>
      <c r="DA170" s="574" t="str">
        <f t="shared" si="120"/>
        <v/>
      </c>
      <c r="DB170" s="574" t="str">
        <f t="shared" si="121"/>
        <v/>
      </c>
      <c r="DC170" s="574" t="str">
        <f t="shared" si="122"/>
        <v/>
      </c>
      <c r="DD170" s="574" t="str">
        <f t="shared" si="122"/>
        <v/>
      </c>
      <c r="DE170" s="574" t="str">
        <f t="shared" si="123"/>
        <v/>
      </c>
      <c r="DF170" s="574" t="str">
        <f t="shared" si="123"/>
        <v/>
      </c>
      <c r="DG170" s="574" t="str">
        <f t="shared" si="123"/>
        <v/>
      </c>
      <c r="DH170" s="574" t="str">
        <f t="shared" si="124"/>
        <v/>
      </c>
      <c r="DI170" s="574" t="str">
        <f t="shared" si="125"/>
        <v/>
      </c>
      <c r="DJ170" s="574" t="str">
        <f t="shared" si="126"/>
        <v/>
      </c>
      <c r="DK170" s="574" t="str">
        <f t="shared" si="126"/>
        <v/>
      </c>
      <c r="DL170" s="574" t="str">
        <f t="shared" si="126"/>
        <v/>
      </c>
      <c r="DM170" s="574" t="str">
        <f t="shared" si="127"/>
        <v/>
      </c>
      <c r="DN170" s="574" t="str">
        <f t="shared" si="127"/>
        <v/>
      </c>
      <c r="DO170" s="574" t="str">
        <f t="shared" si="127"/>
        <v/>
      </c>
      <c r="DP170" s="574" t="str">
        <f t="shared" si="128"/>
        <v/>
      </c>
      <c r="DQ170" s="574" t="str">
        <f t="shared" si="128"/>
        <v/>
      </c>
      <c r="DR170" s="574" t="str">
        <f t="shared" si="128"/>
        <v/>
      </c>
      <c r="DS170" s="574" t="str">
        <f t="shared" si="129"/>
        <v/>
      </c>
      <c r="DT170" s="577" t="str">
        <f t="shared" si="130"/>
        <v/>
      </c>
      <c r="DU170" s="576" t="str">
        <f t="shared" si="131"/>
        <v/>
      </c>
      <c r="DV170" s="574" t="str">
        <f t="shared" si="131"/>
        <v/>
      </c>
      <c r="DW170" s="574" t="str">
        <f t="shared" si="131"/>
        <v/>
      </c>
      <c r="DX170" s="574" t="str">
        <f t="shared" si="132"/>
        <v/>
      </c>
      <c r="DY170" s="574" t="str">
        <f t="shared" si="132"/>
        <v/>
      </c>
      <c r="DZ170" s="574" t="str">
        <f t="shared" si="132"/>
        <v/>
      </c>
      <c r="EA170" s="574" t="str">
        <f t="shared" si="133"/>
        <v/>
      </c>
      <c r="EB170" s="574" t="str">
        <f t="shared" si="133"/>
        <v/>
      </c>
      <c r="EC170" s="574" t="str">
        <f t="shared" si="133"/>
        <v/>
      </c>
      <c r="ED170" s="574" t="str">
        <f t="shared" si="134"/>
        <v/>
      </c>
      <c r="EE170" s="574" t="str">
        <f t="shared" si="134"/>
        <v/>
      </c>
      <c r="EF170" s="574" t="str">
        <f t="shared" si="134"/>
        <v/>
      </c>
      <c r="EG170" s="574" t="str">
        <f t="shared" si="135"/>
        <v/>
      </c>
      <c r="EH170" s="574" t="str">
        <f t="shared" si="136"/>
        <v/>
      </c>
      <c r="EI170" s="574" t="str">
        <f t="shared" si="137"/>
        <v/>
      </c>
      <c r="EJ170" s="574" t="str">
        <f t="shared" si="137"/>
        <v/>
      </c>
      <c r="EK170" s="574" t="str">
        <f t="shared" si="137"/>
        <v/>
      </c>
      <c r="EL170" s="574" t="str">
        <f t="shared" si="138"/>
        <v/>
      </c>
      <c r="EM170" s="574" t="str">
        <f t="shared" si="138"/>
        <v/>
      </c>
      <c r="EN170" s="574" t="str">
        <f t="shared" si="138"/>
        <v/>
      </c>
      <c r="EO170" s="574" t="str">
        <f t="shared" si="139"/>
        <v/>
      </c>
      <c r="EP170" s="574" t="str">
        <f t="shared" si="139"/>
        <v/>
      </c>
      <c r="EQ170" s="574" t="str">
        <f t="shared" si="139"/>
        <v/>
      </c>
      <c r="ER170" s="574" t="str">
        <f t="shared" si="140"/>
        <v/>
      </c>
      <c r="ES170" s="577" t="str">
        <f t="shared" si="141"/>
        <v/>
      </c>
      <c r="ET170" s="576" t="str">
        <f t="shared" si="142"/>
        <v/>
      </c>
      <c r="EU170" s="574" t="str">
        <f t="shared" si="142"/>
        <v/>
      </c>
      <c r="EV170" s="574" t="str">
        <f t="shared" si="142"/>
        <v/>
      </c>
      <c r="EW170" s="574" t="str">
        <f t="shared" si="143"/>
        <v/>
      </c>
      <c r="EX170" s="574" t="str">
        <f t="shared" si="143"/>
        <v/>
      </c>
      <c r="EY170" s="574" t="str">
        <f t="shared" si="143"/>
        <v/>
      </c>
      <c r="EZ170" s="574" t="str">
        <f t="shared" si="144"/>
        <v/>
      </c>
      <c r="FA170" s="574" t="str">
        <f t="shared" si="144"/>
        <v/>
      </c>
      <c r="FB170" s="574" t="str">
        <f t="shared" si="144"/>
        <v/>
      </c>
      <c r="FC170" s="574" t="str">
        <f t="shared" si="145"/>
        <v/>
      </c>
      <c r="FD170" s="574" t="str">
        <f t="shared" si="145"/>
        <v/>
      </c>
      <c r="FE170" s="574" t="str">
        <f t="shared" si="145"/>
        <v/>
      </c>
      <c r="FF170" s="574" t="str">
        <f t="shared" si="146"/>
        <v/>
      </c>
      <c r="FG170" s="574" t="str">
        <f t="shared" si="147"/>
        <v/>
      </c>
      <c r="FH170" s="574" t="str">
        <f t="shared" si="148"/>
        <v/>
      </c>
      <c r="FI170" s="574" t="str">
        <f t="shared" si="148"/>
        <v/>
      </c>
      <c r="FJ170" s="574" t="str">
        <f t="shared" si="148"/>
        <v/>
      </c>
      <c r="FK170" s="574" t="str">
        <f t="shared" si="149"/>
        <v/>
      </c>
      <c r="FL170" s="574" t="str">
        <f t="shared" si="149"/>
        <v/>
      </c>
      <c r="FM170" s="574" t="str">
        <f t="shared" si="149"/>
        <v/>
      </c>
      <c r="FN170" s="574" t="str">
        <f t="shared" si="150"/>
        <v/>
      </c>
      <c r="FO170" s="574" t="str">
        <f t="shared" si="150"/>
        <v/>
      </c>
      <c r="FP170" s="574" t="str">
        <f t="shared" si="150"/>
        <v/>
      </c>
      <c r="FQ170" s="574" t="str">
        <f t="shared" si="151"/>
        <v/>
      </c>
      <c r="FR170" s="577" t="str">
        <f t="shared" si="152"/>
        <v/>
      </c>
      <c r="FS170" s="573" t="str">
        <f t="shared" si="153"/>
        <v/>
      </c>
      <c r="FT170" s="574" t="str">
        <f t="shared" si="154"/>
        <v/>
      </c>
      <c r="FU170" s="578" t="str">
        <f t="shared" si="155"/>
        <v/>
      </c>
      <c r="FV170" s="577" t="str">
        <f t="shared" si="156"/>
        <v/>
      </c>
      <c r="HA170" s="147">
        <f t="shared" si="157"/>
        <v>0</v>
      </c>
      <c r="HB170" s="142">
        <f t="shared" si="106"/>
        <v>0</v>
      </c>
    </row>
    <row r="171" spans="1:210" s="142" customFormat="1" ht="15.75" customHeight="1" x14ac:dyDescent="0.2">
      <c r="A171" s="531" t="str">
        <f t="shared" si="107"/>
        <v/>
      </c>
      <c r="B171" s="299"/>
      <c r="C171" s="292"/>
      <c r="D171" s="300"/>
      <c r="E171" s="292"/>
      <c r="F171" s="300"/>
      <c r="G171" s="292"/>
      <c r="H171" s="300"/>
      <c r="I171" s="300"/>
      <c r="J171" s="292"/>
      <c r="K171" s="300"/>
      <c r="L171" s="292"/>
      <c r="M171" s="300"/>
      <c r="N171" s="292"/>
      <c r="O171" s="300"/>
      <c r="P171" s="292"/>
      <c r="Q171" s="292"/>
      <c r="R171" s="300"/>
      <c r="S171" s="294"/>
      <c r="T171" s="299"/>
      <c r="U171" s="292"/>
      <c r="V171" s="300"/>
      <c r="W171" s="292"/>
      <c r="X171" s="300"/>
      <c r="Y171" s="292"/>
      <c r="Z171" s="300"/>
      <c r="AA171" s="300"/>
      <c r="AB171" s="292"/>
      <c r="AC171" s="300"/>
      <c r="AD171" s="292"/>
      <c r="AE171" s="300"/>
      <c r="AF171" s="292"/>
      <c r="AG171" s="300"/>
      <c r="AH171" s="292"/>
      <c r="AI171" s="292"/>
      <c r="AJ171" s="300"/>
      <c r="AK171" s="294"/>
      <c r="AL171" s="302"/>
      <c r="AM171" s="292"/>
      <c r="AN171" s="303"/>
      <c r="AO171" s="292"/>
      <c r="AP171" s="303"/>
      <c r="AQ171" s="292"/>
      <c r="AR171" s="303"/>
      <c r="AS171" s="303"/>
      <c r="AT171" s="292"/>
      <c r="AU171" s="303"/>
      <c r="AV171" s="292"/>
      <c r="AW171" s="303"/>
      <c r="AX171" s="292"/>
      <c r="AY171" s="303"/>
      <c r="AZ171" s="292"/>
      <c r="BA171" s="292"/>
      <c r="BB171" s="303"/>
      <c r="BC171" s="294"/>
      <c r="BD171" s="302"/>
      <c r="BE171" s="292"/>
      <c r="BF171" s="303"/>
      <c r="BG171" s="292"/>
      <c r="BH171" s="303"/>
      <c r="BI171" s="292"/>
      <c r="BJ171" s="303"/>
      <c r="BK171" s="303"/>
      <c r="BL171" s="292"/>
      <c r="BM171" s="303"/>
      <c r="BN171" s="292"/>
      <c r="BO171" s="303"/>
      <c r="BP171" s="292"/>
      <c r="BQ171" s="303"/>
      <c r="BR171" s="292"/>
      <c r="BS171" s="292"/>
      <c r="BT171" s="303"/>
      <c r="BU171" s="294"/>
      <c r="BW171" s="573" t="str">
        <f t="shared" si="108"/>
        <v/>
      </c>
      <c r="BX171" s="574" t="str">
        <f t="shared" si="108"/>
        <v/>
      </c>
      <c r="BY171" s="574" t="str">
        <f t="shared" si="108"/>
        <v/>
      </c>
      <c r="BZ171" s="574" t="str">
        <f t="shared" si="109"/>
        <v/>
      </c>
      <c r="CA171" s="574" t="str">
        <f t="shared" si="109"/>
        <v/>
      </c>
      <c r="CB171" s="574" t="str">
        <f t="shared" si="109"/>
        <v/>
      </c>
      <c r="CC171" s="574" t="str">
        <f t="shared" si="110"/>
        <v/>
      </c>
      <c r="CD171" s="574" t="str">
        <f t="shared" si="110"/>
        <v/>
      </c>
      <c r="CE171" s="574" t="str">
        <f t="shared" si="110"/>
        <v/>
      </c>
      <c r="CF171" s="574" t="str">
        <f t="shared" si="111"/>
        <v/>
      </c>
      <c r="CG171" s="574" t="str">
        <f t="shared" si="111"/>
        <v/>
      </c>
      <c r="CH171" s="574" t="str">
        <f t="shared" si="111"/>
        <v/>
      </c>
      <c r="CI171" s="574" t="str">
        <f t="shared" si="112"/>
        <v/>
      </c>
      <c r="CJ171" s="574" t="str">
        <f t="shared" si="113"/>
        <v/>
      </c>
      <c r="CK171" s="574" t="str">
        <f t="shared" si="114"/>
        <v/>
      </c>
      <c r="CL171" s="574" t="str">
        <f t="shared" si="114"/>
        <v/>
      </c>
      <c r="CM171" s="574" t="str">
        <f t="shared" si="114"/>
        <v/>
      </c>
      <c r="CN171" s="574" t="str">
        <f t="shared" si="115"/>
        <v/>
      </c>
      <c r="CO171" s="574" t="str">
        <f t="shared" si="115"/>
        <v/>
      </c>
      <c r="CP171" s="574" t="str">
        <f t="shared" si="115"/>
        <v/>
      </c>
      <c r="CQ171" s="574" t="str">
        <f t="shared" si="116"/>
        <v/>
      </c>
      <c r="CR171" s="574" t="str">
        <f t="shared" si="116"/>
        <v/>
      </c>
      <c r="CS171" s="574" t="str">
        <f t="shared" si="116"/>
        <v/>
      </c>
      <c r="CT171" s="574" t="str">
        <f t="shared" si="117"/>
        <v/>
      </c>
      <c r="CU171" s="575" t="str">
        <f t="shared" si="118"/>
        <v/>
      </c>
      <c r="CV171" s="576" t="str">
        <f t="shared" si="119"/>
        <v/>
      </c>
      <c r="CW171" s="574" t="str">
        <f t="shared" si="119"/>
        <v/>
      </c>
      <c r="CX171" s="574" t="str">
        <f t="shared" si="119"/>
        <v/>
      </c>
      <c r="CY171" s="574" t="str">
        <f t="shared" si="120"/>
        <v/>
      </c>
      <c r="CZ171" s="574" t="str">
        <f t="shared" si="120"/>
        <v/>
      </c>
      <c r="DA171" s="574" t="str">
        <f t="shared" si="120"/>
        <v/>
      </c>
      <c r="DB171" s="574" t="str">
        <f t="shared" si="121"/>
        <v/>
      </c>
      <c r="DC171" s="574" t="str">
        <f t="shared" si="122"/>
        <v/>
      </c>
      <c r="DD171" s="574" t="str">
        <f t="shared" si="122"/>
        <v/>
      </c>
      <c r="DE171" s="574" t="str">
        <f t="shared" si="123"/>
        <v/>
      </c>
      <c r="DF171" s="574" t="str">
        <f t="shared" si="123"/>
        <v/>
      </c>
      <c r="DG171" s="574" t="str">
        <f t="shared" si="123"/>
        <v/>
      </c>
      <c r="DH171" s="574" t="str">
        <f t="shared" si="124"/>
        <v/>
      </c>
      <c r="DI171" s="574" t="str">
        <f t="shared" si="125"/>
        <v/>
      </c>
      <c r="DJ171" s="574" t="str">
        <f t="shared" si="126"/>
        <v/>
      </c>
      <c r="DK171" s="574" t="str">
        <f t="shared" si="126"/>
        <v/>
      </c>
      <c r="DL171" s="574" t="str">
        <f t="shared" si="126"/>
        <v/>
      </c>
      <c r="DM171" s="574" t="str">
        <f t="shared" si="127"/>
        <v/>
      </c>
      <c r="DN171" s="574" t="str">
        <f t="shared" si="127"/>
        <v/>
      </c>
      <c r="DO171" s="574" t="str">
        <f t="shared" si="127"/>
        <v/>
      </c>
      <c r="DP171" s="574" t="str">
        <f t="shared" si="128"/>
        <v/>
      </c>
      <c r="DQ171" s="574" t="str">
        <f t="shared" si="128"/>
        <v/>
      </c>
      <c r="DR171" s="574" t="str">
        <f t="shared" si="128"/>
        <v/>
      </c>
      <c r="DS171" s="574" t="str">
        <f t="shared" si="129"/>
        <v/>
      </c>
      <c r="DT171" s="577" t="str">
        <f t="shared" si="130"/>
        <v/>
      </c>
      <c r="DU171" s="576" t="str">
        <f t="shared" si="131"/>
        <v/>
      </c>
      <c r="DV171" s="574" t="str">
        <f t="shared" si="131"/>
        <v/>
      </c>
      <c r="DW171" s="574" t="str">
        <f t="shared" si="131"/>
        <v/>
      </c>
      <c r="DX171" s="574" t="str">
        <f t="shared" si="132"/>
        <v/>
      </c>
      <c r="DY171" s="574" t="str">
        <f t="shared" si="132"/>
        <v/>
      </c>
      <c r="DZ171" s="574" t="str">
        <f t="shared" si="132"/>
        <v/>
      </c>
      <c r="EA171" s="574" t="str">
        <f t="shared" si="133"/>
        <v/>
      </c>
      <c r="EB171" s="574" t="str">
        <f t="shared" si="133"/>
        <v/>
      </c>
      <c r="EC171" s="574" t="str">
        <f t="shared" si="133"/>
        <v/>
      </c>
      <c r="ED171" s="574" t="str">
        <f t="shared" si="134"/>
        <v/>
      </c>
      <c r="EE171" s="574" t="str">
        <f t="shared" si="134"/>
        <v/>
      </c>
      <c r="EF171" s="574" t="str">
        <f t="shared" si="134"/>
        <v/>
      </c>
      <c r="EG171" s="574" t="str">
        <f t="shared" si="135"/>
        <v/>
      </c>
      <c r="EH171" s="574" t="str">
        <f t="shared" si="136"/>
        <v/>
      </c>
      <c r="EI171" s="574" t="str">
        <f t="shared" si="137"/>
        <v/>
      </c>
      <c r="EJ171" s="574" t="str">
        <f t="shared" si="137"/>
        <v/>
      </c>
      <c r="EK171" s="574" t="str">
        <f t="shared" si="137"/>
        <v/>
      </c>
      <c r="EL171" s="574" t="str">
        <f t="shared" si="138"/>
        <v/>
      </c>
      <c r="EM171" s="574" t="str">
        <f t="shared" si="138"/>
        <v/>
      </c>
      <c r="EN171" s="574" t="str">
        <f t="shared" si="138"/>
        <v/>
      </c>
      <c r="EO171" s="574" t="str">
        <f t="shared" si="139"/>
        <v/>
      </c>
      <c r="EP171" s="574" t="str">
        <f t="shared" si="139"/>
        <v/>
      </c>
      <c r="EQ171" s="574" t="str">
        <f t="shared" si="139"/>
        <v/>
      </c>
      <c r="ER171" s="574" t="str">
        <f t="shared" si="140"/>
        <v/>
      </c>
      <c r="ES171" s="577" t="str">
        <f t="shared" si="141"/>
        <v/>
      </c>
      <c r="ET171" s="576" t="str">
        <f t="shared" si="142"/>
        <v/>
      </c>
      <c r="EU171" s="574" t="str">
        <f t="shared" si="142"/>
        <v/>
      </c>
      <c r="EV171" s="574" t="str">
        <f t="shared" si="142"/>
        <v/>
      </c>
      <c r="EW171" s="574" t="str">
        <f t="shared" si="143"/>
        <v/>
      </c>
      <c r="EX171" s="574" t="str">
        <f t="shared" si="143"/>
        <v/>
      </c>
      <c r="EY171" s="574" t="str">
        <f t="shared" si="143"/>
        <v/>
      </c>
      <c r="EZ171" s="574" t="str">
        <f t="shared" si="144"/>
        <v/>
      </c>
      <c r="FA171" s="574" t="str">
        <f t="shared" si="144"/>
        <v/>
      </c>
      <c r="FB171" s="574" t="str">
        <f t="shared" si="144"/>
        <v/>
      </c>
      <c r="FC171" s="574" t="str">
        <f t="shared" si="145"/>
        <v/>
      </c>
      <c r="FD171" s="574" t="str">
        <f t="shared" si="145"/>
        <v/>
      </c>
      <c r="FE171" s="574" t="str">
        <f t="shared" si="145"/>
        <v/>
      </c>
      <c r="FF171" s="574" t="str">
        <f t="shared" si="146"/>
        <v/>
      </c>
      <c r="FG171" s="574" t="str">
        <f t="shared" si="147"/>
        <v/>
      </c>
      <c r="FH171" s="574" t="str">
        <f t="shared" si="148"/>
        <v/>
      </c>
      <c r="FI171" s="574" t="str">
        <f t="shared" si="148"/>
        <v/>
      </c>
      <c r="FJ171" s="574" t="str">
        <f t="shared" si="148"/>
        <v/>
      </c>
      <c r="FK171" s="574" t="str">
        <f t="shared" si="149"/>
        <v/>
      </c>
      <c r="FL171" s="574" t="str">
        <f t="shared" si="149"/>
        <v/>
      </c>
      <c r="FM171" s="574" t="str">
        <f t="shared" si="149"/>
        <v/>
      </c>
      <c r="FN171" s="574" t="str">
        <f t="shared" si="150"/>
        <v/>
      </c>
      <c r="FO171" s="574" t="str">
        <f t="shared" si="150"/>
        <v/>
      </c>
      <c r="FP171" s="574" t="str">
        <f t="shared" si="150"/>
        <v/>
      </c>
      <c r="FQ171" s="574" t="str">
        <f t="shared" si="151"/>
        <v/>
      </c>
      <c r="FR171" s="577" t="str">
        <f t="shared" si="152"/>
        <v/>
      </c>
      <c r="FS171" s="573" t="str">
        <f t="shared" si="153"/>
        <v/>
      </c>
      <c r="FT171" s="574" t="str">
        <f t="shared" si="154"/>
        <v/>
      </c>
      <c r="FU171" s="578" t="str">
        <f t="shared" si="155"/>
        <v/>
      </c>
      <c r="FV171" s="577" t="str">
        <f t="shared" si="156"/>
        <v/>
      </c>
      <c r="HA171" s="147">
        <f t="shared" si="157"/>
        <v>0</v>
      </c>
      <c r="HB171" s="142">
        <f t="shared" si="106"/>
        <v>0</v>
      </c>
    </row>
    <row r="172" spans="1:210" s="142" customFormat="1" ht="15.75" customHeight="1" x14ac:dyDescent="0.2">
      <c r="A172" s="531" t="str">
        <f t="shared" si="107"/>
        <v/>
      </c>
      <c r="B172" s="299"/>
      <c r="C172" s="292"/>
      <c r="D172" s="300"/>
      <c r="E172" s="292"/>
      <c r="F172" s="300"/>
      <c r="G172" s="292"/>
      <c r="H172" s="300"/>
      <c r="I172" s="301"/>
      <c r="J172" s="292"/>
      <c r="K172" s="300"/>
      <c r="L172" s="292"/>
      <c r="M172" s="300"/>
      <c r="N172" s="292"/>
      <c r="O172" s="300"/>
      <c r="P172" s="292"/>
      <c r="Q172" s="292"/>
      <c r="R172" s="301"/>
      <c r="S172" s="298"/>
      <c r="T172" s="299"/>
      <c r="U172" s="292"/>
      <c r="V172" s="300"/>
      <c r="W172" s="292"/>
      <c r="X172" s="300"/>
      <c r="Y172" s="292"/>
      <c r="Z172" s="300"/>
      <c r="AA172" s="301"/>
      <c r="AB172" s="292"/>
      <c r="AC172" s="300"/>
      <c r="AD172" s="292"/>
      <c r="AE172" s="300"/>
      <c r="AF172" s="292"/>
      <c r="AG172" s="300"/>
      <c r="AH172" s="292"/>
      <c r="AI172" s="292"/>
      <c r="AJ172" s="301"/>
      <c r="AK172" s="298"/>
      <c r="AL172" s="302"/>
      <c r="AM172" s="292"/>
      <c r="AN172" s="303"/>
      <c r="AO172" s="292"/>
      <c r="AP172" s="303"/>
      <c r="AQ172" s="292"/>
      <c r="AR172" s="303"/>
      <c r="AS172" s="304"/>
      <c r="AT172" s="292"/>
      <c r="AU172" s="303"/>
      <c r="AV172" s="292"/>
      <c r="AW172" s="303"/>
      <c r="AX172" s="292"/>
      <c r="AY172" s="303"/>
      <c r="AZ172" s="292"/>
      <c r="BA172" s="292"/>
      <c r="BB172" s="304"/>
      <c r="BC172" s="298"/>
      <c r="BD172" s="302"/>
      <c r="BE172" s="292"/>
      <c r="BF172" s="303"/>
      <c r="BG172" s="292"/>
      <c r="BH172" s="303"/>
      <c r="BI172" s="292"/>
      <c r="BJ172" s="303"/>
      <c r="BK172" s="304"/>
      <c r="BL172" s="292"/>
      <c r="BM172" s="303"/>
      <c r="BN172" s="292"/>
      <c r="BO172" s="303"/>
      <c r="BP172" s="292"/>
      <c r="BQ172" s="303"/>
      <c r="BR172" s="292"/>
      <c r="BS172" s="292"/>
      <c r="BT172" s="304"/>
      <c r="BU172" s="298"/>
      <c r="BW172" s="573" t="str">
        <f t="shared" si="108"/>
        <v/>
      </c>
      <c r="BX172" s="574" t="str">
        <f t="shared" si="108"/>
        <v/>
      </c>
      <c r="BY172" s="574" t="str">
        <f t="shared" si="108"/>
        <v/>
      </c>
      <c r="BZ172" s="574" t="str">
        <f t="shared" si="109"/>
        <v/>
      </c>
      <c r="CA172" s="574" t="str">
        <f t="shared" si="109"/>
        <v/>
      </c>
      <c r="CB172" s="574" t="str">
        <f t="shared" si="109"/>
        <v/>
      </c>
      <c r="CC172" s="574" t="str">
        <f t="shared" si="110"/>
        <v/>
      </c>
      <c r="CD172" s="574" t="str">
        <f t="shared" si="110"/>
        <v/>
      </c>
      <c r="CE172" s="574" t="str">
        <f t="shared" si="110"/>
        <v/>
      </c>
      <c r="CF172" s="574" t="str">
        <f t="shared" si="111"/>
        <v/>
      </c>
      <c r="CG172" s="574" t="str">
        <f t="shared" si="111"/>
        <v/>
      </c>
      <c r="CH172" s="574" t="str">
        <f t="shared" si="111"/>
        <v/>
      </c>
      <c r="CI172" s="574" t="str">
        <f t="shared" si="112"/>
        <v/>
      </c>
      <c r="CJ172" s="574" t="str">
        <f t="shared" si="113"/>
        <v/>
      </c>
      <c r="CK172" s="574" t="str">
        <f t="shared" si="114"/>
        <v/>
      </c>
      <c r="CL172" s="574" t="str">
        <f t="shared" si="114"/>
        <v/>
      </c>
      <c r="CM172" s="574" t="str">
        <f t="shared" si="114"/>
        <v/>
      </c>
      <c r="CN172" s="574" t="str">
        <f t="shared" si="115"/>
        <v/>
      </c>
      <c r="CO172" s="574" t="str">
        <f t="shared" si="115"/>
        <v/>
      </c>
      <c r="CP172" s="574" t="str">
        <f t="shared" si="115"/>
        <v/>
      </c>
      <c r="CQ172" s="574" t="str">
        <f t="shared" si="116"/>
        <v/>
      </c>
      <c r="CR172" s="574" t="str">
        <f t="shared" si="116"/>
        <v/>
      </c>
      <c r="CS172" s="574" t="str">
        <f t="shared" si="116"/>
        <v/>
      </c>
      <c r="CT172" s="574" t="str">
        <f t="shared" si="117"/>
        <v/>
      </c>
      <c r="CU172" s="575" t="str">
        <f t="shared" si="118"/>
        <v/>
      </c>
      <c r="CV172" s="576" t="str">
        <f t="shared" si="119"/>
        <v/>
      </c>
      <c r="CW172" s="574" t="str">
        <f t="shared" si="119"/>
        <v/>
      </c>
      <c r="CX172" s="574" t="str">
        <f t="shared" si="119"/>
        <v/>
      </c>
      <c r="CY172" s="574" t="str">
        <f t="shared" si="120"/>
        <v/>
      </c>
      <c r="CZ172" s="574" t="str">
        <f t="shared" si="120"/>
        <v/>
      </c>
      <c r="DA172" s="574" t="str">
        <f t="shared" si="120"/>
        <v/>
      </c>
      <c r="DB172" s="574" t="str">
        <f t="shared" si="121"/>
        <v/>
      </c>
      <c r="DC172" s="574" t="str">
        <f t="shared" si="122"/>
        <v/>
      </c>
      <c r="DD172" s="574" t="str">
        <f t="shared" si="122"/>
        <v/>
      </c>
      <c r="DE172" s="574" t="str">
        <f t="shared" si="123"/>
        <v/>
      </c>
      <c r="DF172" s="574" t="str">
        <f t="shared" si="123"/>
        <v/>
      </c>
      <c r="DG172" s="574" t="str">
        <f t="shared" si="123"/>
        <v/>
      </c>
      <c r="DH172" s="574" t="str">
        <f t="shared" si="124"/>
        <v/>
      </c>
      <c r="DI172" s="574" t="str">
        <f t="shared" si="125"/>
        <v/>
      </c>
      <c r="DJ172" s="574" t="str">
        <f t="shared" si="126"/>
        <v/>
      </c>
      <c r="DK172" s="574" t="str">
        <f t="shared" si="126"/>
        <v/>
      </c>
      <c r="DL172" s="574" t="str">
        <f t="shared" si="126"/>
        <v/>
      </c>
      <c r="DM172" s="574" t="str">
        <f t="shared" si="127"/>
        <v/>
      </c>
      <c r="DN172" s="574" t="str">
        <f t="shared" si="127"/>
        <v/>
      </c>
      <c r="DO172" s="574" t="str">
        <f t="shared" si="127"/>
        <v/>
      </c>
      <c r="DP172" s="574" t="str">
        <f t="shared" si="128"/>
        <v/>
      </c>
      <c r="DQ172" s="574" t="str">
        <f t="shared" si="128"/>
        <v/>
      </c>
      <c r="DR172" s="574" t="str">
        <f t="shared" si="128"/>
        <v/>
      </c>
      <c r="DS172" s="574" t="str">
        <f t="shared" si="129"/>
        <v/>
      </c>
      <c r="DT172" s="577" t="str">
        <f t="shared" si="130"/>
        <v/>
      </c>
      <c r="DU172" s="576" t="str">
        <f t="shared" si="131"/>
        <v/>
      </c>
      <c r="DV172" s="574" t="str">
        <f t="shared" si="131"/>
        <v/>
      </c>
      <c r="DW172" s="574" t="str">
        <f t="shared" si="131"/>
        <v/>
      </c>
      <c r="DX172" s="574" t="str">
        <f t="shared" si="132"/>
        <v/>
      </c>
      <c r="DY172" s="574" t="str">
        <f t="shared" si="132"/>
        <v/>
      </c>
      <c r="DZ172" s="574" t="str">
        <f t="shared" si="132"/>
        <v/>
      </c>
      <c r="EA172" s="574" t="str">
        <f t="shared" si="133"/>
        <v/>
      </c>
      <c r="EB172" s="574" t="str">
        <f t="shared" si="133"/>
        <v/>
      </c>
      <c r="EC172" s="574" t="str">
        <f t="shared" si="133"/>
        <v/>
      </c>
      <c r="ED172" s="574" t="str">
        <f t="shared" si="134"/>
        <v/>
      </c>
      <c r="EE172" s="574" t="str">
        <f t="shared" si="134"/>
        <v/>
      </c>
      <c r="EF172" s="574" t="str">
        <f t="shared" si="134"/>
        <v/>
      </c>
      <c r="EG172" s="574" t="str">
        <f t="shared" si="135"/>
        <v/>
      </c>
      <c r="EH172" s="574" t="str">
        <f t="shared" si="136"/>
        <v/>
      </c>
      <c r="EI172" s="574" t="str">
        <f t="shared" si="137"/>
        <v/>
      </c>
      <c r="EJ172" s="574" t="str">
        <f t="shared" si="137"/>
        <v/>
      </c>
      <c r="EK172" s="574" t="str">
        <f t="shared" si="137"/>
        <v/>
      </c>
      <c r="EL172" s="574" t="str">
        <f t="shared" si="138"/>
        <v/>
      </c>
      <c r="EM172" s="574" t="str">
        <f t="shared" si="138"/>
        <v/>
      </c>
      <c r="EN172" s="574" t="str">
        <f t="shared" si="138"/>
        <v/>
      </c>
      <c r="EO172" s="574" t="str">
        <f t="shared" si="139"/>
        <v/>
      </c>
      <c r="EP172" s="574" t="str">
        <f t="shared" si="139"/>
        <v/>
      </c>
      <c r="EQ172" s="574" t="str">
        <f t="shared" si="139"/>
        <v/>
      </c>
      <c r="ER172" s="574" t="str">
        <f t="shared" si="140"/>
        <v/>
      </c>
      <c r="ES172" s="577" t="str">
        <f t="shared" si="141"/>
        <v/>
      </c>
      <c r="ET172" s="576" t="str">
        <f t="shared" si="142"/>
        <v/>
      </c>
      <c r="EU172" s="574" t="str">
        <f t="shared" si="142"/>
        <v/>
      </c>
      <c r="EV172" s="574" t="str">
        <f t="shared" si="142"/>
        <v/>
      </c>
      <c r="EW172" s="574" t="str">
        <f t="shared" si="143"/>
        <v/>
      </c>
      <c r="EX172" s="574" t="str">
        <f t="shared" si="143"/>
        <v/>
      </c>
      <c r="EY172" s="574" t="str">
        <f t="shared" si="143"/>
        <v/>
      </c>
      <c r="EZ172" s="574" t="str">
        <f t="shared" si="144"/>
        <v/>
      </c>
      <c r="FA172" s="574" t="str">
        <f t="shared" si="144"/>
        <v/>
      </c>
      <c r="FB172" s="574" t="str">
        <f t="shared" si="144"/>
        <v/>
      </c>
      <c r="FC172" s="574" t="str">
        <f t="shared" si="145"/>
        <v/>
      </c>
      <c r="FD172" s="574" t="str">
        <f t="shared" si="145"/>
        <v/>
      </c>
      <c r="FE172" s="574" t="str">
        <f t="shared" si="145"/>
        <v/>
      </c>
      <c r="FF172" s="574" t="str">
        <f t="shared" si="146"/>
        <v/>
      </c>
      <c r="FG172" s="574" t="str">
        <f t="shared" si="147"/>
        <v/>
      </c>
      <c r="FH172" s="574" t="str">
        <f t="shared" si="148"/>
        <v/>
      </c>
      <c r="FI172" s="574" t="str">
        <f t="shared" si="148"/>
        <v/>
      </c>
      <c r="FJ172" s="574" t="str">
        <f t="shared" si="148"/>
        <v/>
      </c>
      <c r="FK172" s="574" t="str">
        <f t="shared" si="149"/>
        <v/>
      </c>
      <c r="FL172" s="574" t="str">
        <f t="shared" si="149"/>
        <v/>
      </c>
      <c r="FM172" s="574" t="str">
        <f t="shared" si="149"/>
        <v/>
      </c>
      <c r="FN172" s="574" t="str">
        <f t="shared" si="150"/>
        <v/>
      </c>
      <c r="FO172" s="574" t="str">
        <f t="shared" si="150"/>
        <v/>
      </c>
      <c r="FP172" s="574" t="str">
        <f t="shared" si="150"/>
        <v/>
      </c>
      <c r="FQ172" s="574" t="str">
        <f t="shared" si="151"/>
        <v/>
      </c>
      <c r="FR172" s="577" t="str">
        <f t="shared" si="152"/>
        <v/>
      </c>
      <c r="FS172" s="573" t="str">
        <f t="shared" si="153"/>
        <v/>
      </c>
      <c r="FT172" s="574" t="str">
        <f t="shared" si="154"/>
        <v/>
      </c>
      <c r="FU172" s="578" t="str">
        <f t="shared" si="155"/>
        <v/>
      </c>
      <c r="FV172" s="577" t="str">
        <f t="shared" si="156"/>
        <v/>
      </c>
      <c r="HA172" s="147">
        <f t="shared" si="157"/>
        <v>0</v>
      </c>
      <c r="HB172" s="142">
        <f t="shared" si="106"/>
        <v>0</v>
      </c>
    </row>
    <row r="173" spans="1:210" s="142" customFormat="1" ht="15.75" customHeight="1" x14ac:dyDescent="0.2">
      <c r="A173" s="531" t="str">
        <f t="shared" si="107"/>
        <v/>
      </c>
      <c r="B173" s="299"/>
      <c r="C173" s="292"/>
      <c r="D173" s="300"/>
      <c r="E173" s="292"/>
      <c r="F173" s="300"/>
      <c r="G173" s="292"/>
      <c r="H173" s="300"/>
      <c r="I173" s="300"/>
      <c r="J173" s="292"/>
      <c r="K173" s="300"/>
      <c r="L173" s="292"/>
      <c r="M173" s="300"/>
      <c r="N173" s="292"/>
      <c r="O173" s="300"/>
      <c r="P173" s="292"/>
      <c r="Q173" s="292"/>
      <c r="R173" s="300"/>
      <c r="S173" s="294"/>
      <c r="T173" s="299"/>
      <c r="U173" s="292"/>
      <c r="V173" s="300"/>
      <c r="W173" s="292"/>
      <c r="X173" s="300"/>
      <c r="Y173" s="292"/>
      <c r="Z173" s="300"/>
      <c r="AA173" s="300"/>
      <c r="AB173" s="292"/>
      <c r="AC173" s="300"/>
      <c r="AD173" s="292"/>
      <c r="AE173" s="300"/>
      <c r="AF173" s="292"/>
      <c r="AG173" s="300"/>
      <c r="AH173" s="292"/>
      <c r="AI173" s="292"/>
      <c r="AJ173" s="300"/>
      <c r="AK173" s="294"/>
      <c r="AL173" s="302"/>
      <c r="AM173" s="292"/>
      <c r="AN173" s="303"/>
      <c r="AO173" s="292"/>
      <c r="AP173" s="303"/>
      <c r="AQ173" s="292"/>
      <c r="AR173" s="303"/>
      <c r="AS173" s="303"/>
      <c r="AT173" s="292"/>
      <c r="AU173" s="303"/>
      <c r="AV173" s="292"/>
      <c r="AW173" s="303"/>
      <c r="AX173" s="292"/>
      <c r="AY173" s="303"/>
      <c r="AZ173" s="292"/>
      <c r="BA173" s="292"/>
      <c r="BB173" s="303"/>
      <c r="BC173" s="294"/>
      <c r="BD173" s="302"/>
      <c r="BE173" s="292"/>
      <c r="BF173" s="303"/>
      <c r="BG173" s="292"/>
      <c r="BH173" s="303"/>
      <c r="BI173" s="292"/>
      <c r="BJ173" s="303"/>
      <c r="BK173" s="303"/>
      <c r="BL173" s="292"/>
      <c r="BM173" s="303"/>
      <c r="BN173" s="292"/>
      <c r="BO173" s="303"/>
      <c r="BP173" s="292"/>
      <c r="BQ173" s="303"/>
      <c r="BR173" s="292"/>
      <c r="BS173" s="292"/>
      <c r="BT173" s="303"/>
      <c r="BU173" s="294"/>
      <c r="BW173" s="573" t="str">
        <f t="shared" si="108"/>
        <v/>
      </c>
      <c r="BX173" s="574" t="str">
        <f t="shared" si="108"/>
        <v/>
      </c>
      <c r="BY173" s="574" t="str">
        <f t="shared" si="108"/>
        <v/>
      </c>
      <c r="BZ173" s="574" t="str">
        <f t="shared" si="109"/>
        <v/>
      </c>
      <c r="CA173" s="574" t="str">
        <f t="shared" si="109"/>
        <v/>
      </c>
      <c r="CB173" s="574" t="str">
        <f t="shared" si="109"/>
        <v/>
      </c>
      <c r="CC173" s="574" t="str">
        <f t="shared" si="110"/>
        <v/>
      </c>
      <c r="CD173" s="574" t="str">
        <f t="shared" si="110"/>
        <v/>
      </c>
      <c r="CE173" s="574" t="str">
        <f t="shared" si="110"/>
        <v/>
      </c>
      <c r="CF173" s="574" t="str">
        <f t="shared" si="111"/>
        <v/>
      </c>
      <c r="CG173" s="574" t="str">
        <f t="shared" si="111"/>
        <v/>
      </c>
      <c r="CH173" s="574" t="str">
        <f t="shared" si="111"/>
        <v/>
      </c>
      <c r="CI173" s="574" t="str">
        <f t="shared" si="112"/>
        <v/>
      </c>
      <c r="CJ173" s="574" t="str">
        <f t="shared" si="113"/>
        <v/>
      </c>
      <c r="CK173" s="574" t="str">
        <f t="shared" si="114"/>
        <v/>
      </c>
      <c r="CL173" s="574" t="str">
        <f t="shared" si="114"/>
        <v/>
      </c>
      <c r="CM173" s="574" t="str">
        <f t="shared" si="114"/>
        <v/>
      </c>
      <c r="CN173" s="574" t="str">
        <f t="shared" si="115"/>
        <v/>
      </c>
      <c r="CO173" s="574" t="str">
        <f t="shared" si="115"/>
        <v/>
      </c>
      <c r="CP173" s="574" t="str">
        <f t="shared" si="115"/>
        <v/>
      </c>
      <c r="CQ173" s="574" t="str">
        <f t="shared" si="116"/>
        <v/>
      </c>
      <c r="CR173" s="574" t="str">
        <f t="shared" si="116"/>
        <v/>
      </c>
      <c r="CS173" s="574" t="str">
        <f t="shared" si="116"/>
        <v/>
      </c>
      <c r="CT173" s="574" t="str">
        <f t="shared" si="117"/>
        <v/>
      </c>
      <c r="CU173" s="575" t="str">
        <f t="shared" si="118"/>
        <v/>
      </c>
      <c r="CV173" s="576" t="str">
        <f t="shared" si="119"/>
        <v/>
      </c>
      <c r="CW173" s="574" t="str">
        <f t="shared" si="119"/>
        <v/>
      </c>
      <c r="CX173" s="574" t="str">
        <f t="shared" si="119"/>
        <v/>
      </c>
      <c r="CY173" s="574" t="str">
        <f t="shared" si="120"/>
        <v/>
      </c>
      <c r="CZ173" s="574" t="str">
        <f t="shared" si="120"/>
        <v/>
      </c>
      <c r="DA173" s="574" t="str">
        <f t="shared" si="120"/>
        <v/>
      </c>
      <c r="DB173" s="574" t="str">
        <f t="shared" si="121"/>
        <v/>
      </c>
      <c r="DC173" s="574" t="str">
        <f t="shared" si="122"/>
        <v/>
      </c>
      <c r="DD173" s="574" t="str">
        <f t="shared" si="122"/>
        <v/>
      </c>
      <c r="DE173" s="574" t="str">
        <f t="shared" si="123"/>
        <v/>
      </c>
      <c r="DF173" s="574" t="str">
        <f t="shared" si="123"/>
        <v/>
      </c>
      <c r="DG173" s="574" t="str">
        <f t="shared" si="123"/>
        <v/>
      </c>
      <c r="DH173" s="574" t="str">
        <f t="shared" si="124"/>
        <v/>
      </c>
      <c r="DI173" s="574" t="str">
        <f t="shared" si="125"/>
        <v/>
      </c>
      <c r="DJ173" s="574" t="str">
        <f t="shared" si="126"/>
        <v/>
      </c>
      <c r="DK173" s="574" t="str">
        <f t="shared" si="126"/>
        <v/>
      </c>
      <c r="DL173" s="574" t="str">
        <f t="shared" si="126"/>
        <v/>
      </c>
      <c r="DM173" s="574" t="str">
        <f t="shared" si="127"/>
        <v/>
      </c>
      <c r="DN173" s="574" t="str">
        <f t="shared" si="127"/>
        <v/>
      </c>
      <c r="DO173" s="574" t="str">
        <f t="shared" si="127"/>
        <v/>
      </c>
      <c r="DP173" s="574" t="str">
        <f t="shared" si="128"/>
        <v/>
      </c>
      <c r="DQ173" s="574" t="str">
        <f t="shared" si="128"/>
        <v/>
      </c>
      <c r="DR173" s="574" t="str">
        <f t="shared" si="128"/>
        <v/>
      </c>
      <c r="DS173" s="574" t="str">
        <f t="shared" si="129"/>
        <v/>
      </c>
      <c r="DT173" s="577" t="str">
        <f t="shared" si="130"/>
        <v/>
      </c>
      <c r="DU173" s="576" t="str">
        <f t="shared" si="131"/>
        <v/>
      </c>
      <c r="DV173" s="574" t="str">
        <f t="shared" si="131"/>
        <v/>
      </c>
      <c r="DW173" s="574" t="str">
        <f t="shared" si="131"/>
        <v/>
      </c>
      <c r="DX173" s="574" t="str">
        <f t="shared" si="132"/>
        <v/>
      </c>
      <c r="DY173" s="574" t="str">
        <f t="shared" si="132"/>
        <v/>
      </c>
      <c r="DZ173" s="574" t="str">
        <f t="shared" si="132"/>
        <v/>
      </c>
      <c r="EA173" s="574" t="str">
        <f t="shared" si="133"/>
        <v/>
      </c>
      <c r="EB173" s="574" t="str">
        <f t="shared" si="133"/>
        <v/>
      </c>
      <c r="EC173" s="574" t="str">
        <f t="shared" si="133"/>
        <v/>
      </c>
      <c r="ED173" s="574" t="str">
        <f t="shared" si="134"/>
        <v/>
      </c>
      <c r="EE173" s="574" t="str">
        <f t="shared" si="134"/>
        <v/>
      </c>
      <c r="EF173" s="574" t="str">
        <f t="shared" si="134"/>
        <v/>
      </c>
      <c r="EG173" s="574" t="str">
        <f t="shared" si="135"/>
        <v/>
      </c>
      <c r="EH173" s="574" t="str">
        <f t="shared" si="136"/>
        <v/>
      </c>
      <c r="EI173" s="574" t="str">
        <f t="shared" si="137"/>
        <v/>
      </c>
      <c r="EJ173" s="574" t="str">
        <f t="shared" si="137"/>
        <v/>
      </c>
      <c r="EK173" s="574" t="str">
        <f t="shared" si="137"/>
        <v/>
      </c>
      <c r="EL173" s="574" t="str">
        <f t="shared" si="138"/>
        <v/>
      </c>
      <c r="EM173" s="574" t="str">
        <f t="shared" si="138"/>
        <v/>
      </c>
      <c r="EN173" s="574" t="str">
        <f t="shared" si="138"/>
        <v/>
      </c>
      <c r="EO173" s="574" t="str">
        <f t="shared" si="139"/>
        <v/>
      </c>
      <c r="EP173" s="574" t="str">
        <f t="shared" si="139"/>
        <v/>
      </c>
      <c r="EQ173" s="574" t="str">
        <f t="shared" si="139"/>
        <v/>
      </c>
      <c r="ER173" s="574" t="str">
        <f t="shared" si="140"/>
        <v/>
      </c>
      <c r="ES173" s="577" t="str">
        <f t="shared" si="141"/>
        <v/>
      </c>
      <c r="ET173" s="576" t="str">
        <f t="shared" si="142"/>
        <v/>
      </c>
      <c r="EU173" s="574" t="str">
        <f t="shared" si="142"/>
        <v/>
      </c>
      <c r="EV173" s="574" t="str">
        <f t="shared" si="142"/>
        <v/>
      </c>
      <c r="EW173" s="574" t="str">
        <f t="shared" si="143"/>
        <v/>
      </c>
      <c r="EX173" s="574" t="str">
        <f t="shared" si="143"/>
        <v/>
      </c>
      <c r="EY173" s="574" t="str">
        <f t="shared" si="143"/>
        <v/>
      </c>
      <c r="EZ173" s="574" t="str">
        <f t="shared" si="144"/>
        <v/>
      </c>
      <c r="FA173" s="574" t="str">
        <f t="shared" si="144"/>
        <v/>
      </c>
      <c r="FB173" s="574" t="str">
        <f t="shared" si="144"/>
        <v/>
      </c>
      <c r="FC173" s="574" t="str">
        <f t="shared" si="145"/>
        <v/>
      </c>
      <c r="FD173" s="574" t="str">
        <f t="shared" si="145"/>
        <v/>
      </c>
      <c r="FE173" s="574" t="str">
        <f t="shared" si="145"/>
        <v/>
      </c>
      <c r="FF173" s="574" t="str">
        <f t="shared" si="146"/>
        <v/>
      </c>
      <c r="FG173" s="574" t="str">
        <f t="shared" si="147"/>
        <v/>
      </c>
      <c r="FH173" s="574" t="str">
        <f t="shared" si="148"/>
        <v/>
      </c>
      <c r="FI173" s="574" t="str">
        <f t="shared" si="148"/>
        <v/>
      </c>
      <c r="FJ173" s="574" t="str">
        <f t="shared" si="148"/>
        <v/>
      </c>
      <c r="FK173" s="574" t="str">
        <f t="shared" si="149"/>
        <v/>
      </c>
      <c r="FL173" s="574" t="str">
        <f t="shared" si="149"/>
        <v/>
      </c>
      <c r="FM173" s="574" t="str">
        <f t="shared" si="149"/>
        <v/>
      </c>
      <c r="FN173" s="574" t="str">
        <f t="shared" si="150"/>
        <v/>
      </c>
      <c r="FO173" s="574" t="str">
        <f t="shared" si="150"/>
        <v/>
      </c>
      <c r="FP173" s="574" t="str">
        <f t="shared" si="150"/>
        <v/>
      </c>
      <c r="FQ173" s="574" t="str">
        <f t="shared" si="151"/>
        <v/>
      </c>
      <c r="FR173" s="577" t="str">
        <f t="shared" si="152"/>
        <v/>
      </c>
      <c r="FS173" s="573" t="str">
        <f t="shared" si="153"/>
        <v/>
      </c>
      <c r="FT173" s="574" t="str">
        <f t="shared" si="154"/>
        <v/>
      </c>
      <c r="FU173" s="578" t="str">
        <f t="shared" si="155"/>
        <v/>
      </c>
      <c r="FV173" s="577" t="str">
        <f t="shared" si="156"/>
        <v/>
      </c>
      <c r="HA173" s="147">
        <f t="shared" si="157"/>
        <v>0</v>
      </c>
      <c r="HB173" s="142">
        <f t="shared" si="106"/>
        <v>0</v>
      </c>
    </row>
    <row r="174" spans="1:210" s="142" customFormat="1" ht="15.75" customHeight="1" x14ac:dyDescent="0.2">
      <c r="A174" s="531" t="str">
        <f t="shared" si="107"/>
        <v/>
      </c>
      <c r="B174" s="299"/>
      <c r="C174" s="292"/>
      <c r="D174" s="300"/>
      <c r="E174" s="292"/>
      <c r="F174" s="300"/>
      <c r="G174" s="292"/>
      <c r="H174" s="300"/>
      <c r="I174" s="301"/>
      <c r="J174" s="292"/>
      <c r="K174" s="300"/>
      <c r="L174" s="292"/>
      <c r="M174" s="300"/>
      <c r="N174" s="292"/>
      <c r="O174" s="300"/>
      <c r="P174" s="292"/>
      <c r="Q174" s="292"/>
      <c r="R174" s="301"/>
      <c r="S174" s="298"/>
      <c r="T174" s="299"/>
      <c r="U174" s="292"/>
      <c r="V174" s="300"/>
      <c r="W174" s="292"/>
      <c r="X174" s="300"/>
      <c r="Y174" s="292"/>
      <c r="Z174" s="300"/>
      <c r="AA174" s="301"/>
      <c r="AB174" s="292"/>
      <c r="AC174" s="300"/>
      <c r="AD174" s="292"/>
      <c r="AE174" s="300"/>
      <c r="AF174" s="292"/>
      <c r="AG174" s="300"/>
      <c r="AH174" s="292"/>
      <c r="AI174" s="292"/>
      <c r="AJ174" s="301"/>
      <c r="AK174" s="298"/>
      <c r="AL174" s="302"/>
      <c r="AM174" s="292"/>
      <c r="AN174" s="303"/>
      <c r="AO174" s="292"/>
      <c r="AP174" s="303"/>
      <c r="AQ174" s="292"/>
      <c r="AR174" s="303"/>
      <c r="AS174" s="304"/>
      <c r="AT174" s="292"/>
      <c r="AU174" s="303"/>
      <c r="AV174" s="292"/>
      <c r="AW174" s="303"/>
      <c r="AX174" s="292"/>
      <c r="AY174" s="303"/>
      <c r="AZ174" s="292"/>
      <c r="BA174" s="292"/>
      <c r="BB174" s="304"/>
      <c r="BC174" s="298"/>
      <c r="BD174" s="302"/>
      <c r="BE174" s="292"/>
      <c r="BF174" s="303"/>
      <c r="BG174" s="292"/>
      <c r="BH174" s="303"/>
      <c r="BI174" s="292"/>
      <c r="BJ174" s="303"/>
      <c r="BK174" s="304"/>
      <c r="BL174" s="292"/>
      <c r="BM174" s="303"/>
      <c r="BN174" s="292"/>
      <c r="BO174" s="303"/>
      <c r="BP174" s="292"/>
      <c r="BQ174" s="303"/>
      <c r="BR174" s="292"/>
      <c r="BS174" s="292"/>
      <c r="BT174" s="304"/>
      <c r="BU174" s="298"/>
      <c r="BW174" s="573" t="str">
        <f t="shared" si="108"/>
        <v/>
      </c>
      <c r="BX174" s="574" t="str">
        <f t="shared" si="108"/>
        <v/>
      </c>
      <c r="BY174" s="574" t="str">
        <f t="shared" si="108"/>
        <v/>
      </c>
      <c r="BZ174" s="574" t="str">
        <f t="shared" si="109"/>
        <v/>
      </c>
      <c r="CA174" s="574" t="str">
        <f t="shared" si="109"/>
        <v/>
      </c>
      <c r="CB174" s="574" t="str">
        <f t="shared" si="109"/>
        <v/>
      </c>
      <c r="CC174" s="574" t="str">
        <f t="shared" si="110"/>
        <v/>
      </c>
      <c r="CD174" s="574" t="str">
        <f t="shared" si="110"/>
        <v/>
      </c>
      <c r="CE174" s="574" t="str">
        <f t="shared" si="110"/>
        <v/>
      </c>
      <c r="CF174" s="574" t="str">
        <f t="shared" si="111"/>
        <v/>
      </c>
      <c r="CG174" s="574" t="str">
        <f t="shared" si="111"/>
        <v/>
      </c>
      <c r="CH174" s="574" t="str">
        <f t="shared" si="111"/>
        <v/>
      </c>
      <c r="CI174" s="574" t="str">
        <f t="shared" si="112"/>
        <v/>
      </c>
      <c r="CJ174" s="574" t="str">
        <f t="shared" si="113"/>
        <v/>
      </c>
      <c r="CK174" s="574" t="str">
        <f t="shared" si="114"/>
        <v/>
      </c>
      <c r="CL174" s="574" t="str">
        <f t="shared" si="114"/>
        <v/>
      </c>
      <c r="CM174" s="574" t="str">
        <f t="shared" si="114"/>
        <v/>
      </c>
      <c r="CN174" s="574" t="str">
        <f t="shared" si="115"/>
        <v/>
      </c>
      <c r="CO174" s="574" t="str">
        <f t="shared" si="115"/>
        <v/>
      </c>
      <c r="CP174" s="574" t="str">
        <f t="shared" si="115"/>
        <v/>
      </c>
      <c r="CQ174" s="574" t="str">
        <f t="shared" si="116"/>
        <v/>
      </c>
      <c r="CR174" s="574" t="str">
        <f t="shared" si="116"/>
        <v/>
      </c>
      <c r="CS174" s="574" t="str">
        <f t="shared" si="116"/>
        <v/>
      </c>
      <c r="CT174" s="574" t="str">
        <f t="shared" si="117"/>
        <v/>
      </c>
      <c r="CU174" s="575" t="str">
        <f t="shared" si="118"/>
        <v/>
      </c>
      <c r="CV174" s="576" t="str">
        <f t="shared" si="119"/>
        <v/>
      </c>
      <c r="CW174" s="574" t="str">
        <f t="shared" si="119"/>
        <v/>
      </c>
      <c r="CX174" s="574" t="str">
        <f t="shared" si="119"/>
        <v/>
      </c>
      <c r="CY174" s="574" t="str">
        <f t="shared" si="120"/>
        <v/>
      </c>
      <c r="CZ174" s="574" t="str">
        <f t="shared" si="120"/>
        <v/>
      </c>
      <c r="DA174" s="574" t="str">
        <f t="shared" si="120"/>
        <v/>
      </c>
      <c r="DB174" s="574" t="str">
        <f t="shared" si="121"/>
        <v/>
      </c>
      <c r="DC174" s="574" t="str">
        <f t="shared" si="122"/>
        <v/>
      </c>
      <c r="DD174" s="574" t="str">
        <f t="shared" si="122"/>
        <v/>
      </c>
      <c r="DE174" s="574" t="str">
        <f t="shared" si="123"/>
        <v/>
      </c>
      <c r="DF174" s="574" t="str">
        <f t="shared" si="123"/>
        <v/>
      </c>
      <c r="DG174" s="574" t="str">
        <f t="shared" si="123"/>
        <v/>
      </c>
      <c r="DH174" s="574" t="str">
        <f t="shared" si="124"/>
        <v/>
      </c>
      <c r="DI174" s="574" t="str">
        <f t="shared" si="125"/>
        <v/>
      </c>
      <c r="DJ174" s="574" t="str">
        <f t="shared" si="126"/>
        <v/>
      </c>
      <c r="DK174" s="574" t="str">
        <f t="shared" si="126"/>
        <v/>
      </c>
      <c r="DL174" s="574" t="str">
        <f t="shared" si="126"/>
        <v/>
      </c>
      <c r="DM174" s="574" t="str">
        <f t="shared" si="127"/>
        <v/>
      </c>
      <c r="DN174" s="574" t="str">
        <f t="shared" si="127"/>
        <v/>
      </c>
      <c r="DO174" s="574" t="str">
        <f t="shared" si="127"/>
        <v/>
      </c>
      <c r="DP174" s="574" t="str">
        <f t="shared" si="128"/>
        <v/>
      </c>
      <c r="DQ174" s="574" t="str">
        <f t="shared" si="128"/>
        <v/>
      </c>
      <c r="DR174" s="574" t="str">
        <f t="shared" si="128"/>
        <v/>
      </c>
      <c r="DS174" s="574" t="str">
        <f t="shared" si="129"/>
        <v/>
      </c>
      <c r="DT174" s="577" t="str">
        <f t="shared" si="130"/>
        <v/>
      </c>
      <c r="DU174" s="576" t="str">
        <f t="shared" si="131"/>
        <v/>
      </c>
      <c r="DV174" s="574" t="str">
        <f t="shared" si="131"/>
        <v/>
      </c>
      <c r="DW174" s="574" t="str">
        <f t="shared" si="131"/>
        <v/>
      </c>
      <c r="DX174" s="574" t="str">
        <f t="shared" si="132"/>
        <v/>
      </c>
      <c r="DY174" s="574" t="str">
        <f t="shared" si="132"/>
        <v/>
      </c>
      <c r="DZ174" s="574" t="str">
        <f t="shared" si="132"/>
        <v/>
      </c>
      <c r="EA174" s="574" t="str">
        <f t="shared" si="133"/>
        <v/>
      </c>
      <c r="EB174" s="574" t="str">
        <f t="shared" si="133"/>
        <v/>
      </c>
      <c r="EC174" s="574" t="str">
        <f t="shared" si="133"/>
        <v/>
      </c>
      <c r="ED174" s="574" t="str">
        <f t="shared" si="134"/>
        <v/>
      </c>
      <c r="EE174" s="574" t="str">
        <f t="shared" si="134"/>
        <v/>
      </c>
      <c r="EF174" s="574" t="str">
        <f t="shared" si="134"/>
        <v/>
      </c>
      <c r="EG174" s="574" t="str">
        <f t="shared" si="135"/>
        <v/>
      </c>
      <c r="EH174" s="574" t="str">
        <f t="shared" si="136"/>
        <v/>
      </c>
      <c r="EI174" s="574" t="str">
        <f t="shared" si="137"/>
        <v/>
      </c>
      <c r="EJ174" s="574" t="str">
        <f t="shared" si="137"/>
        <v/>
      </c>
      <c r="EK174" s="574" t="str">
        <f t="shared" si="137"/>
        <v/>
      </c>
      <c r="EL174" s="574" t="str">
        <f t="shared" si="138"/>
        <v/>
      </c>
      <c r="EM174" s="574" t="str">
        <f t="shared" si="138"/>
        <v/>
      </c>
      <c r="EN174" s="574" t="str">
        <f t="shared" si="138"/>
        <v/>
      </c>
      <c r="EO174" s="574" t="str">
        <f t="shared" si="139"/>
        <v/>
      </c>
      <c r="EP174" s="574" t="str">
        <f t="shared" si="139"/>
        <v/>
      </c>
      <c r="EQ174" s="574" t="str">
        <f t="shared" si="139"/>
        <v/>
      </c>
      <c r="ER174" s="574" t="str">
        <f t="shared" si="140"/>
        <v/>
      </c>
      <c r="ES174" s="577" t="str">
        <f t="shared" si="141"/>
        <v/>
      </c>
      <c r="ET174" s="576" t="str">
        <f t="shared" si="142"/>
        <v/>
      </c>
      <c r="EU174" s="574" t="str">
        <f t="shared" si="142"/>
        <v/>
      </c>
      <c r="EV174" s="574" t="str">
        <f t="shared" si="142"/>
        <v/>
      </c>
      <c r="EW174" s="574" t="str">
        <f t="shared" si="143"/>
        <v/>
      </c>
      <c r="EX174" s="574" t="str">
        <f t="shared" si="143"/>
        <v/>
      </c>
      <c r="EY174" s="574" t="str">
        <f t="shared" si="143"/>
        <v/>
      </c>
      <c r="EZ174" s="574" t="str">
        <f t="shared" si="144"/>
        <v/>
      </c>
      <c r="FA174" s="574" t="str">
        <f t="shared" si="144"/>
        <v/>
      </c>
      <c r="FB174" s="574" t="str">
        <f t="shared" si="144"/>
        <v/>
      </c>
      <c r="FC174" s="574" t="str">
        <f t="shared" si="145"/>
        <v/>
      </c>
      <c r="FD174" s="574" t="str">
        <f t="shared" si="145"/>
        <v/>
      </c>
      <c r="FE174" s="574" t="str">
        <f t="shared" si="145"/>
        <v/>
      </c>
      <c r="FF174" s="574" t="str">
        <f t="shared" si="146"/>
        <v/>
      </c>
      <c r="FG174" s="574" t="str">
        <f t="shared" si="147"/>
        <v/>
      </c>
      <c r="FH174" s="574" t="str">
        <f t="shared" si="148"/>
        <v/>
      </c>
      <c r="FI174" s="574" t="str">
        <f t="shared" si="148"/>
        <v/>
      </c>
      <c r="FJ174" s="574" t="str">
        <f t="shared" si="148"/>
        <v/>
      </c>
      <c r="FK174" s="574" t="str">
        <f t="shared" si="149"/>
        <v/>
      </c>
      <c r="FL174" s="574" t="str">
        <f t="shared" si="149"/>
        <v/>
      </c>
      <c r="FM174" s="574" t="str">
        <f t="shared" si="149"/>
        <v/>
      </c>
      <c r="FN174" s="574" t="str">
        <f t="shared" si="150"/>
        <v/>
      </c>
      <c r="FO174" s="574" t="str">
        <f t="shared" si="150"/>
        <v/>
      </c>
      <c r="FP174" s="574" t="str">
        <f t="shared" si="150"/>
        <v/>
      </c>
      <c r="FQ174" s="574" t="str">
        <f t="shared" si="151"/>
        <v/>
      </c>
      <c r="FR174" s="577" t="str">
        <f t="shared" si="152"/>
        <v/>
      </c>
      <c r="FS174" s="573" t="str">
        <f t="shared" si="153"/>
        <v/>
      </c>
      <c r="FT174" s="574" t="str">
        <f t="shared" si="154"/>
        <v/>
      </c>
      <c r="FU174" s="578" t="str">
        <f t="shared" si="155"/>
        <v/>
      </c>
      <c r="FV174" s="577" t="str">
        <f t="shared" si="156"/>
        <v/>
      </c>
      <c r="HA174" s="147">
        <f t="shared" si="157"/>
        <v>0</v>
      </c>
      <c r="HB174" s="142">
        <f t="shared" si="106"/>
        <v>0</v>
      </c>
    </row>
    <row r="175" spans="1:210" s="142" customFormat="1" ht="15.75" customHeight="1" x14ac:dyDescent="0.2">
      <c r="A175" s="531" t="str">
        <f t="shared" si="107"/>
        <v/>
      </c>
      <c r="B175" s="299"/>
      <c r="C175" s="292"/>
      <c r="D175" s="300"/>
      <c r="E175" s="292"/>
      <c r="F175" s="300"/>
      <c r="G175" s="292"/>
      <c r="H175" s="300"/>
      <c r="I175" s="300"/>
      <c r="J175" s="292"/>
      <c r="K175" s="300"/>
      <c r="L175" s="292"/>
      <c r="M175" s="300"/>
      <c r="N175" s="292"/>
      <c r="O175" s="300"/>
      <c r="P175" s="292"/>
      <c r="Q175" s="292"/>
      <c r="R175" s="300"/>
      <c r="S175" s="294"/>
      <c r="T175" s="299"/>
      <c r="U175" s="292"/>
      <c r="V175" s="300"/>
      <c r="W175" s="292"/>
      <c r="X175" s="300"/>
      <c r="Y175" s="292"/>
      <c r="Z175" s="300"/>
      <c r="AA175" s="300"/>
      <c r="AB175" s="292"/>
      <c r="AC175" s="300"/>
      <c r="AD175" s="292"/>
      <c r="AE175" s="300"/>
      <c r="AF175" s="292"/>
      <c r="AG175" s="300"/>
      <c r="AH175" s="292"/>
      <c r="AI175" s="292"/>
      <c r="AJ175" s="300"/>
      <c r="AK175" s="294"/>
      <c r="AL175" s="302"/>
      <c r="AM175" s="292"/>
      <c r="AN175" s="303"/>
      <c r="AO175" s="292"/>
      <c r="AP175" s="303"/>
      <c r="AQ175" s="292"/>
      <c r="AR175" s="303"/>
      <c r="AS175" s="303"/>
      <c r="AT175" s="292"/>
      <c r="AU175" s="303"/>
      <c r="AV175" s="292"/>
      <c r="AW175" s="303"/>
      <c r="AX175" s="292"/>
      <c r="AY175" s="303"/>
      <c r="AZ175" s="292"/>
      <c r="BA175" s="292"/>
      <c r="BB175" s="303"/>
      <c r="BC175" s="294"/>
      <c r="BD175" s="302"/>
      <c r="BE175" s="292"/>
      <c r="BF175" s="303"/>
      <c r="BG175" s="292"/>
      <c r="BH175" s="303"/>
      <c r="BI175" s="292"/>
      <c r="BJ175" s="303"/>
      <c r="BK175" s="303"/>
      <c r="BL175" s="292"/>
      <c r="BM175" s="303"/>
      <c r="BN175" s="292"/>
      <c r="BO175" s="303"/>
      <c r="BP175" s="292"/>
      <c r="BQ175" s="303"/>
      <c r="BR175" s="292"/>
      <c r="BS175" s="292"/>
      <c r="BT175" s="303"/>
      <c r="BU175" s="294"/>
      <c r="BW175" s="573" t="str">
        <f t="shared" si="108"/>
        <v/>
      </c>
      <c r="BX175" s="574" t="str">
        <f t="shared" si="108"/>
        <v/>
      </c>
      <c r="BY175" s="574" t="str">
        <f t="shared" si="108"/>
        <v/>
      </c>
      <c r="BZ175" s="574" t="str">
        <f t="shared" si="109"/>
        <v/>
      </c>
      <c r="CA175" s="574" t="str">
        <f t="shared" si="109"/>
        <v/>
      </c>
      <c r="CB175" s="574" t="str">
        <f t="shared" si="109"/>
        <v/>
      </c>
      <c r="CC175" s="574" t="str">
        <f t="shared" si="110"/>
        <v/>
      </c>
      <c r="CD175" s="574" t="str">
        <f t="shared" si="110"/>
        <v/>
      </c>
      <c r="CE175" s="574" t="str">
        <f t="shared" si="110"/>
        <v/>
      </c>
      <c r="CF175" s="574" t="str">
        <f t="shared" si="111"/>
        <v/>
      </c>
      <c r="CG175" s="574" t="str">
        <f t="shared" si="111"/>
        <v/>
      </c>
      <c r="CH175" s="574" t="str">
        <f t="shared" si="111"/>
        <v/>
      </c>
      <c r="CI175" s="574" t="str">
        <f t="shared" si="112"/>
        <v/>
      </c>
      <c r="CJ175" s="574" t="str">
        <f t="shared" si="113"/>
        <v/>
      </c>
      <c r="CK175" s="574" t="str">
        <f t="shared" si="114"/>
        <v/>
      </c>
      <c r="CL175" s="574" t="str">
        <f t="shared" si="114"/>
        <v/>
      </c>
      <c r="CM175" s="574" t="str">
        <f t="shared" si="114"/>
        <v/>
      </c>
      <c r="CN175" s="574" t="str">
        <f t="shared" si="115"/>
        <v/>
      </c>
      <c r="CO175" s="574" t="str">
        <f t="shared" si="115"/>
        <v/>
      </c>
      <c r="CP175" s="574" t="str">
        <f t="shared" si="115"/>
        <v/>
      </c>
      <c r="CQ175" s="574" t="str">
        <f t="shared" si="116"/>
        <v/>
      </c>
      <c r="CR175" s="574" t="str">
        <f t="shared" si="116"/>
        <v/>
      </c>
      <c r="CS175" s="574" t="str">
        <f t="shared" si="116"/>
        <v/>
      </c>
      <c r="CT175" s="574" t="str">
        <f t="shared" si="117"/>
        <v/>
      </c>
      <c r="CU175" s="575" t="str">
        <f t="shared" si="118"/>
        <v/>
      </c>
      <c r="CV175" s="576" t="str">
        <f t="shared" si="119"/>
        <v/>
      </c>
      <c r="CW175" s="574" t="str">
        <f t="shared" si="119"/>
        <v/>
      </c>
      <c r="CX175" s="574" t="str">
        <f t="shared" si="119"/>
        <v/>
      </c>
      <c r="CY175" s="574" t="str">
        <f t="shared" si="120"/>
        <v/>
      </c>
      <c r="CZ175" s="574" t="str">
        <f t="shared" si="120"/>
        <v/>
      </c>
      <c r="DA175" s="574" t="str">
        <f t="shared" si="120"/>
        <v/>
      </c>
      <c r="DB175" s="574" t="str">
        <f t="shared" si="121"/>
        <v/>
      </c>
      <c r="DC175" s="574" t="str">
        <f t="shared" si="122"/>
        <v/>
      </c>
      <c r="DD175" s="574" t="str">
        <f t="shared" si="122"/>
        <v/>
      </c>
      <c r="DE175" s="574" t="str">
        <f t="shared" si="123"/>
        <v/>
      </c>
      <c r="DF175" s="574" t="str">
        <f t="shared" si="123"/>
        <v/>
      </c>
      <c r="DG175" s="574" t="str">
        <f t="shared" si="123"/>
        <v/>
      </c>
      <c r="DH175" s="574" t="str">
        <f t="shared" si="124"/>
        <v/>
      </c>
      <c r="DI175" s="574" t="str">
        <f t="shared" si="125"/>
        <v/>
      </c>
      <c r="DJ175" s="574" t="str">
        <f t="shared" si="126"/>
        <v/>
      </c>
      <c r="DK175" s="574" t="str">
        <f t="shared" si="126"/>
        <v/>
      </c>
      <c r="DL175" s="574" t="str">
        <f t="shared" si="126"/>
        <v/>
      </c>
      <c r="DM175" s="574" t="str">
        <f t="shared" si="127"/>
        <v/>
      </c>
      <c r="DN175" s="574" t="str">
        <f t="shared" si="127"/>
        <v/>
      </c>
      <c r="DO175" s="574" t="str">
        <f t="shared" si="127"/>
        <v/>
      </c>
      <c r="DP175" s="574" t="str">
        <f t="shared" si="128"/>
        <v/>
      </c>
      <c r="DQ175" s="574" t="str">
        <f t="shared" si="128"/>
        <v/>
      </c>
      <c r="DR175" s="574" t="str">
        <f t="shared" si="128"/>
        <v/>
      </c>
      <c r="DS175" s="574" t="str">
        <f t="shared" si="129"/>
        <v/>
      </c>
      <c r="DT175" s="577" t="str">
        <f t="shared" si="130"/>
        <v/>
      </c>
      <c r="DU175" s="576" t="str">
        <f t="shared" si="131"/>
        <v/>
      </c>
      <c r="DV175" s="574" t="str">
        <f t="shared" si="131"/>
        <v/>
      </c>
      <c r="DW175" s="574" t="str">
        <f t="shared" si="131"/>
        <v/>
      </c>
      <c r="DX175" s="574" t="str">
        <f t="shared" si="132"/>
        <v/>
      </c>
      <c r="DY175" s="574" t="str">
        <f t="shared" si="132"/>
        <v/>
      </c>
      <c r="DZ175" s="574" t="str">
        <f t="shared" si="132"/>
        <v/>
      </c>
      <c r="EA175" s="574" t="str">
        <f t="shared" si="133"/>
        <v/>
      </c>
      <c r="EB175" s="574" t="str">
        <f t="shared" si="133"/>
        <v/>
      </c>
      <c r="EC175" s="574" t="str">
        <f t="shared" si="133"/>
        <v/>
      </c>
      <c r="ED175" s="574" t="str">
        <f t="shared" si="134"/>
        <v/>
      </c>
      <c r="EE175" s="574" t="str">
        <f t="shared" si="134"/>
        <v/>
      </c>
      <c r="EF175" s="574" t="str">
        <f t="shared" si="134"/>
        <v/>
      </c>
      <c r="EG175" s="574" t="str">
        <f t="shared" si="135"/>
        <v/>
      </c>
      <c r="EH175" s="574" t="str">
        <f t="shared" si="136"/>
        <v/>
      </c>
      <c r="EI175" s="574" t="str">
        <f t="shared" si="137"/>
        <v/>
      </c>
      <c r="EJ175" s="574" t="str">
        <f t="shared" si="137"/>
        <v/>
      </c>
      <c r="EK175" s="574" t="str">
        <f t="shared" si="137"/>
        <v/>
      </c>
      <c r="EL175" s="574" t="str">
        <f t="shared" si="138"/>
        <v/>
      </c>
      <c r="EM175" s="574" t="str">
        <f t="shared" si="138"/>
        <v/>
      </c>
      <c r="EN175" s="574" t="str">
        <f t="shared" si="138"/>
        <v/>
      </c>
      <c r="EO175" s="574" t="str">
        <f t="shared" si="139"/>
        <v/>
      </c>
      <c r="EP175" s="574" t="str">
        <f t="shared" si="139"/>
        <v/>
      </c>
      <c r="EQ175" s="574" t="str">
        <f t="shared" si="139"/>
        <v/>
      </c>
      <c r="ER175" s="574" t="str">
        <f t="shared" si="140"/>
        <v/>
      </c>
      <c r="ES175" s="577" t="str">
        <f t="shared" si="141"/>
        <v/>
      </c>
      <c r="ET175" s="576" t="str">
        <f t="shared" si="142"/>
        <v/>
      </c>
      <c r="EU175" s="574" t="str">
        <f t="shared" si="142"/>
        <v/>
      </c>
      <c r="EV175" s="574" t="str">
        <f t="shared" si="142"/>
        <v/>
      </c>
      <c r="EW175" s="574" t="str">
        <f t="shared" si="143"/>
        <v/>
      </c>
      <c r="EX175" s="574" t="str">
        <f t="shared" si="143"/>
        <v/>
      </c>
      <c r="EY175" s="574" t="str">
        <f t="shared" si="143"/>
        <v/>
      </c>
      <c r="EZ175" s="574" t="str">
        <f t="shared" si="144"/>
        <v/>
      </c>
      <c r="FA175" s="574" t="str">
        <f t="shared" si="144"/>
        <v/>
      </c>
      <c r="FB175" s="574" t="str">
        <f t="shared" si="144"/>
        <v/>
      </c>
      <c r="FC175" s="574" t="str">
        <f t="shared" si="145"/>
        <v/>
      </c>
      <c r="FD175" s="574" t="str">
        <f t="shared" si="145"/>
        <v/>
      </c>
      <c r="FE175" s="574" t="str">
        <f t="shared" si="145"/>
        <v/>
      </c>
      <c r="FF175" s="574" t="str">
        <f t="shared" si="146"/>
        <v/>
      </c>
      <c r="FG175" s="574" t="str">
        <f t="shared" si="147"/>
        <v/>
      </c>
      <c r="FH175" s="574" t="str">
        <f t="shared" si="148"/>
        <v/>
      </c>
      <c r="FI175" s="574" t="str">
        <f t="shared" si="148"/>
        <v/>
      </c>
      <c r="FJ175" s="574" t="str">
        <f t="shared" si="148"/>
        <v/>
      </c>
      <c r="FK175" s="574" t="str">
        <f t="shared" si="149"/>
        <v/>
      </c>
      <c r="FL175" s="574" t="str">
        <f t="shared" si="149"/>
        <v/>
      </c>
      <c r="FM175" s="574" t="str">
        <f t="shared" si="149"/>
        <v/>
      </c>
      <c r="FN175" s="574" t="str">
        <f t="shared" si="150"/>
        <v/>
      </c>
      <c r="FO175" s="574" t="str">
        <f t="shared" si="150"/>
        <v/>
      </c>
      <c r="FP175" s="574" t="str">
        <f t="shared" si="150"/>
        <v/>
      </c>
      <c r="FQ175" s="574" t="str">
        <f t="shared" si="151"/>
        <v/>
      </c>
      <c r="FR175" s="577" t="str">
        <f t="shared" si="152"/>
        <v/>
      </c>
      <c r="FS175" s="573" t="str">
        <f t="shared" si="153"/>
        <v/>
      </c>
      <c r="FT175" s="574" t="str">
        <f t="shared" si="154"/>
        <v/>
      </c>
      <c r="FU175" s="578" t="str">
        <f t="shared" si="155"/>
        <v/>
      </c>
      <c r="FV175" s="577" t="str">
        <f t="shared" si="156"/>
        <v/>
      </c>
      <c r="HA175" s="147">
        <f t="shared" si="157"/>
        <v>0</v>
      </c>
      <c r="HB175" s="142">
        <f t="shared" si="106"/>
        <v>0</v>
      </c>
    </row>
    <row r="176" spans="1:210" s="142" customFormat="1" ht="15.75" customHeight="1" x14ac:dyDescent="0.2">
      <c r="A176" s="531" t="str">
        <f t="shared" si="107"/>
        <v/>
      </c>
      <c r="B176" s="299"/>
      <c r="C176" s="292"/>
      <c r="D176" s="300"/>
      <c r="E176" s="292"/>
      <c r="F176" s="300"/>
      <c r="G176" s="292"/>
      <c r="H176" s="300"/>
      <c r="I176" s="300"/>
      <c r="J176" s="292"/>
      <c r="K176" s="300"/>
      <c r="L176" s="292"/>
      <c r="M176" s="300"/>
      <c r="N176" s="292"/>
      <c r="O176" s="300"/>
      <c r="P176" s="292"/>
      <c r="Q176" s="292"/>
      <c r="R176" s="301"/>
      <c r="S176" s="298"/>
      <c r="T176" s="299"/>
      <c r="U176" s="292"/>
      <c r="V176" s="300"/>
      <c r="W176" s="292"/>
      <c r="X176" s="300"/>
      <c r="Y176" s="292"/>
      <c r="Z176" s="300"/>
      <c r="AA176" s="300"/>
      <c r="AB176" s="292"/>
      <c r="AC176" s="300"/>
      <c r="AD176" s="292"/>
      <c r="AE176" s="300"/>
      <c r="AF176" s="292"/>
      <c r="AG176" s="300"/>
      <c r="AH176" s="292"/>
      <c r="AI176" s="292"/>
      <c r="AJ176" s="301"/>
      <c r="AK176" s="298"/>
      <c r="AL176" s="302"/>
      <c r="AM176" s="292"/>
      <c r="AN176" s="303"/>
      <c r="AO176" s="292"/>
      <c r="AP176" s="303"/>
      <c r="AQ176" s="292"/>
      <c r="AR176" s="303"/>
      <c r="AS176" s="303"/>
      <c r="AT176" s="292"/>
      <c r="AU176" s="303"/>
      <c r="AV176" s="292"/>
      <c r="AW176" s="303"/>
      <c r="AX176" s="292"/>
      <c r="AY176" s="303"/>
      <c r="AZ176" s="292"/>
      <c r="BA176" s="292"/>
      <c r="BB176" s="304"/>
      <c r="BC176" s="298"/>
      <c r="BD176" s="302"/>
      <c r="BE176" s="292"/>
      <c r="BF176" s="303"/>
      <c r="BG176" s="292"/>
      <c r="BH176" s="303"/>
      <c r="BI176" s="292"/>
      <c r="BJ176" s="303"/>
      <c r="BK176" s="303"/>
      <c r="BL176" s="292"/>
      <c r="BM176" s="303"/>
      <c r="BN176" s="292"/>
      <c r="BO176" s="303"/>
      <c r="BP176" s="292"/>
      <c r="BQ176" s="303"/>
      <c r="BR176" s="292"/>
      <c r="BS176" s="292"/>
      <c r="BT176" s="304"/>
      <c r="BU176" s="298"/>
      <c r="BW176" s="573" t="str">
        <f t="shared" si="108"/>
        <v/>
      </c>
      <c r="BX176" s="574" t="str">
        <f t="shared" si="108"/>
        <v/>
      </c>
      <c r="BY176" s="574" t="str">
        <f t="shared" si="108"/>
        <v/>
      </c>
      <c r="BZ176" s="574" t="str">
        <f t="shared" si="109"/>
        <v/>
      </c>
      <c r="CA176" s="574" t="str">
        <f t="shared" si="109"/>
        <v/>
      </c>
      <c r="CB176" s="574" t="str">
        <f t="shared" si="109"/>
        <v/>
      </c>
      <c r="CC176" s="574" t="str">
        <f t="shared" si="110"/>
        <v/>
      </c>
      <c r="CD176" s="574" t="str">
        <f t="shared" si="110"/>
        <v/>
      </c>
      <c r="CE176" s="574" t="str">
        <f t="shared" si="110"/>
        <v/>
      </c>
      <c r="CF176" s="574" t="str">
        <f t="shared" si="111"/>
        <v/>
      </c>
      <c r="CG176" s="574" t="str">
        <f t="shared" si="111"/>
        <v/>
      </c>
      <c r="CH176" s="574" t="str">
        <f t="shared" si="111"/>
        <v/>
      </c>
      <c r="CI176" s="574" t="str">
        <f t="shared" si="112"/>
        <v/>
      </c>
      <c r="CJ176" s="574" t="str">
        <f t="shared" si="113"/>
        <v/>
      </c>
      <c r="CK176" s="574" t="str">
        <f t="shared" si="114"/>
        <v/>
      </c>
      <c r="CL176" s="574" t="str">
        <f t="shared" si="114"/>
        <v/>
      </c>
      <c r="CM176" s="574" t="str">
        <f t="shared" si="114"/>
        <v/>
      </c>
      <c r="CN176" s="574" t="str">
        <f t="shared" si="115"/>
        <v/>
      </c>
      <c r="CO176" s="574" t="str">
        <f t="shared" si="115"/>
        <v/>
      </c>
      <c r="CP176" s="574" t="str">
        <f t="shared" si="115"/>
        <v/>
      </c>
      <c r="CQ176" s="574" t="str">
        <f t="shared" si="116"/>
        <v/>
      </c>
      <c r="CR176" s="574" t="str">
        <f t="shared" si="116"/>
        <v/>
      </c>
      <c r="CS176" s="574" t="str">
        <f t="shared" si="116"/>
        <v/>
      </c>
      <c r="CT176" s="574" t="str">
        <f t="shared" si="117"/>
        <v/>
      </c>
      <c r="CU176" s="575" t="str">
        <f t="shared" si="118"/>
        <v/>
      </c>
      <c r="CV176" s="576" t="str">
        <f t="shared" si="119"/>
        <v/>
      </c>
      <c r="CW176" s="574" t="str">
        <f t="shared" si="119"/>
        <v/>
      </c>
      <c r="CX176" s="574" t="str">
        <f t="shared" si="119"/>
        <v/>
      </c>
      <c r="CY176" s="574" t="str">
        <f t="shared" si="120"/>
        <v/>
      </c>
      <c r="CZ176" s="574" t="str">
        <f t="shared" si="120"/>
        <v/>
      </c>
      <c r="DA176" s="574" t="str">
        <f t="shared" si="120"/>
        <v/>
      </c>
      <c r="DB176" s="574" t="str">
        <f t="shared" si="121"/>
        <v/>
      </c>
      <c r="DC176" s="574" t="str">
        <f t="shared" si="122"/>
        <v/>
      </c>
      <c r="DD176" s="574" t="str">
        <f t="shared" si="122"/>
        <v/>
      </c>
      <c r="DE176" s="574" t="str">
        <f t="shared" si="123"/>
        <v/>
      </c>
      <c r="DF176" s="574" t="str">
        <f t="shared" si="123"/>
        <v/>
      </c>
      <c r="DG176" s="574" t="str">
        <f t="shared" si="123"/>
        <v/>
      </c>
      <c r="DH176" s="574" t="str">
        <f t="shared" si="124"/>
        <v/>
      </c>
      <c r="DI176" s="574" t="str">
        <f t="shared" si="125"/>
        <v/>
      </c>
      <c r="DJ176" s="574" t="str">
        <f t="shared" si="126"/>
        <v/>
      </c>
      <c r="DK176" s="574" t="str">
        <f t="shared" si="126"/>
        <v/>
      </c>
      <c r="DL176" s="574" t="str">
        <f t="shared" si="126"/>
        <v/>
      </c>
      <c r="DM176" s="574" t="str">
        <f t="shared" si="127"/>
        <v/>
      </c>
      <c r="DN176" s="574" t="str">
        <f t="shared" si="127"/>
        <v/>
      </c>
      <c r="DO176" s="574" t="str">
        <f t="shared" si="127"/>
        <v/>
      </c>
      <c r="DP176" s="574" t="str">
        <f t="shared" si="128"/>
        <v/>
      </c>
      <c r="DQ176" s="574" t="str">
        <f t="shared" si="128"/>
        <v/>
      </c>
      <c r="DR176" s="574" t="str">
        <f t="shared" si="128"/>
        <v/>
      </c>
      <c r="DS176" s="574" t="str">
        <f t="shared" si="129"/>
        <v/>
      </c>
      <c r="DT176" s="577" t="str">
        <f t="shared" si="130"/>
        <v/>
      </c>
      <c r="DU176" s="576" t="str">
        <f t="shared" si="131"/>
        <v/>
      </c>
      <c r="DV176" s="574" t="str">
        <f t="shared" si="131"/>
        <v/>
      </c>
      <c r="DW176" s="574" t="str">
        <f t="shared" si="131"/>
        <v/>
      </c>
      <c r="DX176" s="574" t="str">
        <f t="shared" si="132"/>
        <v/>
      </c>
      <c r="DY176" s="574" t="str">
        <f t="shared" si="132"/>
        <v/>
      </c>
      <c r="DZ176" s="574" t="str">
        <f t="shared" si="132"/>
        <v/>
      </c>
      <c r="EA176" s="574" t="str">
        <f t="shared" si="133"/>
        <v/>
      </c>
      <c r="EB176" s="574" t="str">
        <f t="shared" si="133"/>
        <v/>
      </c>
      <c r="EC176" s="574" t="str">
        <f t="shared" si="133"/>
        <v/>
      </c>
      <c r="ED176" s="574" t="str">
        <f t="shared" si="134"/>
        <v/>
      </c>
      <c r="EE176" s="574" t="str">
        <f t="shared" si="134"/>
        <v/>
      </c>
      <c r="EF176" s="574" t="str">
        <f t="shared" si="134"/>
        <v/>
      </c>
      <c r="EG176" s="574" t="str">
        <f t="shared" si="135"/>
        <v/>
      </c>
      <c r="EH176" s="574" t="str">
        <f t="shared" si="136"/>
        <v/>
      </c>
      <c r="EI176" s="574" t="str">
        <f t="shared" si="137"/>
        <v/>
      </c>
      <c r="EJ176" s="574" t="str">
        <f t="shared" si="137"/>
        <v/>
      </c>
      <c r="EK176" s="574" t="str">
        <f t="shared" si="137"/>
        <v/>
      </c>
      <c r="EL176" s="574" t="str">
        <f t="shared" si="138"/>
        <v/>
      </c>
      <c r="EM176" s="574" t="str">
        <f t="shared" si="138"/>
        <v/>
      </c>
      <c r="EN176" s="574" t="str">
        <f t="shared" si="138"/>
        <v/>
      </c>
      <c r="EO176" s="574" t="str">
        <f t="shared" si="139"/>
        <v/>
      </c>
      <c r="EP176" s="574" t="str">
        <f t="shared" si="139"/>
        <v/>
      </c>
      <c r="EQ176" s="574" t="str">
        <f t="shared" si="139"/>
        <v/>
      </c>
      <c r="ER176" s="574" t="str">
        <f t="shared" si="140"/>
        <v/>
      </c>
      <c r="ES176" s="577" t="str">
        <f t="shared" si="141"/>
        <v/>
      </c>
      <c r="ET176" s="576" t="str">
        <f t="shared" si="142"/>
        <v/>
      </c>
      <c r="EU176" s="574" t="str">
        <f t="shared" si="142"/>
        <v/>
      </c>
      <c r="EV176" s="574" t="str">
        <f t="shared" si="142"/>
        <v/>
      </c>
      <c r="EW176" s="574" t="str">
        <f t="shared" si="143"/>
        <v/>
      </c>
      <c r="EX176" s="574" t="str">
        <f t="shared" si="143"/>
        <v/>
      </c>
      <c r="EY176" s="574" t="str">
        <f t="shared" si="143"/>
        <v/>
      </c>
      <c r="EZ176" s="574" t="str">
        <f t="shared" si="144"/>
        <v/>
      </c>
      <c r="FA176" s="574" t="str">
        <f t="shared" si="144"/>
        <v/>
      </c>
      <c r="FB176" s="574" t="str">
        <f t="shared" si="144"/>
        <v/>
      </c>
      <c r="FC176" s="574" t="str">
        <f t="shared" si="145"/>
        <v/>
      </c>
      <c r="FD176" s="574" t="str">
        <f t="shared" si="145"/>
        <v/>
      </c>
      <c r="FE176" s="574" t="str">
        <f t="shared" si="145"/>
        <v/>
      </c>
      <c r="FF176" s="574" t="str">
        <f t="shared" si="146"/>
        <v/>
      </c>
      <c r="FG176" s="574" t="str">
        <f t="shared" si="147"/>
        <v/>
      </c>
      <c r="FH176" s="574" t="str">
        <f t="shared" si="148"/>
        <v/>
      </c>
      <c r="FI176" s="574" t="str">
        <f t="shared" si="148"/>
        <v/>
      </c>
      <c r="FJ176" s="574" t="str">
        <f t="shared" si="148"/>
        <v/>
      </c>
      <c r="FK176" s="574" t="str">
        <f t="shared" si="149"/>
        <v/>
      </c>
      <c r="FL176" s="574" t="str">
        <f t="shared" si="149"/>
        <v/>
      </c>
      <c r="FM176" s="574" t="str">
        <f t="shared" si="149"/>
        <v/>
      </c>
      <c r="FN176" s="574" t="str">
        <f t="shared" si="150"/>
        <v/>
      </c>
      <c r="FO176" s="574" t="str">
        <f t="shared" si="150"/>
        <v/>
      </c>
      <c r="FP176" s="574" t="str">
        <f t="shared" si="150"/>
        <v/>
      </c>
      <c r="FQ176" s="574" t="str">
        <f t="shared" si="151"/>
        <v/>
      </c>
      <c r="FR176" s="577" t="str">
        <f t="shared" si="152"/>
        <v/>
      </c>
      <c r="FS176" s="573" t="str">
        <f t="shared" si="153"/>
        <v/>
      </c>
      <c r="FT176" s="574" t="str">
        <f t="shared" si="154"/>
        <v/>
      </c>
      <c r="FU176" s="578" t="str">
        <f t="shared" si="155"/>
        <v/>
      </c>
      <c r="FV176" s="577" t="str">
        <f t="shared" si="156"/>
        <v/>
      </c>
      <c r="HA176" s="147">
        <f t="shared" si="157"/>
        <v>0</v>
      </c>
      <c r="HB176" s="142">
        <f t="shared" si="106"/>
        <v>0</v>
      </c>
    </row>
    <row r="177" spans="1:210" s="142" customFormat="1" ht="15.75" customHeight="1" x14ac:dyDescent="0.2">
      <c r="A177" s="531" t="str">
        <f t="shared" si="107"/>
        <v/>
      </c>
      <c r="B177" s="299"/>
      <c r="C177" s="292"/>
      <c r="D177" s="300"/>
      <c r="E177" s="292"/>
      <c r="F177" s="300"/>
      <c r="G177" s="292"/>
      <c r="H177" s="300"/>
      <c r="I177" s="301"/>
      <c r="J177" s="292"/>
      <c r="K177" s="300"/>
      <c r="L177" s="292"/>
      <c r="M177" s="300"/>
      <c r="N177" s="292"/>
      <c r="O177" s="300"/>
      <c r="P177" s="292"/>
      <c r="Q177" s="292"/>
      <c r="R177" s="300"/>
      <c r="S177" s="294"/>
      <c r="T177" s="299"/>
      <c r="U177" s="292"/>
      <c r="V177" s="300"/>
      <c r="W177" s="292"/>
      <c r="X177" s="300"/>
      <c r="Y177" s="292"/>
      <c r="Z177" s="300"/>
      <c r="AA177" s="301"/>
      <c r="AB177" s="292"/>
      <c r="AC177" s="300"/>
      <c r="AD177" s="292"/>
      <c r="AE177" s="300"/>
      <c r="AF177" s="292"/>
      <c r="AG177" s="300"/>
      <c r="AH177" s="292"/>
      <c r="AI177" s="292"/>
      <c r="AJ177" s="300"/>
      <c r="AK177" s="294"/>
      <c r="AL177" s="302"/>
      <c r="AM177" s="292"/>
      <c r="AN177" s="303"/>
      <c r="AO177" s="292"/>
      <c r="AP177" s="303"/>
      <c r="AQ177" s="292"/>
      <c r="AR177" s="303"/>
      <c r="AS177" s="304"/>
      <c r="AT177" s="292"/>
      <c r="AU177" s="303"/>
      <c r="AV177" s="292"/>
      <c r="AW177" s="303"/>
      <c r="AX177" s="292"/>
      <c r="AY177" s="303"/>
      <c r="AZ177" s="292"/>
      <c r="BA177" s="292"/>
      <c r="BB177" s="303"/>
      <c r="BC177" s="294"/>
      <c r="BD177" s="302"/>
      <c r="BE177" s="292"/>
      <c r="BF177" s="303"/>
      <c r="BG177" s="292"/>
      <c r="BH177" s="303"/>
      <c r="BI177" s="292"/>
      <c r="BJ177" s="303"/>
      <c r="BK177" s="304"/>
      <c r="BL177" s="292"/>
      <c r="BM177" s="303"/>
      <c r="BN177" s="292"/>
      <c r="BO177" s="303"/>
      <c r="BP177" s="292"/>
      <c r="BQ177" s="303"/>
      <c r="BR177" s="292"/>
      <c r="BS177" s="292"/>
      <c r="BT177" s="303"/>
      <c r="BU177" s="294"/>
      <c r="BW177" s="573" t="str">
        <f t="shared" si="108"/>
        <v/>
      </c>
      <c r="BX177" s="574" t="str">
        <f t="shared" si="108"/>
        <v/>
      </c>
      <c r="BY177" s="574" t="str">
        <f t="shared" si="108"/>
        <v/>
      </c>
      <c r="BZ177" s="574" t="str">
        <f t="shared" si="109"/>
        <v/>
      </c>
      <c r="CA177" s="574" t="str">
        <f t="shared" si="109"/>
        <v/>
      </c>
      <c r="CB177" s="574" t="str">
        <f t="shared" si="109"/>
        <v/>
      </c>
      <c r="CC177" s="574" t="str">
        <f t="shared" si="110"/>
        <v/>
      </c>
      <c r="CD177" s="574" t="str">
        <f t="shared" si="110"/>
        <v/>
      </c>
      <c r="CE177" s="574" t="str">
        <f t="shared" si="110"/>
        <v/>
      </c>
      <c r="CF177" s="574" t="str">
        <f t="shared" si="111"/>
        <v/>
      </c>
      <c r="CG177" s="574" t="str">
        <f t="shared" si="111"/>
        <v/>
      </c>
      <c r="CH177" s="574" t="str">
        <f t="shared" si="111"/>
        <v/>
      </c>
      <c r="CI177" s="574" t="str">
        <f t="shared" si="112"/>
        <v/>
      </c>
      <c r="CJ177" s="574" t="str">
        <f t="shared" si="113"/>
        <v/>
      </c>
      <c r="CK177" s="574" t="str">
        <f t="shared" si="114"/>
        <v/>
      </c>
      <c r="CL177" s="574" t="str">
        <f t="shared" si="114"/>
        <v/>
      </c>
      <c r="CM177" s="574" t="str">
        <f t="shared" si="114"/>
        <v/>
      </c>
      <c r="CN177" s="574" t="str">
        <f t="shared" si="115"/>
        <v/>
      </c>
      <c r="CO177" s="574" t="str">
        <f t="shared" si="115"/>
        <v/>
      </c>
      <c r="CP177" s="574" t="str">
        <f t="shared" si="115"/>
        <v/>
      </c>
      <c r="CQ177" s="574" t="str">
        <f t="shared" si="116"/>
        <v/>
      </c>
      <c r="CR177" s="574" t="str">
        <f t="shared" si="116"/>
        <v/>
      </c>
      <c r="CS177" s="574" t="str">
        <f t="shared" si="116"/>
        <v/>
      </c>
      <c r="CT177" s="574" t="str">
        <f t="shared" si="117"/>
        <v/>
      </c>
      <c r="CU177" s="575" t="str">
        <f t="shared" si="118"/>
        <v/>
      </c>
      <c r="CV177" s="576" t="str">
        <f t="shared" si="119"/>
        <v/>
      </c>
      <c r="CW177" s="574" t="str">
        <f t="shared" si="119"/>
        <v/>
      </c>
      <c r="CX177" s="574" t="str">
        <f t="shared" si="119"/>
        <v/>
      </c>
      <c r="CY177" s="574" t="str">
        <f t="shared" si="120"/>
        <v/>
      </c>
      <c r="CZ177" s="574" t="str">
        <f t="shared" si="120"/>
        <v/>
      </c>
      <c r="DA177" s="574" t="str">
        <f t="shared" si="120"/>
        <v/>
      </c>
      <c r="DB177" s="574" t="str">
        <f t="shared" si="121"/>
        <v/>
      </c>
      <c r="DC177" s="574" t="str">
        <f t="shared" si="122"/>
        <v/>
      </c>
      <c r="DD177" s="574" t="str">
        <f t="shared" si="122"/>
        <v/>
      </c>
      <c r="DE177" s="574" t="str">
        <f t="shared" si="123"/>
        <v/>
      </c>
      <c r="DF177" s="574" t="str">
        <f t="shared" si="123"/>
        <v/>
      </c>
      <c r="DG177" s="574" t="str">
        <f t="shared" si="123"/>
        <v/>
      </c>
      <c r="DH177" s="574" t="str">
        <f t="shared" si="124"/>
        <v/>
      </c>
      <c r="DI177" s="574" t="str">
        <f t="shared" si="125"/>
        <v/>
      </c>
      <c r="DJ177" s="574" t="str">
        <f t="shared" si="126"/>
        <v/>
      </c>
      <c r="DK177" s="574" t="str">
        <f t="shared" si="126"/>
        <v/>
      </c>
      <c r="DL177" s="574" t="str">
        <f t="shared" si="126"/>
        <v/>
      </c>
      <c r="DM177" s="574" t="str">
        <f t="shared" si="127"/>
        <v/>
      </c>
      <c r="DN177" s="574" t="str">
        <f t="shared" si="127"/>
        <v/>
      </c>
      <c r="DO177" s="574" t="str">
        <f t="shared" si="127"/>
        <v/>
      </c>
      <c r="DP177" s="574" t="str">
        <f t="shared" si="128"/>
        <v/>
      </c>
      <c r="DQ177" s="574" t="str">
        <f t="shared" si="128"/>
        <v/>
      </c>
      <c r="DR177" s="574" t="str">
        <f t="shared" si="128"/>
        <v/>
      </c>
      <c r="DS177" s="574" t="str">
        <f t="shared" si="129"/>
        <v/>
      </c>
      <c r="DT177" s="577" t="str">
        <f t="shared" si="130"/>
        <v/>
      </c>
      <c r="DU177" s="576" t="str">
        <f t="shared" si="131"/>
        <v/>
      </c>
      <c r="DV177" s="574" t="str">
        <f t="shared" si="131"/>
        <v/>
      </c>
      <c r="DW177" s="574" t="str">
        <f t="shared" si="131"/>
        <v/>
      </c>
      <c r="DX177" s="574" t="str">
        <f t="shared" si="132"/>
        <v/>
      </c>
      <c r="DY177" s="574" t="str">
        <f t="shared" si="132"/>
        <v/>
      </c>
      <c r="DZ177" s="574" t="str">
        <f t="shared" si="132"/>
        <v/>
      </c>
      <c r="EA177" s="574" t="str">
        <f t="shared" si="133"/>
        <v/>
      </c>
      <c r="EB177" s="574" t="str">
        <f t="shared" si="133"/>
        <v/>
      </c>
      <c r="EC177" s="574" t="str">
        <f t="shared" si="133"/>
        <v/>
      </c>
      <c r="ED177" s="574" t="str">
        <f t="shared" si="134"/>
        <v/>
      </c>
      <c r="EE177" s="574" t="str">
        <f t="shared" si="134"/>
        <v/>
      </c>
      <c r="EF177" s="574" t="str">
        <f t="shared" si="134"/>
        <v/>
      </c>
      <c r="EG177" s="574" t="str">
        <f t="shared" si="135"/>
        <v/>
      </c>
      <c r="EH177" s="574" t="str">
        <f t="shared" si="136"/>
        <v/>
      </c>
      <c r="EI177" s="574" t="str">
        <f t="shared" si="137"/>
        <v/>
      </c>
      <c r="EJ177" s="574" t="str">
        <f t="shared" si="137"/>
        <v/>
      </c>
      <c r="EK177" s="574" t="str">
        <f t="shared" si="137"/>
        <v/>
      </c>
      <c r="EL177" s="574" t="str">
        <f t="shared" si="138"/>
        <v/>
      </c>
      <c r="EM177" s="574" t="str">
        <f t="shared" si="138"/>
        <v/>
      </c>
      <c r="EN177" s="574" t="str">
        <f t="shared" si="138"/>
        <v/>
      </c>
      <c r="EO177" s="574" t="str">
        <f t="shared" si="139"/>
        <v/>
      </c>
      <c r="EP177" s="574" t="str">
        <f t="shared" si="139"/>
        <v/>
      </c>
      <c r="EQ177" s="574" t="str">
        <f t="shared" si="139"/>
        <v/>
      </c>
      <c r="ER177" s="574" t="str">
        <f t="shared" si="140"/>
        <v/>
      </c>
      <c r="ES177" s="577" t="str">
        <f t="shared" si="141"/>
        <v/>
      </c>
      <c r="ET177" s="576" t="str">
        <f t="shared" si="142"/>
        <v/>
      </c>
      <c r="EU177" s="574" t="str">
        <f t="shared" si="142"/>
        <v/>
      </c>
      <c r="EV177" s="574" t="str">
        <f t="shared" si="142"/>
        <v/>
      </c>
      <c r="EW177" s="574" t="str">
        <f t="shared" si="143"/>
        <v/>
      </c>
      <c r="EX177" s="574" t="str">
        <f t="shared" si="143"/>
        <v/>
      </c>
      <c r="EY177" s="574" t="str">
        <f t="shared" si="143"/>
        <v/>
      </c>
      <c r="EZ177" s="574" t="str">
        <f t="shared" si="144"/>
        <v/>
      </c>
      <c r="FA177" s="574" t="str">
        <f t="shared" si="144"/>
        <v/>
      </c>
      <c r="FB177" s="574" t="str">
        <f t="shared" si="144"/>
        <v/>
      </c>
      <c r="FC177" s="574" t="str">
        <f t="shared" si="145"/>
        <v/>
      </c>
      <c r="FD177" s="574" t="str">
        <f t="shared" si="145"/>
        <v/>
      </c>
      <c r="FE177" s="574" t="str">
        <f t="shared" si="145"/>
        <v/>
      </c>
      <c r="FF177" s="574" t="str">
        <f t="shared" si="146"/>
        <v/>
      </c>
      <c r="FG177" s="574" t="str">
        <f t="shared" si="147"/>
        <v/>
      </c>
      <c r="FH177" s="574" t="str">
        <f t="shared" si="148"/>
        <v/>
      </c>
      <c r="FI177" s="574" t="str">
        <f t="shared" si="148"/>
        <v/>
      </c>
      <c r="FJ177" s="574" t="str">
        <f t="shared" si="148"/>
        <v/>
      </c>
      <c r="FK177" s="574" t="str">
        <f t="shared" si="149"/>
        <v/>
      </c>
      <c r="FL177" s="574" t="str">
        <f t="shared" si="149"/>
        <v/>
      </c>
      <c r="FM177" s="574" t="str">
        <f t="shared" si="149"/>
        <v/>
      </c>
      <c r="FN177" s="574" t="str">
        <f t="shared" si="150"/>
        <v/>
      </c>
      <c r="FO177" s="574" t="str">
        <f t="shared" si="150"/>
        <v/>
      </c>
      <c r="FP177" s="574" t="str">
        <f t="shared" si="150"/>
        <v/>
      </c>
      <c r="FQ177" s="574" t="str">
        <f t="shared" si="151"/>
        <v/>
      </c>
      <c r="FR177" s="577" t="str">
        <f t="shared" si="152"/>
        <v/>
      </c>
      <c r="FS177" s="573" t="str">
        <f t="shared" si="153"/>
        <v/>
      </c>
      <c r="FT177" s="574" t="str">
        <f t="shared" si="154"/>
        <v/>
      </c>
      <c r="FU177" s="578" t="str">
        <f t="shared" si="155"/>
        <v/>
      </c>
      <c r="FV177" s="577" t="str">
        <f t="shared" si="156"/>
        <v/>
      </c>
      <c r="HA177" s="147">
        <f t="shared" si="157"/>
        <v>0</v>
      </c>
      <c r="HB177" s="142">
        <f t="shared" si="106"/>
        <v>0</v>
      </c>
    </row>
    <row r="178" spans="1:210" s="142" customFormat="1" ht="15.75" customHeight="1" x14ac:dyDescent="0.2">
      <c r="A178" s="531" t="str">
        <f t="shared" si="107"/>
        <v/>
      </c>
      <c r="B178" s="299"/>
      <c r="C178" s="292"/>
      <c r="D178" s="300"/>
      <c r="E178" s="292"/>
      <c r="F178" s="300"/>
      <c r="G178" s="292"/>
      <c r="H178" s="300"/>
      <c r="I178" s="300"/>
      <c r="J178" s="292"/>
      <c r="K178" s="300"/>
      <c r="L178" s="292"/>
      <c r="M178" s="300"/>
      <c r="N178" s="292"/>
      <c r="O178" s="300"/>
      <c r="P178" s="292"/>
      <c r="Q178" s="292"/>
      <c r="R178" s="301"/>
      <c r="S178" s="298"/>
      <c r="T178" s="299"/>
      <c r="U178" s="292"/>
      <c r="V178" s="300"/>
      <c r="W178" s="292"/>
      <c r="X178" s="300"/>
      <c r="Y178" s="292"/>
      <c r="Z178" s="300"/>
      <c r="AA178" s="300"/>
      <c r="AB178" s="292"/>
      <c r="AC178" s="300"/>
      <c r="AD178" s="292"/>
      <c r="AE178" s="300"/>
      <c r="AF178" s="292"/>
      <c r="AG178" s="300"/>
      <c r="AH178" s="292"/>
      <c r="AI178" s="292"/>
      <c r="AJ178" s="301"/>
      <c r="AK178" s="298"/>
      <c r="AL178" s="302"/>
      <c r="AM178" s="292"/>
      <c r="AN178" s="303"/>
      <c r="AO178" s="292"/>
      <c r="AP178" s="303"/>
      <c r="AQ178" s="292"/>
      <c r="AR178" s="303"/>
      <c r="AS178" s="303"/>
      <c r="AT178" s="292"/>
      <c r="AU178" s="303"/>
      <c r="AV178" s="292"/>
      <c r="AW178" s="303"/>
      <c r="AX178" s="292"/>
      <c r="AY178" s="303"/>
      <c r="AZ178" s="292"/>
      <c r="BA178" s="292"/>
      <c r="BB178" s="304"/>
      <c r="BC178" s="298"/>
      <c r="BD178" s="302"/>
      <c r="BE178" s="292"/>
      <c r="BF178" s="303"/>
      <c r="BG178" s="292"/>
      <c r="BH178" s="303"/>
      <c r="BI178" s="292"/>
      <c r="BJ178" s="303"/>
      <c r="BK178" s="303"/>
      <c r="BL178" s="292"/>
      <c r="BM178" s="303"/>
      <c r="BN178" s="292"/>
      <c r="BO178" s="303"/>
      <c r="BP178" s="292"/>
      <c r="BQ178" s="303"/>
      <c r="BR178" s="292"/>
      <c r="BS178" s="292"/>
      <c r="BT178" s="304"/>
      <c r="BU178" s="298"/>
      <c r="BW178" s="573" t="str">
        <f t="shared" si="108"/>
        <v/>
      </c>
      <c r="BX178" s="574" t="str">
        <f t="shared" si="108"/>
        <v/>
      </c>
      <c r="BY178" s="574" t="str">
        <f t="shared" si="108"/>
        <v/>
      </c>
      <c r="BZ178" s="574" t="str">
        <f t="shared" si="109"/>
        <v/>
      </c>
      <c r="CA178" s="574" t="str">
        <f t="shared" si="109"/>
        <v/>
      </c>
      <c r="CB178" s="574" t="str">
        <f t="shared" si="109"/>
        <v/>
      </c>
      <c r="CC178" s="574" t="str">
        <f t="shared" si="110"/>
        <v/>
      </c>
      <c r="CD178" s="574" t="str">
        <f t="shared" si="110"/>
        <v/>
      </c>
      <c r="CE178" s="574" t="str">
        <f t="shared" si="110"/>
        <v/>
      </c>
      <c r="CF178" s="574" t="str">
        <f t="shared" si="111"/>
        <v/>
      </c>
      <c r="CG178" s="574" t="str">
        <f t="shared" si="111"/>
        <v/>
      </c>
      <c r="CH178" s="574" t="str">
        <f t="shared" si="111"/>
        <v/>
      </c>
      <c r="CI178" s="574" t="str">
        <f t="shared" si="112"/>
        <v/>
      </c>
      <c r="CJ178" s="574" t="str">
        <f t="shared" si="113"/>
        <v/>
      </c>
      <c r="CK178" s="574" t="str">
        <f t="shared" si="114"/>
        <v/>
      </c>
      <c r="CL178" s="574" t="str">
        <f t="shared" si="114"/>
        <v/>
      </c>
      <c r="CM178" s="574" t="str">
        <f t="shared" si="114"/>
        <v/>
      </c>
      <c r="CN178" s="574" t="str">
        <f t="shared" si="115"/>
        <v/>
      </c>
      <c r="CO178" s="574" t="str">
        <f t="shared" si="115"/>
        <v/>
      </c>
      <c r="CP178" s="574" t="str">
        <f t="shared" si="115"/>
        <v/>
      </c>
      <c r="CQ178" s="574" t="str">
        <f t="shared" si="116"/>
        <v/>
      </c>
      <c r="CR178" s="574" t="str">
        <f t="shared" si="116"/>
        <v/>
      </c>
      <c r="CS178" s="574" t="str">
        <f t="shared" si="116"/>
        <v/>
      </c>
      <c r="CT178" s="574" t="str">
        <f t="shared" si="117"/>
        <v/>
      </c>
      <c r="CU178" s="575" t="str">
        <f t="shared" si="118"/>
        <v/>
      </c>
      <c r="CV178" s="576" t="str">
        <f t="shared" si="119"/>
        <v/>
      </c>
      <c r="CW178" s="574" t="str">
        <f t="shared" si="119"/>
        <v/>
      </c>
      <c r="CX178" s="574" t="str">
        <f t="shared" si="119"/>
        <v/>
      </c>
      <c r="CY178" s="574" t="str">
        <f t="shared" si="120"/>
        <v/>
      </c>
      <c r="CZ178" s="574" t="str">
        <f t="shared" si="120"/>
        <v/>
      </c>
      <c r="DA178" s="574" t="str">
        <f t="shared" si="120"/>
        <v/>
      </c>
      <c r="DB178" s="574" t="str">
        <f t="shared" si="121"/>
        <v/>
      </c>
      <c r="DC178" s="574" t="str">
        <f t="shared" si="122"/>
        <v/>
      </c>
      <c r="DD178" s="574" t="str">
        <f t="shared" si="122"/>
        <v/>
      </c>
      <c r="DE178" s="574" t="str">
        <f t="shared" si="123"/>
        <v/>
      </c>
      <c r="DF178" s="574" t="str">
        <f t="shared" si="123"/>
        <v/>
      </c>
      <c r="DG178" s="574" t="str">
        <f t="shared" si="123"/>
        <v/>
      </c>
      <c r="DH178" s="574" t="str">
        <f t="shared" si="124"/>
        <v/>
      </c>
      <c r="DI178" s="574" t="str">
        <f t="shared" si="125"/>
        <v/>
      </c>
      <c r="DJ178" s="574" t="str">
        <f t="shared" si="126"/>
        <v/>
      </c>
      <c r="DK178" s="574" t="str">
        <f t="shared" si="126"/>
        <v/>
      </c>
      <c r="DL178" s="574" t="str">
        <f t="shared" si="126"/>
        <v/>
      </c>
      <c r="DM178" s="574" t="str">
        <f t="shared" si="127"/>
        <v/>
      </c>
      <c r="DN178" s="574" t="str">
        <f t="shared" si="127"/>
        <v/>
      </c>
      <c r="DO178" s="574" t="str">
        <f t="shared" si="127"/>
        <v/>
      </c>
      <c r="DP178" s="574" t="str">
        <f t="shared" si="128"/>
        <v/>
      </c>
      <c r="DQ178" s="574" t="str">
        <f t="shared" si="128"/>
        <v/>
      </c>
      <c r="DR178" s="574" t="str">
        <f t="shared" si="128"/>
        <v/>
      </c>
      <c r="DS178" s="574" t="str">
        <f t="shared" si="129"/>
        <v/>
      </c>
      <c r="DT178" s="577" t="str">
        <f t="shared" si="130"/>
        <v/>
      </c>
      <c r="DU178" s="576" t="str">
        <f t="shared" si="131"/>
        <v/>
      </c>
      <c r="DV178" s="574" t="str">
        <f t="shared" si="131"/>
        <v/>
      </c>
      <c r="DW178" s="574" t="str">
        <f t="shared" si="131"/>
        <v/>
      </c>
      <c r="DX178" s="574" t="str">
        <f t="shared" si="132"/>
        <v/>
      </c>
      <c r="DY178" s="574" t="str">
        <f t="shared" si="132"/>
        <v/>
      </c>
      <c r="DZ178" s="574" t="str">
        <f t="shared" si="132"/>
        <v/>
      </c>
      <c r="EA178" s="574" t="str">
        <f t="shared" si="133"/>
        <v/>
      </c>
      <c r="EB178" s="574" t="str">
        <f t="shared" si="133"/>
        <v/>
      </c>
      <c r="EC178" s="574" t="str">
        <f t="shared" si="133"/>
        <v/>
      </c>
      <c r="ED178" s="574" t="str">
        <f t="shared" si="134"/>
        <v/>
      </c>
      <c r="EE178" s="574" t="str">
        <f t="shared" si="134"/>
        <v/>
      </c>
      <c r="EF178" s="574" t="str">
        <f t="shared" si="134"/>
        <v/>
      </c>
      <c r="EG178" s="574" t="str">
        <f t="shared" si="135"/>
        <v/>
      </c>
      <c r="EH178" s="574" t="str">
        <f t="shared" si="136"/>
        <v/>
      </c>
      <c r="EI178" s="574" t="str">
        <f t="shared" si="137"/>
        <v/>
      </c>
      <c r="EJ178" s="574" t="str">
        <f t="shared" si="137"/>
        <v/>
      </c>
      <c r="EK178" s="574" t="str">
        <f t="shared" si="137"/>
        <v/>
      </c>
      <c r="EL178" s="574" t="str">
        <f t="shared" si="138"/>
        <v/>
      </c>
      <c r="EM178" s="574" t="str">
        <f t="shared" si="138"/>
        <v/>
      </c>
      <c r="EN178" s="574" t="str">
        <f t="shared" si="138"/>
        <v/>
      </c>
      <c r="EO178" s="574" t="str">
        <f t="shared" si="139"/>
        <v/>
      </c>
      <c r="EP178" s="574" t="str">
        <f t="shared" si="139"/>
        <v/>
      </c>
      <c r="EQ178" s="574" t="str">
        <f t="shared" si="139"/>
        <v/>
      </c>
      <c r="ER178" s="574" t="str">
        <f t="shared" si="140"/>
        <v/>
      </c>
      <c r="ES178" s="577" t="str">
        <f t="shared" si="141"/>
        <v/>
      </c>
      <c r="ET178" s="576" t="str">
        <f t="shared" si="142"/>
        <v/>
      </c>
      <c r="EU178" s="574" t="str">
        <f t="shared" si="142"/>
        <v/>
      </c>
      <c r="EV178" s="574" t="str">
        <f t="shared" si="142"/>
        <v/>
      </c>
      <c r="EW178" s="574" t="str">
        <f t="shared" si="143"/>
        <v/>
      </c>
      <c r="EX178" s="574" t="str">
        <f t="shared" si="143"/>
        <v/>
      </c>
      <c r="EY178" s="574" t="str">
        <f t="shared" si="143"/>
        <v/>
      </c>
      <c r="EZ178" s="574" t="str">
        <f t="shared" si="144"/>
        <v/>
      </c>
      <c r="FA178" s="574" t="str">
        <f t="shared" si="144"/>
        <v/>
      </c>
      <c r="FB178" s="574" t="str">
        <f t="shared" si="144"/>
        <v/>
      </c>
      <c r="FC178" s="574" t="str">
        <f t="shared" si="145"/>
        <v/>
      </c>
      <c r="FD178" s="574" t="str">
        <f t="shared" si="145"/>
        <v/>
      </c>
      <c r="FE178" s="574" t="str">
        <f t="shared" si="145"/>
        <v/>
      </c>
      <c r="FF178" s="574" t="str">
        <f t="shared" si="146"/>
        <v/>
      </c>
      <c r="FG178" s="574" t="str">
        <f t="shared" si="147"/>
        <v/>
      </c>
      <c r="FH178" s="574" t="str">
        <f t="shared" si="148"/>
        <v/>
      </c>
      <c r="FI178" s="574" t="str">
        <f t="shared" si="148"/>
        <v/>
      </c>
      <c r="FJ178" s="574" t="str">
        <f t="shared" si="148"/>
        <v/>
      </c>
      <c r="FK178" s="574" t="str">
        <f t="shared" si="149"/>
        <v/>
      </c>
      <c r="FL178" s="574" t="str">
        <f t="shared" si="149"/>
        <v/>
      </c>
      <c r="FM178" s="574" t="str">
        <f t="shared" si="149"/>
        <v/>
      </c>
      <c r="FN178" s="574" t="str">
        <f t="shared" si="150"/>
        <v/>
      </c>
      <c r="FO178" s="574" t="str">
        <f t="shared" si="150"/>
        <v/>
      </c>
      <c r="FP178" s="574" t="str">
        <f t="shared" si="150"/>
        <v/>
      </c>
      <c r="FQ178" s="574" t="str">
        <f t="shared" si="151"/>
        <v/>
      </c>
      <c r="FR178" s="577" t="str">
        <f t="shared" si="152"/>
        <v/>
      </c>
      <c r="FS178" s="573" t="str">
        <f t="shared" si="153"/>
        <v/>
      </c>
      <c r="FT178" s="574" t="str">
        <f t="shared" si="154"/>
        <v/>
      </c>
      <c r="FU178" s="578" t="str">
        <f t="shared" si="155"/>
        <v/>
      </c>
      <c r="FV178" s="577" t="str">
        <f t="shared" si="156"/>
        <v/>
      </c>
      <c r="HA178" s="147">
        <f t="shared" si="157"/>
        <v>0</v>
      </c>
      <c r="HB178" s="142">
        <f t="shared" si="106"/>
        <v>0</v>
      </c>
    </row>
    <row r="179" spans="1:210" s="142" customFormat="1" ht="15.75" customHeight="1" x14ac:dyDescent="0.2">
      <c r="A179" s="531" t="str">
        <f t="shared" si="107"/>
        <v/>
      </c>
      <c r="B179" s="299"/>
      <c r="C179" s="292"/>
      <c r="D179" s="300"/>
      <c r="E179" s="292"/>
      <c r="F179" s="300"/>
      <c r="G179" s="292"/>
      <c r="H179" s="300"/>
      <c r="I179" s="300"/>
      <c r="J179" s="292"/>
      <c r="K179" s="300"/>
      <c r="L179" s="292"/>
      <c r="M179" s="300"/>
      <c r="N179" s="292"/>
      <c r="O179" s="300"/>
      <c r="P179" s="292"/>
      <c r="Q179" s="292"/>
      <c r="R179" s="300"/>
      <c r="S179" s="294"/>
      <c r="T179" s="299"/>
      <c r="U179" s="292"/>
      <c r="V179" s="300"/>
      <c r="W179" s="292"/>
      <c r="X179" s="300"/>
      <c r="Y179" s="292"/>
      <c r="Z179" s="300"/>
      <c r="AA179" s="300"/>
      <c r="AB179" s="292"/>
      <c r="AC179" s="300"/>
      <c r="AD179" s="292"/>
      <c r="AE179" s="300"/>
      <c r="AF179" s="292"/>
      <c r="AG179" s="300"/>
      <c r="AH179" s="292"/>
      <c r="AI179" s="292"/>
      <c r="AJ179" s="300"/>
      <c r="AK179" s="294"/>
      <c r="AL179" s="302"/>
      <c r="AM179" s="292"/>
      <c r="AN179" s="303"/>
      <c r="AO179" s="292"/>
      <c r="AP179" s="303"/>
      <c r="AQ179" s="292"/>
      <c r="AR179" s="303"/>
      <c r="AS179" s="303"/>
      <c r="AT179" s="292"/>
      <c r="AU179" s="303"/>
      <c r="AV179" s="292"/>
      <c r="AW179" s="303"/>
      <c r="AX179" s="292"/>
      <c r="AY179" s="303"/>
      <c r="AZ179" s="292"/>
      <c r="BA179" s="292"/>
      <c r="BB179" s="303"/>
      <c r="BC179" s="294"/>
      <c r="BD179" s="302"/>
      <c r="BE179" s="292"/>
      <c r="BF179" s="303"/>
      <c r="BG179" s="292"/>
      <c r="BH179" s="303"/>
      <c r="BI179" s="292"/>
      <c r="BJ179" s="303"/>
      <c r="BK179" s="303"/>
      <c r="BL179" s="292"/>
      <c r="BM179" s="303"/>
      <c r="BN179" s="292"/>
      <c r="BO179" s="303"/>
      <c r="BP179" s="292"/>
      <c r="BQ179" s="303"/>
      <c r="BR179" s="292"/>
      <c r="BS179" s="292"/>
      <c r="BT179" s="303"/>
      <c r="BU179" s="294"/>
      <c r="BW179" s="573" t="str">
        <f t="shared" si="108"/>
        <v/>
      </c>
      <c r="BX179" s="574" t="str">
        <f t="shared" si="108"/>
        <v/>
      </c>
      <c r="BY179" s="574" t="str">
        <f t="shared" si="108"/>
        <v/>
      </c>
      <c r="BZ179" s="574" t="str">
        <f t="shared" si="109"/>
        <v/>
      </c>
      <c r="CA179" s="574" t="str">
        <f t="shared" si="109"/>
        <v/>
      </c>
      <c r="CB179" s="574" t="str">
        <f t="shared" si="109"/>
        <v/>
      </c>
      <c r="CC179" s="574" t="str">
        <f t="shared" si="110"/>
        <v/>
      </c>
      <c r="CD179" s="574" t="str">
        <f t="shared" si="110"/>
        <v/>
      </c>
      <c r="CE179" s="574" t="str">
        <f t="shared" si="110"/>
        <v/>
      </c>
      <c r="CF179" s="574" t="str">
        <f t="shared" si="111"/>
        <v/>
      </c>
      <c r="CG179" s="574" t="str">
        <f t="shared" si="111"/>
        <v/>
      </c>
      <c r="CH179" s="574" t="str">
        <f t="shared" si="111"/>
        <v/>
      </c>
      <c r="CI179" s="574" t="str">
        <f t="shared" si="112"/>
        <v/>
      </c>
      <c r="CJ179" s="574" t="str">
        <f t="shared" si="113"/>
        <v/>
      </c>
      <c r="CK179" s="574" t="str">
        <f t="shared" si="114"/>
        <v/>
      </c>
      <c r="CL179" s="574" t="str">
        <f t="shared" si="114"/>
        <v/>
      </c>
      <c r="CM179" s="574" t="str">
        <f t="shared" si="114"/>
        <v/>
      </c>
      <c r="CN179" s="574" t="str">
        <f t="shared" si="115"/>
        <v/>
      </c>
      <c r="CO179" s="574" t="str">
        <f t="shared" si="115"/>
        <v/>
      </c>
      <c r="CP179" s="574" t="str">
        <f t="shared" si="115"/>
        <v/>
      </c>
      <c r="CQ179" s="574" t="str">
        <f t="shared" si="116"/>
        <v/>
      </c>
      <c r="CR179" s="574" t="str">
        <f t="shared" si="116"/>
        <v/>
      </c>
      <c r="CS179" s="574" t="str">
        <f t="shared" si="116"/>
        <v/>
      </c>
      <c r="CT179" s="574" t="str">
        <f t="shared" si="117"/>
        <v/>
      </c>
      <c r="CU179" s="575" t="str">
        <f t="shared" si="118"/>
        <v/>
      </c>
      <c r="CV179" s="576" t="str">
        <f t="shared" si="119"/>
        <v/>
      </c>
      <c r="CW179" s="574" t="str">
        <f t="shared" si="119"/>
        <v/>
      </c>
      <c r="CX179" s="574" t="str">
        <f t="shared" si="119"/>
        <v/>
      </c>
      <c r="CY179" s="574" t="str">
        <f t="shared" si="120"/>
        <v/>
      </c>
      <c r="CZ179" s="574" t="str">
        <f t="shared" si="120"/>
        <v/>
      </c>
      <c r="DA179" s="574" t="str">
        <f t="shared" si="120"/>
        <v/>
      </c>
      <c r="DB179" s="574" t="str">
        <f t="shared" si="121"/>
        <v/>
      </c>
      <c r="DC179" s="574" t="str">
        <f t="shared" si="122"/>
        <v/>
      </c>
      <c r="DD179" s="574" t="str">
        <f t="shared" si="122"/>
        <v/>
      </c>
      <c r="DE179" s="574" t="str">
        <f t="shared" si="123"/>
        <v/>
      </c>
      <c r="DF179" s="574" t="str">
        <f t="shared" si="123"/>
        <v/>
      </c>
      <c r="DG179" s="574" t="str">
        <f t="shared" si="123"/>
        <v/>
      </c>
      <c r="DH179" s="574" t="str">
        <f t="shared" si="124"/>
        <v/>
      </c>
      <c r="DI179" s="574" t="str">
        <f t="shared" si="125"/>
        <v/>
      </c>
      <c r="DJ179" s="574" t="str">
        <f t="shared" si="126"/>
        <v/>
      </c>
      <c r="DK179" s="574" t="str">
        <f t="shared" si="126"/>
        <v/>
      </c>
      <c r="DL179" s="574" t="str">
        <f t="shared" si="126"/>
        <v/>
      </c>
      <c r="DM179" s="574" t="str">
        <f t="shared" si="127"/>
        <v/>
      </c>
      <c r="DN179" s="574" t="str">
        <f t="shared" si="127"/>
        <v/>
      </c>
      <c r="DO179" s="574" t="str">
        <f t="shared" si="127"/>
        <v/>
      </c>
      <c r="DP179" s="574" t="str">
        <f t="shared" si="128"/>
        <v/>
      </c>
      <c r="DQ179" s="574" t="str">
        <f t="shared" si="128"/>
        <v/>
      </c>
      <c r="DR179" s="574" t="str">
        <f t="shared" si="128"/>
        <v/>
      </c>
      <c r="DS179" s="574" t="str">
        <f t="shared" si="129"/>
        <v/>
      </c>
      <c r="DT179" s="577" t="str">
        <f t="shared" si="130"/>
        <v/>
      </c>
      <c r="DU179" s="576" t="str">
        <f t="shared" si="131"/>
        <v/>
      </c>
      <c r="DV179" s="574" t="str">
        <f t="shared" si="131"/>
        <v/>
      </c>
      <c r="DW179" s="574" t="str">
        <f t="shared" si="131"/>
        <v/>
      </c>
      <c r="DX179" s="574" t="str">
        <f t="shared" si="132"/>
        <v/>
      </c>
      <c r="DY179" s="574" t="str">
        <f t="shared" si="132"/>
        <v/>
      </c>
      <c r="DZ179" s="574" t="str">
        <f t="shared" si="132"/>
        <v/>
      </c>
      <c r="EA179" s="574" t="str">
        <f t="shared" si="133"/>
        <v/>
      </c>
      <c r="EB179" s="574" t="str">
        <f t="shared" si="133"/>
        <v/>
      </c>
      <c r="EC179" s="574" t="str">
        <f t="shared" si="133"/>
        <v/>
      </c>
      <c r="ED179" s="574" t="str">
        <f t="shared" si="134"/>
        <v/>
      </c>
      <c r="EE179" s="574" t="str">
        <f t="shared" si="134"/>
        <v/>
      </c>
      <c r="EF179" s="574" t="str">
        <f t="shared" si="134"/>
        <v/>
      </c>
      <c r="EG179" s="574" t="str">
        <f t="shared" si="135"/>
        <v/>
      </c>
      <c r="EH179" s="574" t="str">
        <f t="shared" si="136"/>
        <v/>
      </c>
      <c r="EI179" s="574" t="str">
        <f t="shared" si="137"/>
        <v/>
      </c>
      <c r="EJ179" s="574" t="str">
        <f t="shared" si="137"/>
        <v/>
      </c>
      <c r="EK179" s="574" t="str">
        <f t="shared" si="137"/>
        <v/>
      </c>
      <c r="EL179" s="574" t="str">
        <f t="shared" si="138"/>
        <v/>
      </c>
      <c r="EM179" s="574" t="str">
        <f t="shared" si="138"/>
        <v/>
      </c>
      <c r="EN179" s="574" t="str">
        <f t="shared" si="138"/>
        <v/>
      </c>
      <c r="EO179" s="574" t="str">
        <f t="shared" si="139"/>
        <v/>
      </c>
      <c r="EP179" s="574" t="str">
        <f t="shared" si="139"/>
        <v/>
      </c>
      <c r="EQ179" s="574" t="str">
        <f t="shared" si="139"/>
        <v/>
      </c>
      <c r="ER179" s="574" t="str">
        <f t="shared" si="140"/>
        <v/>
      </c>
      <c r="ES179" s="577" t="str">
        <f t="shared" si="141"/>
        <v/>
      </c>
      <c r="ET179" s="576" t="str">
        <f t="shared" si="142"/>
        <v/>
      </c>
      <c r="EU179" s="574" t="str">
        <f t="shared" si="142"/>
        <v/>
      </c>
      <c r="EV179" s="574" t="str">
        <f t="shared" si="142"/>
        <v/>
      </c>
      <c r="EW179" s="574" t="str">
        <f t="shared" si="143"/>
        <v/>
      </c>
      <c r="EX179" s="574" t="str">
        <f t="shared" si="143"/>
        <v/>
      </c>
      <c r="EY179" s="574" t="str">
        <f t="shared" si="143"/>
        <v/>
      </c>
      <c r="EZ179" s="574" t="str">
        <f t="shared" si="144"/>
        <v/>
      </c>
      <c r="FA179" s="574" t="str">
        <f t="shared" si="144"/>
        <v/>
      </c>
      <c r="FB179" s="574" t="str">
        <f t="shared" si="144"/>
        <v/>
      </c>
      <c r="FC179" s="574" t="str">
        <f t="shared" si="145"/>
        <v/>
      </c>
      <c r="FD179" s="574" t="str">
        <f t="shared" si="145"/>
        <v/>
      </c>
      <c r="FE179" s="574" t="str">
        <f t="shared" si="145"/>
        <v/>
      </c>
      <c r="FF179" s="574" t="str">
        <f t="shared" si="146"/>
        <v/>
      </c>
      <c r="FG179" s="574" t="str">
        <f t="shared" si="147"/>
        <v/>
      </c>
      <c r="FH179" s="574" t="str">
        <f t="shared" si="148"/>
        <v/>
      </c>
      <c r="FI179" s="574" t="str">
        <f t="shared" si="148"/>
        <v/>
      </c>
      <c r="FJ179" s="574" t="str">
        <f t="shared" si="148"/>
        <v/>
      </c>
      <c r="FK179" s="574" t="str">
        <f t="shared" si="149"/>
        <v/>
      </c>
      <c r="FL179" s="574" t="str">
        <f t="shared" si="149"/>
        <v/>
      </c>
      <c r="FM179" s="574" t="str">
        <f t="shared" si="149"/>
        <v/>
      </c>
      <c r="FN179" s="574" t="str">
        <f t="shared" si="150"/>
        <v/>
      </c>
      <c r="FO179" s="574" t="str">
        <f t="shared" si="150"/>
        <v/>
      </c>
      <c r="FP179" s="574" t="str">
        <f t="shared" si="150"/>
        <v/>
      </c>
      <c r="FQ179" s="574" t="str">
        <f t="shared" si="151"/>
        <v/>
      </c>
      <c r="FR179" s="577" t="str">
        <f t="shared" si="152"/>
        <v/>
      </c>
      <c r="FS179" s="573" t="str">
        <f t="shared" si="153"/>
        <v/>
      </c>
      <c r="FT179" s="574" t="str">
        <f t="shared" si="154"/>
        <v/>
      </c>
      <c r="FU179" s="578" t="str">
        <f t="shared" si="155"/>
        <v/>
      </c>
      <c r="FV179" s="577" t="str">
        <f t="shared" si="156"/>
        <v/>
      </c>
      <c r="HA179" s="147">
        <f t="shared" si="157"/>
        <v>0</v>
      </c>
      <c r="HB179" s="142">
        <f t="shared" si="106"/>
        <v>0</v>
      </c>
    </row>
    <row r="180" spans="1:210" s="142" customFormat="1" ht="15.75" customHeight="1" x14ac:dyDescent="0.2">
      <c r="A180" s="531" t="str">
        <f t="shared" si="107"/>
        <v/>
      </c>
      <c r="B180" s="299"/>
      <c r="C180" s="292"/>
      <c r="D180" s="300"/>
      <c r="E180" s="292"/>
      <c r="F180" s="300"/>
      <c r="G180" s="292"/>
      <c r="H180" s="300"/>
      <c r="I180" s="300"/>
      <c r="J180" s="292"/>
      <c r="K180" s="300"/>
      <c r="L180" s="292"/>
      <c r="M180" s="300"/>
      <c r="N180" s="292"/>
      <c r="O180" s="300"/>
      <c r="P180" s="292"/>
      <c r="Q180" s="292"/>
      <c r="R180" s="301"/>
      <c r="S180" s="298"/>
      <c r="T180" s="299"/>
      <c r="U180" s="292"/>
      <c r="V180" s="300"/>
      <c r="W180" s="292"/>
      <c r="X180" s="300"/>
      <c r="Y180" s="292"/>
      <c r="Z180" s="300"/>
      <c r="AA180" s="300"/>
      <c r="AB180" s="292"/>
      <c r="AC180" s="300"/>
      <c r="AD180" s="292"/>
      <c r="AE180" s="300"/>
      <c r="AF180" s="292"/>
      <c r="AG180" s="300"/>
      <c r="AH180" s="292"/>
      <c r="AI180" s="292"/>
      <c r="AJ180" s="301"/>
      <c r="AK180" s="298"/>
      <c r="AL180" s="302"/>
      <c r="AM180" s="292"/>
      <c r="AN180" s="303"/>
      <c r="AO180" s="292"/>
      <c r="AP180" s="303"/>
      <c r="AQ180" s="292"/>
      <c r="AR180" s="303"/>
      <c r="AS180" s="303"/>
      <c r="AT180" s="292"/>
      <c r="AU180" s="303"/>
      <c r="AV180" s="292"/>
      <c r="AW180" s="303"/>
      <c r="AX180" s="292"/>
      <c r="AY180" s="303"/>
      <c r="AZ180" s="292"/>
      <c r="BA180" s="292"/>
      <c r="BB180" s="304"/>
      <c r="BC180" s="298"/>
      <c r="BD180" s="302"/>
      <c r="BE180" s="292"/>
      <c r="BF180" s="303"/>
      <c r="BG180" s="292"/>
      <c r="BH180" s="303"/>
      <c r="BI180" s="292"/>
      <c r="BJ180" s="303"/>
      <c r="BK180" s="303"/>
      <c r="BL180" s="292"/>
      <c r="BM180" s="303"/>
      <c r="BN180" s="292"/>
      <c r="BO180" s="303"/>
      <c r="BP180" s="292"/>
      <c r="BQ180" s="303"/>
      <c r="BR180" s="292"/>
      <c r="BS180" s="292"/>
      <c r="BT180" s="304"/>
      <c r="BU180" s="298"/>
      <c r="BW180" s="573" t="str">
        <f t="shared" si="108"/>
        <v/>
      </c>
      <c r="BX180" s="574" t="str">
        <f t="shared" si="108"/>
        <v/>
      </c>
      <c r="BY180" s="574" t="str">
        <f t="shared" si="108"/>
        <v/>
      </c>
      <c r="BZ180" s="574" t="str">
        <f t="shared" si="109"/>
        <v/>
      </c>
      <c r="CA180" s="574" t="str">
        <f t="shared" si="109"/>
        <v/>
      </c>
      <c r="CB180" s="574" t="str">
        <f t="shared" si="109"/>
        <v/>
      </c>
      <c r="CC180" s="574" t="str">
        <f t="shared" si="110"/>
        <v/>
      </c>
      <c r="CD180" s="574" t="str">
        <f t="shared" si="110"/>
        <v/>
      </c>
      <c r="CE180" s="574" t="str">
        <f t="shared" si="110"/>
        <v/>
      </c>
      <c r="CF180" s="574" t="str">
        <f t="shared" si="111"/>
        <v/>
      </c>
      <c r="CG180" s="574" t="str">
        <f t="shared" si="111"/>
        <v/>
      </c>
      <c r="CH180" s="574" t="str">
        <f t="shared" si="111"/>
        <v/>
      </c>
      <c r="CI180" s="574" t="str">
        <f t="shared" si="112"/>
        <v/>
      </c>
      <c r="CJ180" s="574" t="str">
        <f t="shared" si="113"/>
        <v/>
      </c>
      <c r="CK180" s="574" t="str">
        <f t="shared" si="114"/>
        <v/>
      </c>
      <c r="CL180" s="574" t="str">
        <f t="shared" si="114"/>
        <v/>
      </c>
      <c r="CM180" s="574" t="str">
        <f t="shared" si="114"/>
        <v/>
      </c>
      <c r="CN180" s="574" t="str">
        <f t="shared" si="115"/>
        <v/>
      </c>
      <c r="CO180" s="574" t="str">
        <f t="shared" si="115"/>
        <v/>
      </c>
      <c r="CP180" s="574" t="str">
        <f t="shared" si="115"/>
        <v/>
      </c>
      <c r="CQ180" s="574" t="str">
        <f t="shared" si="116"/>
        <v/>
      </c>
      <c r="CR180" s="574" t="str">
        <f t="shared" si="116"/>
        <v/>
      </c>
      <c r="CS180" s="574" t="str">
        <f t="shared" si="116"/>
        <v/>
      </c>
      <c r="CT180" s="574" t="str">
        <f t="shared" si="117"/>
        <v/>
      </c>
      <c r="CU180" s="575" t="str">
        <f t="shared" si="118"/>
        <v/>
      </c>
      <c r="CV180" s="576" t="str">
        <f t="shared" si="119"/>
        <v/>
      </c>
      <c r="CW180" s="574" t="str">
        <f t="shared" si="119"/>
        <v/>
      </c>
      <c r="CX180" s="574" t="str">
        <f t="shared" si="119"/>
        <v/>
      </c>
      <c r="CY180" s="574" t="str">
        <f t="shared" si="120"/>
        <v/>
      </c>
      <c r="CZ180" s="574" t="str">
        <f t="shared" si="120"/>
        <v/>
      </c>
      <c r="DA180" s="574" t="str">
        <f t="shared" si="120"/>
        <v/>
      </c>
      <c r="DB180" s="574" t="str">
        <f t="shared" si="121"/>
        <v/>
      </c>
      <c r="DC180" s="574" t="str">
        <f t="shared" si="122"/>
        <v/>
      </c>
      <c r="DD180" s="574" t="str">
        <f t="shared" si="122"/>
        <v/>
      </c>
      <c r="DE180" s="574" t="str">
        <f t="shared" si="123"/>
        <v/>
      </c>
      <c r="DF180" s="574" t="str">
        <f t="shared" si="123"/>
        <v/>
      </c>
      <c r="DG180" s="574" t="str">
        <f t="shared" si="123"/>
        <v/>
      </c>
      <c r="DH180" s="574" t="str">
        <f t="shared" si="124"/>
        <v/>
      </c>
      <c r="DI180" s="574" t="str">
        <f t="shared" si="125"/>
        <v/>
      </c>
      <c r="DJ180" s="574" t="str">
        <f t="shared" si="126"/>
        <v/>
      </c>
      <c r="DK180" s="574" t="str">
        <f t="shared" si="126"/>
        <v/>
      </c>
      <c r="DL180" s="574" t="str">
        <f t="shared" si="126"/>
        <v/>
      </c>
      <c r="DM180" s="574" t="str">
        <f t="shared" si="127"/>
        <v/>
      </c>
      <c r="DN180" s="574" t="str">
        <f t="shared" si="127"/>
        <v/>
      </c>
      <c r="DO180" s="574" t="str">
        <f t="shared" si="127"/>
        <v/>
      </c>
      <c r="DP180" s="574" t="str">
        <f t="shared" si="128"/>
        <v/>
      </c>
      <c r="DQ180" s="574" t="str">
        <f t="shared" si="128"/>
        <v/>
      </c>
      <c r="DR180" s="574" t="str">
        <f t="shared" si="128"/>
        <v/>
      </c>
      <c r="DS180" s="574" t="str">
        <f t="shared" si="129"/>
        <v/>
      </c>
      <c r="DT180" s="577" t="str">
        <f t="shared" si="130"/>
        <v/>
      </c>
      <c r="DU180" s="576" t="str">
        <f t="shared" si="131"/>
        <v/>
      </c>
      <c r="DV180" s="574" t="str">
        <f t="shared" si="131"/>
        <v/>
      </c>
      <c r="DW180" s="574" t="str">
        <f t="shared" si="131"/>
        <v/>
      </c>
      <c r="DX180" s="574" t="str">
        <f t="shared" si="132"/>
        <v/>
      </c>
      <c r="DY180" s="574" t="str">
        <f t="shared" si="132"/>
        <v/>
      </c>
      <c r="DZ180" s="574" t="str">
        <f t="shared" si="132"/>
        <v/>
      </c>
      <c r="EA180" s="574" t="str">
        <f t="shared" si="133"/>
        <v/>
      </c>
      <c r="EB180" s="574" t="str">
        <f t="shared" si="133"/>
        <v/>
      </c>
      <c r="EC180" s="574" t="str">
        <f t="shared" si="133"/>
        <v/>
      </c>
      <c r="ED180" s="574" t="str">
        <f t="shared" si="134"/>
        <v/>
      </c>
      <c r="EE180" s="574" t="str">
        <f t="shared" si="134"/>
        <v/>
      </c>
      <c r="EF180" s="574" t="str">
        <f t="shared" si="134"/>
        <v/>
      </c>
      <c r="EG180" s="574" t="str">
        <f t="shared" si="135"/>
        <v/>
      </c>
      <c r="EH180" s="574" t="str">
        <f t="shared" si="136"/>
        <v/>
      </c>
      <c r="EI180" s="574" t="str">
        <f t="shared" si="137"/>
        <v/>
      </c>
      <c r="EJ180" s="574" t="str">
        <f t="shared" si="137"/>
        <v/>
      </c>
      <c r="EK180" s="574" t="str">
        <f t="shared" si="137"/>
        <v/>
      </c>
      <c r="EL180" s="574" t="str">
        <f t="shared" si="138"/>
        <v/>
      </c>
      <c r="EM180" s="574" t="str">
        <f t="shared" si="138"/>
        <v/>
      </c>
      <c r="EN180" s="574" t="str">
        <f t="shared" si="138"/>
        <v/>
      </c>
      <c r="EO180" s="574" t="str">
        <f t="shared" si="139"/>
        <v/>
      </c>
      <c r="EP180" s="574" t="str">
        <f t="shared" si="139"/>
        <v/>
      </c>
      <c r="EQ180" s="574" t="str">
        <f t="shared" si="139"/>
        <v/>
      </c>
      <c r="ER180" s="574" t="str">
        <f t="shared" si="140"/>
        <v/>
      </c>
      <c r="ES180" s="577" t="str">
        <f t="shared" si="141"/>
        <v/>
      </c>
      <c r="ET180" s="576" t="str">
        <f t="shared" si="142"/>
        <v/>
      </c>
      <c r="EU180" s="574" t="str">
        <f t="shared" si="142"/>
        <v/>
      </c>
      <c r="EV180" s="574" t="str">
        <f t="shared" si="142"/>
        <v/>
      </c>
      <c r="EW180" s="574" t="str">
        <f t="shared" si="143"/>
        <v/>
      </c>
      <c r="EX180" s="574" t="str">
        <f t="shared" si="143"/>
        <v/>
      </c>
      <c r="EY180" s="574" t="str">
        <f t="shared" si="143"/>
        <v/>
      </c>
      <c r="EZ180" s="574" t="str">
        <f t="shared" si="144"/>
        <v/>
      </c>
      <c r="FA180" s="574" t="str">
        <f t="shared" si="144"/>
        <v/>
      </c>
      <c r="FB180" s="574" t="str">
        <f t="shared" si="144"/>
        <v/>
      </c>
      <c r="FC180" s="574" t="str">
        <f t="shared" si="145"/>
        <v/>
      </c>
      <c r="FD180" s="574" t="str">
        <f t="shared" si="145"/>
        <v/>
      </c>
      <c r="FE180" s="574" t="str">
        <f t="shared" si="145"/>
        <v/>
      </c>
      <c r="FF180" s="574" t="str">
        <f t="shared" si="146"/>
        <v/>
      </c>
      <c r="FG180" s="574" t="str">
        <f t="shared" si="147"/>
        <v/>
      </c>
      <c r="FH180" s="574" t="str">
        <f t="shared" si="148"/>
        <v/>
      </c>
      <c r="FI180" s="574" t="str">
        <f t="shared" si="148"/>
        <v/>
      </c>
      <c r="FJ180" s="574" t="str">
        <f t="shared" si="148"/>
        <v/>
      </c>
      <c r="FK180" s="574" t="str">
        <f t="shared" si="149"/>
        <v/>
      </c>
      <c r="FL180" s="574" t="str">
        <f t="shared" si="149"/>
        <v/>
      </c>
      <c r="FM180" s="574" t="str">
        <f t="shared" si="149"/>
        <v/>
      </c>
      <c r="FN180" s="574" t="str">
        <f t="shared" si="150"/>
        <v/>
      </c>
      <c r="FO180" s="574" t="str">
        <f t="shared" si="150"/>
        <v/>
      </c>
      <c r="FP180" s="574" t="str">
        <f t="shared" si="150"/>
        <v/>
      </c>
      <c r="FQ180" s="574" t="str">
        <f t="shared" si="151"/>
        <v/>
      </c>
      <c r="FR180" s="577" t="str">
        <f t="shared" si="152"/>
        <v/>
      </c>
      <c r="FS180" s="573" t="str">
        <f t="shared" si="153"/>
        <v/>
      </c>
      <c r="FT180" s="574" t="str">
        <f t="shared" si="154"/>
        <v/>
      </c>
      <c r="FU180" s="578" t="str">
        <f t="shared" si="155"/>
        <v/>
      </c>
      <c r="FV180" s="577" t="str">
        <f t="shared" si="156"/>
        <v/>
      </c>
      <c r="HA180" s="147">
        <f t="shared" si="157"/>
        <v>0</v>
      </c>
      <c r="HB180" s="142">
        <f t="shared" si="106"/>
        <v>0</v>
      </c>
    </row>
    <row r="181" spans="1:210" s="142" customFormat="1" ht="15.75" customHeight="1" x14ac:dyDescent="0.2">
      <c r="A181" s="531" t="str">
        <f t="shared" si="107"/>
        <v/>
      </c>
      <c r="B181" s="299"/>
      <c r="C181" s="292"/>
      <c r="D181" s="300"/>
      <c r="E181" s="292"/>
      <c r="F181" s="300"/>
      <c r="G181" s="292"/>
      <c r="H181" s="300"/>
      <c r="I181" s="300"/>
      <c r="J181" s="292"/>
      <c r="K181" s="300"/>
      <c r="L181" s="292"/>
      <c r="M181" s="300"/>
      <c r="N181" s="292"/>
      <c r="O181" s="300"/>
      <c r="P181" s="292"/>
      <c r="Q181" s="292"/>
      <c r="R181" s="300"/>
      <c r="S181" s="294"/>
      <c r="T181" s="299"/>
      <c r="U181" s="292"/>
      <c r="V181" s="300"/>
      <c r="W181" s="292"/>
      <c r="X181" s="300"/>
      <c r="Y181" s="292"/>
      <c r="Z181" s="300"/>
      <c r="AA181" s="300"/>
      <c r="AB181" s="292"/>
      <c r="AC181" s="300"/>
      <c r="AD181" s="292"/>
      <c r="AE181" s="300"/>
      <c r="AF181" s="292"/>
      <c r="AG181" s="300"/>
      <c r="AH181" s="292"/>
      <c r="AI181" s="292"/>
      <c r="AJ181" s="300"/>
      <c r="AK181" s="294"/>
      <c r="AL181" s="302"/>
      <c r="AM181" s="292"/>
      <c r="AN181" s="303"/>
      <c r="AO181" s="292"/>
      <c r="AP181" s="303"/>
      <c r="AQ181" s="292"/>
      <c r="AR181" s="303"/>
      <c r="AS181" s="303"/>
      <c r="AT181" s="292"/>
      <c r="AU181" s="303"/>
      <c r="AV181" s="292"/>
      <c r="AW181" s="303"/>
      <c r="AX181" s="292"/>
      <c r="AY181" s="303"/>
      <c r="AZ181" s="292"/>
      <c r="BA181" s="292"/>
      <c r="BB181" s="303"/>
      <c r="BC181" s="294"/>
      <c r="BD181" s="302"/>
      <c r="BE181" s="292"/>
      <c r="BF181" s="303"/>
      <c r="BG181" s="292"/>
      <c r="BH181" s="303"/>
      <c r="BI181" s="292"/>
      <c r="BJ181" s="303"/>
      <c r="BK181" s="303"/>
      <c r="BL181" s="292"/>
      <c r="BM181" s="303"/>
      <c r="BN181" s="292"/>
      <c r="BO181" s="303"/>
      <c r="BP181" s="292"/>
      <c r="BQ181" s="303"/>
      <c r="BR181" s="292"/>
      <c r="BS181" s="292"/>
      <c r="BT181" s="303"/>
      <c r="BU181" s="294"/>
      <c r="BW181" s="573" t="str">
        <f t="shared" si="108"/>
        <v/>
      </c>
      <c r="BX181" s="574" t="str">
        <f t="shared" si="108"/>
        <v/>
      </c>
      <c r="BY181" s="574" t="str">
        <f t="shared" si="108"/>
        <v/>
      </c>
      <c r="BZ181" s="574" t="str">
        <f t="shared" si="109"/>
        <v/>
      </c>
      <c r="CA181" s="574" t="str">
        <f t="shared" si="109"/>
        <v/>
      </c>
      <c r="CB181" s="574" t="str">
        <f t="shared" si="109"/>
        <v/>
      </c>
      <c r="CC181" s="574" t="str">
        <f t="shared" si="110"/>
        <v/>
      </c>
      <c r="CD181" s="574" t="str">
        <f t="shared" si="110"/>
        <v/>
      </c>
      <c r="CE181" s="574" t="str">
        <f t="shared" si="110"/>
        <v/>
      </c>
      <c r="CF181" s="574" t="str">
        <f t="shared" si="111"/>
        <v/>
      </c>
      <c r="CG181" s="574" t="str">
        <f t="shared" si="111"/>
        <v/>
      </c>
      <c r="CH181" s="574" t="str">
        <f t="shared" si="111"/>
        <v/>
      </c>
      <c r="CI181" s="574" t="str">
        <f t="shared" si="112"/>
        <v/>
      </c>
      <c r="CJ181" s="574" t="str">
        <f t="shared" si="113"/>
        <v/>
      </c>
      <c r="CK181" s="574" t="str">
        <f t="shared" si="114"/>
        <v/>
      </c>
      <c r="CL181" s="574" t="str">
        <f t="shared" si="114"/>
        <v/>
      </c>
      <c r="CM181" s="574" t="str">
        <f t="shared" si="114"/>
        <v/>
      </c>
      <c r="CN181" s="574" t="str">
        <f t="shared" si="115"/>
        <v/>
      </c>
      <c r="CO181" s="574" t="str">
        <f t="shared" si="115"/>
        <v/>
      </c>
      <c r="CP181" s="574" t="str">
        <f t="shared" si="115"/>
        <v/>
      </c>
      <c r="CQ181" s="574" t="str">
        <f t="shared" si="116"/>
        <v/>
      </c>
      <c r="CR181" s="574" t="str">
        <f t="shared" si="116"/>
        <v/>
      </c>
      <c r="CS181" s="574" t="str">
        <f t="shared" si="116"/>
        <v/>
      </c>
      <c r="CT181" s="574" t="str">
        <f t="shared" si="117"/>
        <v/>
      </c>
      <c r="CU181" s="575" t="str">
        <f t="shared" si="118"/>
        <v/>
      </c>
      <c r="CV181" s="576" t="str">
        <f t="shared" si="119"/>
        <v/>
      </c>
      <c r="CW181" s="574" t="str">
        <f t="shared" si="119"/>
        <v/>
      </c>
      <c r="CX181" s="574" t="str">
        <f t="shared" si="119"/>
        <v/>
      </c>
      <c r="CY181" s="574" t="str">
        <f t="shared" si="120"/>
        <v/>
      </c>
      <c r="CZ181" s="574" t="str">
        <f t="shared" si="120"/>
        <v/>
      </c>
      <c r="DA181" s="574" t="str">
        <f t="shared" si="120"/>
        <v/>
      </c>
      <c r="DB181" s="574" t="str">
        <f t="shared" si="121"/>
        <v/>
      </c>
      <c r="DC181" s="574" t="str">
        <f t="shared" si="122"/>
        <v/>
      </c>
      <c r="DD181" s="574" t="str">
        <f t="shared" si="122"/>
        <v/>
      </c>
      <c r="DE181" s="574" t="str">
        <f t="shared" si="123"/>
        <v/>
      </c>
      <c r="DF181" s="574" t="str">
        <f t="shared" si="123"/>
        <v/>
      </c>
      <c r="DG181" s="574" t="str">
        <f t="shared" si="123"/>
        <v/>
      </c>
      <c r="DH181" s="574" t="str">
        <f t="shared" si="124"/>
        <v/>
      </c>
      <c r="DI181" s="574" t="str">
        <f t="shared" si="125"/>
        <v/>
      </c>
      <c r="DJ181" s="574" t="str">
        <f t="shared" si="126"/>
        <v/>
      </c>
      <c r="DK181" s="574" t="str">
        <f t="shared" si="126"/>
        <v/>
      </c>
      <c r="DL181" s="574" t="str">
        <f t="shared" si="126"/>
        <v/>
      </c>
      <c r="DM181" s="574" t="str">
        <f t="shared" si="127"/>
        <v/>
      </c>
      <c r="DN181" s="574" t="str">
        <f t="shared" si="127"/>
        <v/>
      </c>
      <c r="DO181" s="574" t="str">
        <f t="shared" si="127"/>
        <v/>
      </c>
      <c r="DP181" s="574" t="str">
        <f t="shared" si="128"/>
        <v/>
      </c>
      <c r="DQ181" s="574" t="str">
        <f t="shared" si="128"/>
        <v/>
      </c>
      <c r="DR181" s="574" t="str">
        <f t="shared" si="128"/>
        <v/>
      </c>
      <c r="DS181" s="574" t="str">
        <f t="shared" si="129"/>
        <v/>
      </c>
      <c r="DT181" s="577" t="str">
        <f t="shared" si="130"/>
        <v/>
      </c>
      <c r="DU181" s="576" t="str">
        <f t="shared" si="131"/>
        <v/>
      </c>
      <c r="DV181" s="574" t="str">
        <f t="shared" si="131"/>
        <v/>
      </c>
      <c r="DW181" s="574" t="str">
        <f t="shared" si="131"/>
        <v/>
      </c>
      <c r="DX181" s="574" t="str">
        <f t="shared" si="132"/>
        <v/>
      </c>
      <c r="DY181" s="574" t="str">
        <f t="shared" si="132"/>
        <v/>
      </c>
      <c r="DZ181" s="574" t="str">
        <f t="shared" si="132"/>
        <v/>
      </c>
      <c r="EA181" s="574" t="str">
        <f t="shared" si="133"/>
        <v/>
      </c>
      <c r="EB181" s="574" t="str">
        <f t="shared" si="133"/>
        <v/>
      </c>
      <c r="EC181" s="574" t="str">
        <f t="shared" si="133"/>
        <v/>
      </c>
      <c r="ED181" s="574" t="str">
        <f t="shared" si="134"/>
        <v/>
      </c>
      <c r="EE181" s="574" t="str">
        <f t="shared" si="134"/>
        <v/>
      </c>
      <c r="EF181" s="574" t="str">
        <f t="shared" si="134"/>
        <v/>
      </c>
      <c r="EG181" s="574" t="str">
        <f t="shared" si="135"/>
        <v/>
      </c>
      <c r="EH181" s="574" t="str">
        <f t="shared" si="136"/>
        <v/>
      </c>
      <c r="EI181" s="574" t="str">
        <f t="shared" si="137"/>
        <v/>
      </c>
      <c r="EJ181" s="574" t="str">
        <f t="shared" si="137"/>
        <v/>
      </c>
      <c r="EK181" s="574" t="str">
        <f t="shared" si="137"/>
        <v/>
      </c>
      <c r="EL181" s="574" t="str">
        <f t="shared" si="138"/>
        <v/>
      </c>
      <c r="EM181" s="574" t="str">
        <f t="shared" si="138"/>
        <v/>
      </c>
      <c r="EN181" s="574" t="str">
        <f t="shared" si="138"/>
        <v/>
      </c>
      <c r="EO181" s="574" t="str">
        <f t="shared" si="139"/>
        <v/>
      </c>
      <c r="EP181" s="574" t="str">
        <f t="shared" si="139"/>
        <v/>
      </c>
      <c r="EQ181" s="574" t="str">
        <f t="shared" si="139"/>
        <v/>
      </c>
      <c r="ER181" s="574" t="str">
        <f t="shared" si="140"/>
        <v/>
      </c>
      <c r="ES181" s="577" t="str">
        <f t="shared" si="141"/>
        <v/>
      </c>
      <c r="ET181" s="576" t="str">
        <f t="shared" si="142"/>
        <v/>
      </c>
      <c r="EU181" s="574" t="str">
        <f t="shared" si="142"/>
        <v/>
      </c>
      <c r="EV181" s="574" t="str">
        <f t="shared" si="142"/>
        <v/>
      </c>
      <c r="EW181" s="574" t="str">
        <f t="shared" si="143"/>
        <v/>
      </c>
      <c r="EX181" s="574" t="str">
        <f t="shared" si="143"/>
        <v/>
      </c>
      <c r="EY181" s="574" t="str">
        <f t="shared" si="143"/>
        <v/>
      </c>
      <c r="EZ181" s="574" t="str">
        <f t="shared" si="144"/>
        <v/>
      </c>
      <c r="FA181" s="574" t="str">
        <f t="shared" si="144"/>
        <v/>
      </c>
      <c r="FB181" s="574" t="str">
        <f t="shared" si="144"/>
        <v/>
      </c>
      <c r="FC181" s="574" t="str">
        <f t="shared" si="145"/>
        <v/>
      </c>
      <c r="FD181" s="574" t="str">
        <f t="shared" si="145"/>
        <v/>
      </c>
      <c r="FE181" s="574" t="str">
        <f t="shared" si="145"/>
        <v/>
      </c>
      <c r="FF181" s="574" t="str">
        <f t="shared" si="146"/>
        <v/>
      </c>
      <c r="FG181" s="574" t="str">
        <f t="shared" si="147"/>
        <v/>
      </c>
      <c r="FH181" s="574" t="str">
        <f t="shared" si="148"/>
        <v/>
      </c>
      <c r="FI181" s="574" t="str">
        <f t="shared" si="148"/>
        <v/>
      </c>
      <c r="FJ181" s="574" t="str">
        <f t="shared" si="148"/>
        <v/>
      </c>
      <c r="FK181" s="574" t="str">
        <f t="shared" si="149"/>
        <v/>
      </c>
      <c r="FL181" s="574" t="str">
        <f t="shared" si="149"/>
        <v/>
      </c>
      <c r="FM181" s="574" t="str">
        <f t="shared" si="149"/>
        <v/>
      </c>
      <c r="FN181" s="574" t="str">
        <f t="shared" si="150"/>
        <v/>
      </c>
      <c r="FO181" s="574" t="str">
        <f t="shared" si="150"/>
        <v/>
      </c>
      <c r="FP181" s="574" t="str">
        <f t="shared" si="150"/>
        <v/>
      </c>
      <c r="FQ181" s="574" t="str">
        <f t="shared" si="151"/>
        <v/>
      </c>
      <c r="FR181" s="577" t="str">
        <f t="shared" si="152"/>
        <v/>
      </c>
      <c r="FS181" s="573" t="str">
        <f t="shared" si="153"/>
        <v/>
      </c>
      <c r="FT181" s="574" t="str">
        <f t="shared" si="154"/>
        <v/>
      </c>
      <c r="FU181" s="578" t="str">
        <f t="shared" si="155"/>
        <v/>
      </c>
      <c r="FV181" s="577" t="str">
        <f t="shared" si="156"/>
        <v/>
      </c>
      <c r="HA181" s="147">
        <f t="shared" si="157"/>
        <v>0</v>
      </c>
      <c r="HB181" s="142">
        <f t="shared" si="106"/>
        <v>0</v>
      </c>
    </row>
    <row r="182" spans="1:210" s="142" customFormat="1" ht="15.75" customHeight="1" x14ac:dyDescent="0.2">
      <c r="A182" s="531" t="str">
        <f t="shared" si="107"/>
        <v/>
      </c>
      <c r="B182" s="299"/>
      <c r="C182" s="292"/>
      <c r="D182" s="300"/>
      <c r="E182" s="292"/>
      <c r="F182" s="300"/>
      <c r="G182" s="292"/>
      <c r="H182" s="300"/>
      <c r="I182" s="301"/>
      <c r="J182" s="292"/>
      <c r="K182" s="300"/>
      <c r="L182" s="292"/>
      <c r="M182" s="300"/>
      <c r="N182" s="292"/>
      <c r="O182" s="300"/>
      <c r="P182" s="292"/>
      <c r="Q182" s="292"/>
      <c r="R182" s="301"/>
      <c r="S182" s="298"/>
      <c r="T182" s="299"/>
      <c r="U182" s="292"/>
      <c r="V182" s="300"/>
      <c r="W182" s="292"/>
      <c r="X182" s="300"/>
      <c r="Y182" s="292"/>
      <c r="Z182" s="300"/>
      <c r="AA182" s="301"/>
      <c r="AB182" s="292"/>
      <c r="AC182" s="300"/>
      <c r="AD182" s="292"/>
      <c r="AE182" s="300"/>
      <c r="AF182" s="292"/>
      <c r="AG182" s="300"/>
      <c r="AH182" s="292"/>
      <c r="AI182" s="292"/>
      <c r="AJ182" s="301"/>
      <c r="AK182" s="298"/>
      <c r="AL182" s="302"/>
      <c r="AM182" s="292"/>
      <c r="AN182" s="303"/>
      <c r="AO182" s="292"/>
      <c r="AP182" s="303"/>
      <c r="AQ182" s="292"/>
      <c r="AR182" s="303"/>
      <c r="AS182" s="304"/>
      <c r="AT182" s="292"/>
      <c r="AU182" s="303"/>
      <c r="AV182" s="292"/>
      <c r="AW182" s="303"/>
      <c r="AX182" s="292"/>
      <c r="AY182" s="303"/>
      <c r="AZ182" s="292"/>
      <c r="BA182" s="292"/>
      <c r="BB182" s="304"/>
      <c r="BC182" s="298"/>
      <c r="BD182" s="302"/>
      <c r="BE182" s="292"/>
      <c r="BF182" s="303"/>
      <c r="BG182" s="292"/>
      <c r="BH182" s="303"/>
      <c r="BI182" s="292"/>
      <c r="BJ182" s="303"/>
      <c r="BK182" s="304"/>
      <c r="BL182" s="292"/>
      <c r="BM182" s="303"/>
      <c r="BN182" s="292"/>
      <c r="BO182" s="303"/>
      <c r="BP182" s="292"/>
      <c r="BQ182" s="303"/>
      <c r="BR182" s="292"/>
      <c r="BS182" s="292"/>
      <c r="BT182" s="304"/>
      <c r="BU182" s="298"/>
      <c r="BW182" s="573" t="str">
        <f t="shared" si="108"/>
        <v/>
      </c>
      <c r="BX182" s="574" t="str">
        <f t="shared" si="108"/>
        <v/>
      </c>
      <c r="BY182" s="574" t="str">
        <f t="shared" si="108"/>
        <v/>
      </c>
      <c r="BZ182" s="574" t="str">
        <f t="shared" si="109"/>
        <v/>
      </c>
      <c r="CA182" s="574" t="str">
        <f t="shared" si="109"/>
        <v/>
      </c>
      <c r="CB182" s="574" t="str">
        <f t="shared" si="109"/>
        <v/>
      </c>
      <c r="CC182" s="574" t="str">
        <f t="shared" si="110"/>
        <v/>
      </c>
      <c r="CD182" s="574" t="str">
        <f t="shared" si="110"/>
        <v/>
      </c>
      <c r="CE182" s="574" t="str">
        <f t="shared" si="110"/>
        <v/>
      </c>
      <c r="CF182" s="574" t="str">
        <f t="shared" si="111"/>
        <v/>
      </c>
      <c r="CG182" s="574" t="str">
        <f t="shared" si="111"/>
        <v/>
      </c>
      <c r="CH182" s="574" t="str">
        <f t="shared" si="111"/>
        <v/>
      </c>
      <c r="CI182" s="574" t="str">
        <f t="shared" si="112"/>
        <v/>
      </c>
      <c r="CJ182" s="574" t="str">
        <f t="shared" si="113"/>
        <v/>
      </c>
      <c r="CK182" s="574" t="str">
        <f t="shared" si="114"/>
        <v/>
      </c>
      <c r="CL182" s="574" t="str">
        <f t="shared" si="114"/>
        <v/>
      </c>
      <c r="CM182" s="574" t="str">
        <f t="shared" si="114"/>
        <v/>
      </c>
      <c r="CN182" s="574" t="str">
        <f t="shared" si="115"/>
        <v/>
      </c>
      <c r="CO182" s="574" t="str">
        <f t="shared" si="115"/>
        <v/>
      </c>
      <c r="CP182" s="574" t="str">
        <f t="shared" si="115"/>
        <v/>
      </c>
      <c r="CQ182" s="574" t="str">
        <f t="shared" si="116"/>
        <v/>
      </c>
      <c r="CR182" s="574" t="str">
        <f t="shared" si="116"/>
        <v/>
      </c>
      <c r="CS182" s="574" t="str">
        <f t="shared" si="116"/>
        <v/>
      </c>
      <c r="CT182" s="574" t="str">
        <f t="shared" si="117"/>
        <v/>
      </c>
      <c r="CU182" s="575" t="str">
        <f t="shared" si="118"/>
        <v/>
      </c>
      <c r="CV182" s="576" t="str">
        <f t="shared" si="119"/>
        <v/>
      </c>
      <c r="CW182" s="574" t="str">
        <f t="shared" si="119"/>
        <v/>
      </c>
      <c r="CX182" s="574" t="str">
        <f t="shared" si="119"/>
        <v/>
      </c>
      <c r="CY182" s="574" t="str">
        <f t="shared" si="120"/>
        <v/>
      </c>
      <c r="CZ182" s="574" t="str">
        <f t="shared" si="120"/>
        <v/>
      </c>
      <c r="DA182" s="574" t="str">
        <f t="shared" si="120"/>
        <v/>
      </c>
      <c r="DB182" s="574" t="str">
        <f t="shared" si="121"/>
        <v/>
      </c>
      <c r="DC182" s="574" t="str">
        <f t="shared" si="122"/>
        <v/>
      </c>
      <c r="DD182" s="574" t="str">
        <f t="shared" si="122"/>
        <v/>
      </c>
      <c r="DE182" s="574" t="str">
        <f t="shared" si="123"/>
        <v/>
      </c>
      <c r="DF182" s="574" t="str">
        <f t="shared" si="123"/>
        <v/>
      </c>
      <c r="DG182" s="574" t="str">
        <f t="shared" si="123"/>
        <v/>
      </c>
      <c r="DH182" s="574" t="str">
        <f t="shared" si="124"/>
        <v/>
      </c>
      <c r="DI182" s="574" t="str">
        <f t="shared" si="125"/>
        <v/>
      </c>
      <c r="DJ182" s="574" t="str">
        <f t="shared" si="126"/>
        <v/>
      </c>
      <c r="DK182" s="574" t="str">
        <f t="shared" si="126"/>
        <v/>
      </c>
      <c r="DL182" s="574" t="str">
        <f t="shared" si="126"/>
        <v/>
      </c>
      <c r="DM182" s="574" t="str">
        <f t="shared" si="127"/>
        <v/>
      </c>
      <c r="DN182" s="574" t="str">
        <f t="shared" si="127"/>
        <v/>
      </c>
      <c r="DO182" s="574" t="str">
        <f t="shared" si="127"/>
        <v/>
      </c>
      <c r="DP182" s="574" t="str">
        <f t="shared" si="128"/>
        <v/>
      </c>
      <c r="DQ182" s="574" t="str">
        <f t="shared" si="128"/>
        <v/>
      </c>
      <c r="DR182" s="574" t="str">
        <f t="shared" si="128"/>
        <v/>
      </c>
      <c r="DS182" s="574" t="str">
        <f t="shared" si="129"/>
        <v/>
      </c>
      <c r="DT182" s="577" t="str">
        <f t="shared" si="130"/>
        <v/>
      </c>
      <c r="DU182" s="576" t="str">
        <f t="shared" si="131"/>
        <v/>
      </c>
      <c r="DV182" s="574" t="str">
        <f t="shared" si="131"/>
        <v/>
      </c>
      <c r="DW182" s="574" t="str">
        <f t="shared" si="131"/>
        <v/>
      </c>
      <c r="DX182" s="574" t="str">
        <f t="shared" si="132"/>
        <v/>
      </c>
      <c r="DY182" s="574" t="str">
        <f t="shared" si="132"/>
        <v/>
      </c>
      <c r="DZ182" s="574" t="str">
        <f t="shared" si="132"/>
        <v/>
      </c>
      <c r="EA182" s="574" t="str">
        <f t="shared" si="133"/>
        <v/>
      </c>
      <c r="EB182" s="574" t="str">
        <f t="shared" si="133"/>
        <v/>
      </c>
      <c r="EC182" s="574" t="str">
        <f t="shared" si="133"/>
        <v/>
      </c>
      <c r="ED182" s="574" t="str">
        <f t="shared" si="134"/>
        <v/>
      </c>
      <c r="EE182" s="574" t="str">
        <f t="shared" si="134"/>
        <v/>
      </c>
      <c r="EF182" s="574" t="str">
        <f t="shared" si="134"/>
        <v/>
      </c>
      <c r="EG182" s="574" t="str">
        <f t="shared" si="135"/>
        <v/>
      </c>
      <c r="EH182" s="574" t="str">
        <f t="shared" si="136"/>
        <v/>
      </c>
      <c r="EI182" s="574" t="str">
        <f t="shared" si="137"/>
        <v/>
      </c>
      <c r="EJ182" s="574" t="str">
        <f t="shared" si="137"/>
        <v/>
      </c>
      <c r="EK182" s="574" t="str">
        <f t="shared" si="137"/>
        <v/>
      </c>
      <c r="EL182" s="574" t="str">
        <f t="shared" si="138"/>
        <v/>
      </c>
      <c r="EM182" s="574" t="str">
        <f t="shared" si="138"/>
        <v/>
      </c>
      <c r="EN182" s="574" t="str">
        <f t="shared" si="138"/>
        <v/>
      </c>
      <c r="EO182" s="574" t="str">
        <f t="shared" si="139"/>
        <v/>
      </c>
      <c r="EP182" s="574" t="str">
        <f t="shared" si="139"/>
        <v/>
      </c>
      <c r="EQ182" s="574" t="str">
        <f t="shared" si="139"/>
        <v/>
      </c>
      <c r="ER182" s="574" t="str">
        <f t="shared" si="140"/>
        <v/>
      </c>
      <c r="ES182" s="577" t="str">
        <f t="shared" si="141"/>
        <v/>
      </c>
      <c r="ET182" s="576" t="str">
        <f t="shared" si="142"/>
        <v/>
      </c>
      <c r="EU182" s="574" t="str">
        <f t="shared" si="142"/>
        <v/>
      </c>
      <c r="EV182" s="574" t="str">
        <f t="shared" si="142"/>
        <v/>
      </c>
      <c r="EW182" s="574" t="str">
        <f t="shared" si="143"/>
        <v/>
      </c>
      <c r="EX182" s="574" t="str">
        <f t="shared" si="143"/>
        <v/>
      </c>
      <c r="EY182" s="574" t="str">
        <f t="shared" si="143"/>
        <v/>
      </c>
      <c r="EZ182" s="574" t="str">
        <f t="shared" si="144"/>
        <v/>
      </c>
      <c r="FA182" s="574" t="str">
        <f t="shared" si="144"/>
        <v/>
      </c>
      <c r="FB182" s="574" t="str">
        <f t="shared" si="144"/>
        <v/>
      </c>
      <c r="FC182" s="574" t="str">
        <f t="shared" si="145"/>
        <v/>
      </c>
      <c r="FD182" s="574" t="str">
        <f t="shared" si="145"/>
        <v/>
      </c>
      <c r="FE182" s="574" t="str">
        <f t="shared" si="145"/>
        <v/>
      </c>
      <c r="FF182" s="574" t="str">
        <f t="shared" si="146"/>
        <v/>
      </c>
      <c r="FG182" s="574" t="str">
        <f t="shared" si="147"/>
        <v/>
      </c>
      <c r="FH182" s="574" t="str">
        <f t="shared" si="148"/>
        <v/>
      </c>
      <c r="FI182" s="574" t="str">
        <f t="shared" si="148"/>
        <v/>
      </c>
      <c r="FJ182" s="574" t="str">
        <f t="shared" si="148"/>
        <v/>
      </c>
      <c r="FK182" s="574" t="str">
        <f t="shared" si="149"/>
        <v/>
      </c>
      <c r="FL182" s="574" t="str">
        <f t="shared" si="149"/>
        <v/>
      </c>
      <c r="FM182" s="574" t="str">
        <f t="shared" si="149"/>
        <v/>
      </c>
      <c r="FN182" s="574" t="str">
        <f t="shared" si="150"/>
        <v/>
      </c>
      <c r="FO182" s="574" t="str">
        <f t="shared" si="150"/>
        <v/>
      </c>
      <c r="FP182" s="574" t="str">
        <f t="shared" si="150"/>
        <v/>
      </c>
      <c r="FQ182" s="574" t="str">
        <f t="shared" si="151"/>
        <v/>
      </c>
      <c r="FR182" s="577" t="str">
        <f t="shared" si="152"/>
        <v/>
      </c>
      <c r="FS182" s="573" t="str">
        <f t="shared" si="153"/>
        <v/>
      </c>
      <c r="FT182" s="574" t="str">
        <f t="shared" si="154"/>
        <v/>
      </c>
      <c r="FU182" s="578" t="str">
        <f t="shared" si="155"/>
        <v/>
      </c>
      <c r="FV182" s="577" t="str">
        <f t="shared" si="156"/>
        <v/>
      </c>
      <c r="HA182" s="147">
        <f t="shared" si="157"/>
        <v>0</v>
      </c>
      <c r="HB182" s="142">
        <f t="shared" si="106"/>
        <v>0</v>
      </c>
    </row>
    <row r="183" spans="1:210" s="142" customFormat="1" ht="15.75" customHeight="1" x14ac:dyDescent="0.2">
      <c r="A183" s="531" t="str">
        <f t="shared" si="107"/>
        <v/>
      </c>
      <c r="B183" s="299"/>
      <c r="C183" s="292"/>
      <c r="D183" s="300"/>
      <c r="E183" s="292"/>
      <c r="F183" s="300"/>
      <c r="G183" s="292"/>
      <c r="H183" s="300"/>
      <c r="I183" s="301"/>
      <c r="J183" s="292"/>
      <c r="K183" s="300"/>
      <c r="L183" s="292"/>
      <c r="M183" s="300"/>
      <c r="N183" s="292"/>
      <c r="O183" s="300"/>
      <c r="P183" s="292"/>
      <c r="Q183" s="292"/>
      <c r="R183" s="300"/>
      <c r="S183" s="294"/>
      <c r="T183" s="299"/>
      <c r="U183" s="292"/>
      <c r="V183" s="300"/>
      <c r="W183" s="292"/>
      <c r="X183" s="300"/>
      <c r="Y183" s="292"/>
      <c r="Z183" s="300"/>
      <c r="AA183" s="301"/>
      <c r="AB183" s="292"/>
      <c r="AC183" s="300"/>
      <c r="AD183" s="292"/>
      <c r="AE183" s="300"/>
      <c r="AF183" s="292"/>
      <c r="AG183" s="300"/>
      <c r="AH183" s="292"/>
      <c r="AI183" s="292"/>
      <c r="AJ183" s="300"/>
      <c r="AK183" s="294"/>
      <c r="AL183" s="302"/>
      <c r="AM183" s="292"/>
      <c r="AN183" s="303"/>
      <c r="AO183" s="292"/>
      <c r="AP183" s="303"/>
      <c r="AQ183" s="292"/>
      <c r="AR183" s="303"/>
      <c r="AS183" s="304"/>
      <c r="AT183" s="292"/>
      <c r="AU183" s="303"/>
      <c r="AV183" s="292"/>
      <c r="AW183" s="303"/>
      <c r="AX183" s="292"/>
      <c r="AY183" s="303"/>
      <c r="AZ183" s="292"/>
      <c r="BA183" s="292"/>
      <c r="BB183" s="303"/>
      <c r="BC183" s="294"/>
      <c r="BD183" s="302"/>
      <c r="BE183" s="292"/>
      <c r="BF183" s="303"/>
      <c r="BG183" s="292"/>
      <c r="BH183" s="303"/>
      <c r="BI183" s="292"/>
      <c r="BJ183" s="303"/>
      <c r="BK183" s="304"/>
      <c r="BL183" s="292"/>
      <c r="BM183" s="303"/>
      <c r="BN183" s="292"/>
      <c r="BO183" s="303"/>
      <c r="BP183" s="292"/>
      <c r="BQ183" s="303"/>
      <c r="BR183" s="292"/>
      <c r="BS183" s="292"/>
      <c r="BT183" s="303"/>
      <c r="BU183" s="294"/>
      <c r="BW183" s="573" t="str">
        <f t="shared" si="108"/>
        <v/>
      </c>
      <c r="BX183" s="574" t="str">
        <f t="shared" si="108"/>
        <v/>
      </c>
      <c r="BY183" s="574" t="str">
        <f t="shared" si="108"/>
        <v/>
      </c>
      <c r="BZ183" s="574" t="str">
        <f t="shared" si="109"/>
        <v/>
      </c>
      <c r="CA183" s="574" t="str">
        <f t="shared" si="109"/>
        <v/>
      </c>
      <c r="CB183" s="574" t="str">
        <f t="shared" si="109"/>
        <v/>
      </c>
      <c r="CC183" s="574" t="str">
        <f t="shared" si="110"/>
        <v/>
      </c>
      <c r="CD183" s="574" t="str">
        <f t="shared" si="110"/>
        <v/>
      </c>
      <c r="CE183" s="574" t="str">
        <f t="shared" si="110"/>
        <v/>
      </c>
      <c r="CF183" s="574" t="str">
        <f t="shared" si="111"/>
        <v/>
      </c>
      <c r="CG183" s="574" t="str">
        <f t="shared" si="111"/>
        <v/>
      </c>
      <c r="CH183" s="574" t="str">
        <f t="shared" si="111"/>
        <v/>
      </c>
      <c r="CI183" s="574" t="str">
        <f t="shared" si="112"/>
        <v/>
      </c>
      <c r="CJ183" s="574" t="str">
        <f t="shared" si="113"/>
        <v/>
      </c>
      <c r="CK183" s="574" t="str">
        <f t="shared" si="114"/>
        <v/>
      </c>
      <c r="CL183" s="574" t="str">
        <f t="shared" si="114"/>
        <v/>
      </c>
      <c r="CM183" s="574" t="str">
        <f t="shared" si="114"/>
        <v/>
      </c>
      <c r="CN183" s="574" t="str">
        <f t="shared" si="115"/>
        <v/>
      </c>
      <c r="CO183" s="574" t="str">
        <f t="shared" si="115"/>
        <v/>
      </c>
      <c r="CP183" s="574" t="str">
        <f t="shared" si="115"/>
        <v/>
      </c>
      <c r="CQ183" s="574" t="str">
        <f t="shared" si="116"/>
        <v/>
      </c>
      <c r="CR183" s="574" t="str">
        <f t="shared" si="116"/>
        <v/>
      </c>
      <c r="CS183" s="574" t="str">
        <f t="shared" si="116"/>
        <v/>
      </c>
      <c r="CT183" s="574" t="str">
        <f t="shared" si="117"/>
        <v/>
      </c>
      <c r="CU183" s="575" t="str">
        <f t="shared" si="118"/>
        <v/>
      </c>
      <c r="CV183" s="576" t="str">
        <f t="shared" si="119"/>
        <v/>
      </c>
      <c r="CW183" s="574" t="str">
        <f t="shared" si="119"/>
        <v/>
      </c>
      <c r="CX183" s="574" t="str">
        <f t="shared" si="119"/>
        <v/>
      </c>
      <c r="CY183" s="574" t="str">
        <f t="shared" si="120"/>
        <v/>
      </c>
      <c r="CZ183" s="574" t="str">
        <f t="shared" si="120"/>
        <v/>
      </c>
      <c r="DA183" s="574" t="str">
        <f t="shared" si="120"/>
        <v/>
      </c>
      <c r="DB183" s="574" t="str">
        <f t="shared" si="121"/>
        <v/>
      </c>
      <c r="DC183" s="574" t="str">
        <f t="shared" si="122"/>
        <v/>
      </c>
      <c r="DD183" s="574" t="str">
        <f t="shared" si="122"/>
        <v/>
      </c>
      <c r="DE183" s="574" t="str">
        <f t="shared" si="123"/>
        <v/>
      </c>
      <c r="DF183" s="574" t="str">
        <f t="shared" si="123"/>
        <v/>
      </c>
      <c r="DG183" s="574" t="str">
        <f t="shared" si="123"/>
        <v/>
      </c>
      <c r="DH183" s="574" t="str">
        <f t="shared" si="124"/>
        <v/>
      </c>
      <c r="DI183" s="574" t="str">
        <f t="shared" si="125"/>
        <v/>
      </c>
      <c r="DJ183" s="574" t="str">
        <f t="shared" si="126"/>
        <v/>
      </c>
      <c r="DK183" s="574" t="str">
        <f t="shared" si="126"/>
        <v/>
      </c>
      <c r="DL183" s="574" t="str">
        <f t="shared" si="126"/>
        <v/>
      </c>
      <c r="DM183" s="574" t="str">
        <f t="shared" si="127"/>
        <v/>
      </c>
      <c r="DN183" s="574" t="str">
        <f t="shared" si="127"/>
        <v/>
      </c>
      <c r="DO183" s="574" t="str">
        <f t="shared" si="127"/>
        <v/>
      </c>
      <c r="DP183" s="574" t="str">
        <f t="shared" si="128"/>
        <v/>
      </c>
      <c r="DQ183" s="574" t="str">
        <f t="shared" si="128"/>
        <v/>
      </c>
      <c r="DR183" s="574" t="str">
        <f t="shared" si="128"/>
        <v/>
      </c>
      <c r="DS183" s="574" t="str">
        <f t="shared" si="129"/>
        <v/>
      </c>
      <c r="DT183" s="577" t="str">
        <f t="shared" si="130"/>
        <v/>
      </c>
      <c r="DU183" s="576" t="str">
        <f t="shared" si="131"/>
        <v/>
      </c>
      <c r="DV183" s="574" t="str">
        <f t="shared" si="131"/>
        <v/>
      </c>
      <c r="DW183" s="574" t="str">
        <f t="shared" si="131"/>
        <v/>
      </c>
      <c r="DX183" s="574" t="str">
        <f t="shared" si="132"/>
        <v/>
      </c>
      <c r="DY183" s="574" t="str">
        <f t="shared" si="132"/>
        <v/>
      </c>
      <c r="DZ183" s="574" t="str">
        <f t="shared" si="132"/>
        <v/>
      </c>
      <c r="EA183" s="574" t="str">
        <f t="shared" si="133"/>
        <v/>
      </c>
      <c r="EB183" s="574" t="str">
        <f t="shared" si="133"/>
        <v/>
      </c>
      <c r="EC183" s="574" t="str">
        <f t="shared" si="133"/>
        <v/>
      </c>
      <c r="ED183" s="574" t="str">
        <f t="shared" si="134"/>
        <v/>
      </c>
      <c r="EE183" s="574" t="str">
        <f t="shared" si="134"/>
        <v/>
      </c>
      <c r="EF183" s="574" t="str">
        <f t="shared" si="134"/>
        <v/>
      </c>
      <c r="EG183" s="574" t="str">
        <f t="shared" si="135"/>
        <v/>
      </c>
      <c r="EH183" s="574" t="str">
        <f t="shared" si="136"/>
        <v/>
      </c>
      <c r="EI183" s="574" t="str">
        <f t="shared" si="137"/>
        <v/>
      </c>
      <c r="EJ183" s="574" t="str">
        <f t="shared" si="137"/>
        <v/>
      </c>
      <c r="EK183" s="574" t="str">
        <f t="shared" si="137"/>
        <v/>
      </c>
      <c r="EL183" s="574" t="str">
        <f t="shared" si="138"/>
        <v/>
      </c>
      <c r="EM183" s="574" t="str">
        <f t="shared" si="138"/>
        <v/>
      </c>
      <c r="EN183" s="574" t="str">
        <f t="shared" si="138"/>
        <v/>
      </c>
      <c r="EO183" s="574" t="str">
        <f t="shared" si="139"/>
        <v/>
      </c>
      <c r="EP183" s="574" t="str">
        <f t="shared" si="139"/>
        <v/>
      </c>
      <c r="EQ183" s="574" t="str">
        <f t="shared" si="139"/>
        <v/>
      </c>
      <c r="ER183" s="574" t="str">
        <f t="shared" si="140"/>
        <v/>
      </c>
      <c r="ES183" s="577" t="str">
        <f t="shared" si="141"/>
        <v/>
      </c>
      <c r="ET183" s="576" t="str">
        <f t="shared" si="142"/>
        <v/>
      </c>
      <c r="EU183" s="574" t="str">
        <f t="shared" si="142"/>
        <v/>
      </c>
      <c r="EV183" s="574" t="str">
        <f t="shared" si="142"/>
        <v/>
      </c>
      <c r="EW183" s="574" t="str">
        <f t="shared" si="143"/>
        <v/>
      </c>
      <c r="EX183" s="574" t="str">
        <f t="shared" si="143"/>
        <v/>
      </c>
      <c r="EY183" s="574" t="str">
        <f t="shared" si="143"/>
        <v/>
      </c>
      <c r="EZ183" s="574" t="str">
        <f t="shared" si="144"/>
        <v/>
      </c>
      <c r="FA183" s="574" t="str">
        <f t="shared" si="144"/>
        <v/>
      </c>
      <c r="FB183" s="574" t="str">
        <f t="shared" si="144"/>
        <v/>
      </c>
      <c r="FC183" s="574" t="str">
        <f t="shared" si="145"/>
        <v/>
      </c>
      <c r="FD183" s="574" t="str">
        <f t="shared" si="145"/>
        <v/>
      </c>
      <c r="FE183" s="574" t="str">
        <f t="shared" si="145"/>
        <v/>
      </c>
      <c r="FF183" s="574" t="str">
        <f t="shared" si="146"/>
        <v/>
      </c>
      <c r="FG183" s="574" t="str">
        <f t="shared" si="147"/>
        <v/>
      </c>
      <c r="FH183" s="574" t="str">
        <f t="shared" si="148"/>
        <v/>
      </c>
      <c r="FI183" s="574" t="str">
        <f t="shared" si="148"/>
        <v/>
      </c>
      <c r="FJ183" s="574" t="str">
        <f t="shared" si="148"/>
        <v/>
      </c>
      <c r="FK183" s="574" t="str">
        <f t="shared" si="149"/>
        <v/>
      </c>
      <c r="FL183" s="574" t="str">
        <f t="shared" si="149"/>
        <v/>
      </c>
      <c r="FM183" s="574" t="str">
        <f t="shared" si="149"/>
        <v/>
      </c>
      <c r="FN183" s="574" t="str">
        <f t="shared" si="150"/>
        <v/>
      </c>
      <c r="FO183" s="574" t="str">
        <f t="shared" si="150"/>
        <v/>
      </c>
      <c r="FP183" s="574" t="str">
        <f t="shared" si="150"/>
        <v/>
      </c>
      <c r="FQ183" s="574" t="str">
        <f t="shared" si="151"/>
        <v/>
      </c>
      <c r="FR183" s="577" t="str">
        <f t="shared" si="152"/>
        <v/>
      </c>
      <c r="FS183" s="573" t="str">
        <f t="shared" si="153"/>
        <v/>
      </c>
      <c r="FT183" s="574" t="str">
        <f t="shared" si="154"/>
        <v/>
      </c>
      <c r="FU183" s="578" t="str">
        <f t="shared" si="155"/>
        <v/>
      </c>
      <c r="FV183" s="577" t="str">
        <f t="shared" si="156"/>
        <v/>
      </c>
      <c r="HA183" s="147">
        <f t="shared" si="157"/>
        <v>0</v>
      </c>
      <c r="HB183" s="142">
        <f t="shared" si="106"/>
        <v>0</v>
      </c>
    </row>
    <row r="184" spans="1:210" s="142" customFormat="1" ht="15.75" customHeight="1" x14ac:dyDescent="0.2">
      <c r="A184" s="531" t="str">
        <f t="shared" si="107"/>
        <v/>
      </c>
      <c r="B184" s="299"/>
      <c r="C184" s="292"/>
      <c r="D184" s="300"/>
      <c r="E184" s="292"/>
      <c r="F184" s="300"/>
      <c r="G184" s="292"/>
      <c r="H184" s="300"/>
      <c r="I184" s="301"/>
      <c r="J184" s="292"/>
      <c r="K184" s="300"/>
      <c r="L184" s="292"/>
      <c r="M184" s="300"/>
      <c r="N184" s="292"/>
      <c r="O184" s="300"/>
      <c r="P184" s="292"/>
      <c r="Q184" s="292"/>
      <c r="R184" s="301"/>
      <c r="S184" s="298"/>
      <c r="T184" s="299"/>
      <c r="U184" s="292"/>
      <c r="V184" s="300"/>
      <c r="W184" s="292"/>
      <c r="X184" s="300"/>
      <c r="Y184" s="292"/>
      <c r="Z184" s="300"/>
      <c r="AA184" s="301"/>
      <c r="AB184" s="292"/>
      <c r="AC184" s="300"/>
      <c r="AD184" s="292"/>
      <c r="AE184" s="300"/>
      <c r="AF184" s="292"/>
      <c r="AG184" s="300"/>
      <c r="AH184" s="292"/>
      <c r="AI184" s="292"/>
      <c r="AJ184" s="301"/>
      <c r="AK184" s="298"/>
      <c r="AL184" s="302"/>
      <c r="AM184" s="292"/>
      <c r="AN184" s="303"/>
      <c r="AO184" s="292"/>
      <c r="AP184" s="303"/>
      <c r="AQ184" s="292"/>
      <c r="AR184" s="303"/>
      <c r="AS184" s="304"/>
      <c r="AT184" s="292"/>
      <c r="AU184" s="303"/>
      <c r="AV184" s="292"/>
      <c r="AW184" s="303"/>
      <c r="AX184" s="292"/>
      <c r="AY184" s="303"/>
      <c r="AZ184" s="292"/>
      <c r="BA184" s="292"/>
      <c r="BB184" s="304"/>
      <c r="BC184" s="298"/>
      <c r="BD184" s="302"/>
      <c r="BE184" s="292"/>
      <c r="BF184" s="303"/>
      <c r="BG184" s="292"/>
      <c r="BH184" s="303"/>
      <c r="BI184" s="292"/>
      <c r="BJ184" s="303"/>
      <c r="BK184" s="304"/>
      <c r="BL184" s="292"/>
      <c r="BM184" s="303"/>
      <c r="BN184" s="292"/>
      <c r="BO184" s="303"/>
      <c r="BP184" s="292"/>
      <c r="BQ184" s="303"/>
      <c r="BR184" s="292"/>
      <c r="BS184" s="292"/>
      <c r="BT184" s="304"/>
      <c r="BU184" s="298"/>
      <c r="BW184" s="573" t="str">
        <f t="shared" si="108"/>
        <v/>
      </c>
      <c r="BX184" s="574" t="str">
        <f t="shared" si="108"/>
        <v/>
      </c>
      <c r="BY184" s="574" t="str">
        <f t="shared" si="108"/>
        <v/>
      </c>
      <c r="BZ184" s="574" t="str">
        <f t="shared" si="109"/>
        <v/>
      </c>
      <c r="CA184" s="574" t="str">
        <f t="shared" si="109"/>
        <v/>
      </c>
      <c r="CB184" s="574" t="str">
        <f t="shared" si="109"/>
        <v/>
      </c>
      <c r="CC184" s="574" t="str">
        <f t="shared" si="110"/>
        <v/>
      </c>
      <c r="CD184" s="574" t="str">
        <f t="shared" si="110"/>
        <v/>
      </c>
      <c r="CE184" s="574" t="str">
        <f t="shared" si="110"/>
        <v/>
      </c>
      <c r="CF184" s="574" t="str">
        <f t="shared" si="111"/>
        <v/>
      </c>
      <c r="CG184" s="574" t="str">
        <f t="shared" si="111"/>
        <v/>
      </c>
      <c r="CH184" s="574" t="str">
        <f t="shared" si="111"/>
        <v/>
      </c>
      <c r="CI184" s="574" t="str">
        <f t="shared" si="112"/>
        <v/>
      </c>
      <c r="CJ184" s="574" t="str">
        <f t="shared" si="113"/>
        <v/>
      </c>
      <c r="CK184" s="574" t="str">
        <f t="shared" si="114"/>
        <v/>
      </c>
      <c r="CL184" s="574" t="str">
        <f t="shared" si="114"/>
        <v/>
      </c>
      <c r="CM184" s="574" t="str">
        <f t="shared" si="114"/>
        <v/>
      </c>
      <c r="CN184" s="574" t="str">
        <f t="shared" si="115"/>
        <v/>
      </c>
      <c r="CO184" s="574" t="str">
        <f t="shared" si="115"/>
        <v/>
      </c>
      <c r="CP184" s="574" t="str">
        <f t="shared" si="115"/>
        <v/>
      </c>
      <c r="CQ184" s="574" t="str">
        <f t="shared" si="116"/>
        <v/>
      </c>
      <c r="CR184" s="574" t="str">
        <f t="shared" si="116"/>
        <v/>
      </c>
      <c r="CS184" s="574" t="str">
        <f t="shared" si="116"/>
        <v/>
      </c>
      <c r="CT184" s="574" t="str">
        <f t="shared" si="117"/>
        <v/>
      </c>
      <c r="CU184" s="575" t="str">
        <f t="shared" si="118"/>
        <v/>
      </c>
      <c r="CV184" s="576" t="str">
        <f t="shared" si="119"/>
        <v/>
      </c>
      <c r="CW184" s="574" t="str">
        <f t="shared" si="119"/>
        <v/>
      </c>
      <c r="CX184" s="574" t="str">
        <f t="shared" si="119"/>
        <v/>
      </c>
      <c r="CY184" s="574" t="str">
        <f t="shared" si="120"/>
        <v/>
      </c>
      <c r="CZ184" s="574" t="str">
        <f t="shared" si="120"/>
        <v/>
      </c>
      <c r="DA184" s="574" t="str">
        <f t="shared" si="120"/>
        <v/>
      </c>
      <c r="DB184" s="574" t="str">
        <f t="shared" si="121"/>
        <v/>
      </c>
      <c r="DC184" s="574" t="str">
        <f t="shared" si="122"/>
        <v/>
      </c>
      <c r="DD184" s="574" t="str">
        <f t="shared" si="122"/>
        <v/>
      </c>
      <c r="DE184" s="574" t="str">
        <f t="shared" si="123"/>
        <v/>
      </c>
      <c r="DF184" s="574" t="str">
        <f t="shared" si="123"/>
        <v/>
      </c>
      <c r="DG184" s="574" t="str">
        <f t="shared" si="123"/>
        <v/>
      </c>
      <c r="DH184" s="574" t="str">
        <f t="shared" si="124"/>
        <v/>
      </c>
      <c r="DI184" s="574" t="str">
        <f t="shared" si="125"/>
        <v/>
      </c>
      <c r="DJ184" s="574" t="str">
        <f t="shared" si="126"/>
        <v/>
      </c>
      <c r="DK184" s="574" t="str">
        <f t="shared" si="126"/>
        <v/>
      </c>
      <c r="DL184" s="574" t="str">
        <f t="shared" si="126"/>
        <v/>
      </c>
      <c r="DM184" s="574" t="str">
        <f t="shared" si="127"/>
        <v/>
      </c>
      <c r="DN184" s="574" t="str">
        <f t="shared" si="127"/>
        <v/>
      </c>
      <c r="DO184" s="574" t="str">
        <f t="shared" si="127"/>
        <v/>
      </c>
      <c r="DP184" s="574" t="str">
        <f t="shared" si="128"/>
        <v/>
      </c>
      <c r="DQ184" s="574" t="str">
        <f t="shared" si="128"/>
        <v/>
      </c>
      <c r="DR184" s="574" t="str">
        <f t="shared" si="128"/>
        <v/>
      </c>
      <c r="DS184" s="574" t="str">
        <f t="shared" si="129"/>
        <v/>
      </c>
      <c r="DT184" s="577" t="str">
        <f t="shared" si="130"/>
        <v/>
      </c>
      <c r="DU184" s="576" t="str">
        <f t="shared" si="131"/>
        <v/>
      </c>
      <c r="DV184" s="574" t="str">
        <f t="shared" si="131"/>
        <v/>
      </c>
      <c r="DW184" s="574" t="str">
        <f t="shared" si="131"/>
        <v/>
      </c>
      <c r="DX184" s="574" t="str">
        <f t="shared" si="132"/>
        <v/>
      </c>
      <c r="DY184" s="574" t="str">
        <f t="shared" si="132"/>
        <v/>
      </c>
      <c r="DZ184" s="574" t="str">
        <f t="shared" si="132"/>
        <v/>
      </c>
      <c r="EA184" s="574" t="str">
        <f t="shared" si="133"/>
        <v/>
      </c>
      <c r="EB184" s="574" t="str">
        <f t="shared" si="133"/>
        <v/>
      </c>
      <c r="EC184" s="574" t="str">
        <f t="shared" si="133"/>
        <v/>
      </c>
      <c r="ED184" s="574" t="str">
        <f t="shared" si="134"/>
        <v/>
      </c>
      <c r="EE184" s="574" t="str">
        <f t="shared" si="134"/>
        <v/>
      </c>
      <c r="EF184" s="574" t="str">
        <f t="shared" si="134"/>
        <v/>
      </c>
      <c r="EG184" s="574" t="str">
        <f t="shared" si="135"/>
        <v/>
      </c>
      <c r="EH184" s="574" t="str">
        <f t="shared" si="136"/>
        <v/>
      </c>
      <c r="EI184" s="574" t="str">
        <f t="shared" si="137"/>
        <v/>
      </c>
      <c r="EJ184" s="574" t="str">
        <f t="shared" si="137"/>
        <v/>
      </c>
      <c r="EK184" s="574" t="str">
        <f t="shared" si="137"/>
        <v/>
      </c>
      <c r="EL184" s="574" t="str">
        <f t="shared" si="138"/>
        <v/>
      </c>
      <c r="EM184" s="574" t="str">
        <f t="shared" si="138"/>
        <v/>
      </c>
      <c r="EN184" s="574" t="str">
        <f t="shared" si="138"/>
        <v/>
      </c>
      <c r="EO184" s="574" t="str">
        <f t="shared" si="139"/>
        <v/>
      </c>
      <c r="EP184" s="574" t="str">
        <f t="shared" si="139"/>
        <v/>
      </c>
      <c r="EQ184" s="574" t="str">
        <f t="shared" si="139"/>
        <v/>
      </c>
      <c r="ER184" s="574" t="str">
        <f t="shared" si="140"/>
        <v/>
      </c>
      <c r="ES184" s="577" t="str">
        <f t="shared" si="141"/>
        <v/>
      </c>
      <c r="ET184" s="576" t="str">
        <f t="shared" si="142"/>
        <v/>
      </c>
      <c r="EU184" s="574" t="str">
        <f t="shared" si="142"/>
        <v/>
      </c>
      <c r="EV184" s="574" t="str">
        <f t="shared" si="142"/>
        <v/>
      </c>
      <c r="EW184" s="574" t="str">
        <f t="shared" si="143"/>
        <v/>
      </c>
      <c r="EX184" s="574" t="str">
        <f t="shared" si="143"/>
        <v/>
      </c>
      <c r="EY184" s="574" t="str">
        <f t="shared" si="143"/>
        <v/>
      </c>
      <c r="EZ184" s="574" t="str">
        <f t="shared" si="144"/>
        <v/>
      </c>
      <c r="FA184" s="574" t="str">
        <f t="shared" si="144"/>
        <v/>
      </c>
      <c r="FB184" s="574" t="str">
        <f t="shared" si="144"/>
        <v/>
      </c>
      <c r="FC184" s="574" t="str">
        <f t="shared" si="145"/>
        <v/>
      </c>
      <c r="FD184" s="574" t="str">
        <f t="shared" si="145"/>
        <v/>
      </c>
      <c r="FE184" s="574" t="str">
        <f t="shared" si="145"/>
        <v/>
      </c>
      <c r="FF184" s="574" t="str">
        <f t="shared" si="146"/>
        <v/>
      </c>
      <c r="FG184" s="574" t="str">
        <f t="shared" si="147"/>
        <v/>
      </c>
      <c r="FH184" s="574" t="str">
        <f t="shared" si="148"/>
        <v/>
      </c>
      <c r="FI184" s="574" t="str">
        <f t="shared" si="148"/>
        <v/>
      </c>
      <c r="FJ184" s="574" t="str">
        <f t="shared" si="148"/>
        <v/>
      </c>
      <c r="FK184" s="574" t="str">
        <f t="shared" si="149"/>
        <v/>
      </c>
      <c r="FL184" s="574" t="str">
        <f t="shared" si="149"/>
        <v/>
      </c>
      <c r="FM184" s="574" t="str">
        <f t="shared" si="149"/>
        <v/>
      </c>
      <c r="FN184" s="574" t="str">
        <f t="shared" si="150"/>
        <v/>
      </c>
      <c r="FO184" s="574" t="str">
        <f t="shared" si="150"/>
        <v/>
      </c>
      <c r="FP184" s="574" t="str">
        <f t="shared" si="150"/>
        <v/>
      </c>
      <c r="FQ184" s="574" t="str">
        <f t="shared" si="151"/>
        <v/>
      </c>
      <c r="FR184" s="577" t="str">
        <f t="shared" si="152"/>
        <v/>
      </c>
      <c r="FS184" s="573" t="str">
        <f t="shared" si="153"/>
        <v/>
      </c>
      <c r="FT184" s="574" t="str">
        <f t="shared" si="154"/>
        <v/>
      </c>
      <c r="FU184" s="578" t="str">
        <f t="shared" si="155"/>
        <v/>
      </c>
      <c r="FV184" s="577" t="str">
        <f t="shared" si="156"/>
        <v/>
      </c>
      <c r="HA184" s="147">
        <f t="shared" si="157"/>
        <v>0</v>
      </c>
      <c r="HB184" s="142">
        <f t="shared" si="106"/>
        <v>0</v>
      </c>
    </row>
    <row r="185" spans="1:210" s="142" customFormat="1" ht="15.75" customHeight="1" x14ac:dyDescent="0.2">
      <c r="A185" s="531" t="str">
        <f t="shared" si="107"/>
        <v/>
      </c>
      <c r="B185" s="299"/>
      <c r="C185" s="292"/>
      <c r="D185" s="300"/>
      <c r="E185" s="292"/>
      <c r="F185" s="300"/>
      <c r="G185" s="292"/>
      <c r="H185" s="300"/>
      <c r="I185" s="301"/>
      <c r="J185" s="292"/>
      <c r="K185" s="300"/>
      <c r="L185" s="292"/>
      <c r="M185" s="300"/>
      <c r="N185" s="292"/>
      <c r="O185" s="300"/>
      <c r="P185" s="292"/>
      <c r="Q185" s="292"/>
      <c r="R185" s="300"/>
      <c r="S185" s="294"/>
      <c r="T185" s="299"/>
      <c r="U185" s="292"/>
      <c r="V185" s="300"/>
      <c r="W185" s="292"/>
      <c r="X185" s="300"/>
      <c r="Y185" s="292"/>
      <c r="Z185" s="300"/>
      <c r="AA185" s="301"/>
      <c r="AB185" s="292"/>
      <c r="AC185" s="300"/>
      <c r="AD185" s="292"/>
      <c r="AE185" s="300"/>
      <c r="AF185" s="292"/>
      <c r="AG185" s="300"/>
      <c r="AH185" s="292"/>
      <c r="AI185" s="292"/>
      <c r="AJ185" s="300"/>
      <c r="AK185" s="294"/>
      <c r="AL185" s="302"/>
      <c r="AM185" s="292"/>
      <c r="AN185" s="303"/>
      <c r="AO185" s="292"/>
      <c r="AP185" s="303"/>
      <c r="AQ185" s="292"/>
      <c r="AR185" s="303"/>
      <c r="AS185" s="304"/>
      <c r="AT185" s="292"/>
      <c r="AU185" s="303"/>
      <c r="AV185" s="292"/>
      <c r="AW185" s="303"/>
      <c r="AX185" s="292"/>
      <c r="AY185" s="303"/>
      <c r="AZ185" s="292"/>
      <c r="BA185" s="292"/>
      <c r="BB185" s="303"/>
      <c r="BC185" s="294"/>
      <c r="BD185" s="302"/>
      <c r="BE185" s="292"/>
      <c r="BF185" s="303"/>
      <c r="BG185" s="292"/>
      <c r="BH185" s="303"/>
      <c r="BI185" s="292"/>
      <c r="BJ185" s="303"/>
      <c r="BK185" s="304"/>
      <c r="BL185" s="292"/>
      <c r="BM185" s="303"/>
      <c r="BN185" s="292"/>
      <c r="BO185" s="303"/>
      <c r="BP185" s="292"/>
      <c r="BQ185" s="303"/>
      <c r="BR185" s="292"/>
      <c r="BS185" s="292"/>
      <c r="BT185" s="303"/>
      <c r="BU185" s="294"/>
      <c r="BW185" s="573" t="str">
        <f t="shared" si="108"/>
        <v/>
      </c>
      <c r="BX185" s="574" t="str">
        <f t="shared" si="108"/>
        <v/>
      </c>
      <c r="BY185" s="574" t="str">
        <f t="shared" si="108"/>
        <v/>
      </c>
      <c r="BZ185" s="574" t="str">
        <f t="shared" si="109"/>
        <v/>
      </c>
      <c r="CA185" s="574" t="str">
        <f t="shared" si="109"/>
        <v/>
      </c>
      <c r="CB185" s="574" t="str">
        <f t="shared" si="109"/>
        <v/>
      </c>
      <c r="CC185" s="574" t="str">
        <f t="shared" si="110"/>
        <v/>
      </c>
      <c r="CD185" s="574" t="str">
        <f t="shared" si="110"/>
        <v/>
      </c>
      <c r="CE185" s="574" t="str">
        <f t="shared" si="110"/>
        <v/>
      </c>
      <c r="CF185" s="574" t="str">
        <f t="shared" si="111"/>
        <v/>
      </c>
      <c r="CG185" s="574" t="str">
        <f t="shared" si="111"/>
        <v/>
      </c>
      <c r="CH185" s="574" t="str">
        <f t="shared" si="111"/>
        <v/>
      </c>
      <c r="CI185" s="574" t="str">
        <f t="shared" si="112"/>
        <v/>
      </c>
      <c r="CJ185" s="574" t="str">
        <f t="shared" si="113"/>
        <v/>
      </c>
      <c r="CK185" s="574" t="str">
        <f t="shared" si="114"/>
        <v/>
      </c>
      <c r="CL185" s="574" t="str">
        <f t="shared" si="114"/>
        <v/>
      </c>
      <c r="CM185" s="574" t="str">
        <f t="shared" si="114"/>
        <v/>
      </c>
      <c r="CN185" s="574" t="str">
        <f t="shared" si="115"/>
        <v/>
      </c>
      <c r="CO185" s="574" t="str">
        <f t="shared" si="115"/>
        <v/>
      </c>
      <c r="CP185" s="574" t="str">
        <f t="shared" si="115"/>
        <v/>
      </c>
      <c r="CQ185" s="574" t="str">
        <f t="shared" si="116"/>
        <v/>
      </c>
      <c r="CR185" s="574" t="str">
        <f t="shared" si="116"/>
        <v/>
      </c>
      <c r="CS185" s="574" t="str">
        <f t="shared" si="116"/>
        <v/>
      </c>
      <c r="CT185" s="574" t="str">
        <f t="shared" si="117"/>
        <v/>
      </c>
      <c r="CU185" s="575" t="str">
        <f t="shared" si="118"/>
        <v/>
      </c>
      <c r="CV185" s="576" t="str">
        <f t="shared" si="119"/>
        <v/>
      </c>
      <c r="CW185" s="574" t="str">
        <f t="shared" si="119"/>
        <v/>
      </c>
      <c r="CX185" s="574" t="str">
        <f t="shared" si="119"/>
        <v/>
      </c>
      <c r="CY185" s="574" t="str">
        <f t="shared" si="120"/>
        <v/>
      </c>
      <c r="CZ185" s="574" t="str">
        <f t="shared" si="120"/>
        <v/>
      </c>
      <c r="DA185" s="574" t="str">
        <f t="shared" si="120"/>
        <v/>
      </c>
      <c r="DB185" s="574" t="str">
        <f t="shared" si="121"/>
        <v/>
      </c>
      <c r="DC185" s="574" t="str">
        <f t="shared" si="122"/>
        <v/>
      </c>
      <c r="DD185" s="574" t="str">
        <f t="shared" si="122"/>
        <v/>
      </c>
      <c r="DE185" s="574" t="str">
        <f t="shared" si="123"/>
        <v/>
      </c>
      <c r="DF185" s="574" t="str">
        <f t="shared" si="123"/>
        <v/>
      </c>
      <c r="DG185" s="574" t="str">
        <f t="shared" si="123"/>
        <v/>
      </c>
      <c r="DH185" s="574" t="str">
        <f t="shared" si="124"/>
        <v/>
      </c>
      <c r="DI185" s="574" t="str">
        <f t="shared" si="125"/>
        <v/>
      </c>
      <c r="DJ185" s="574" t="str">
        <f t="shared" si="126"/>
        <v/>
      </c>
      <c r="DK185" s="574" t="str">
        <f t="shared" si="126"/>
        <v/>
      </c>
      <c r="DL185" s="574" t="str">
        <f t="shared" si="126"/>
        <v/>
      </c>
      <c r="DM185" s="574" t="str">
        <f t="shared" si="127"/>
        <v/>
      </c>
      <c r="DN185" s="574" t="str">
        <f t="shared" si="127"/>
        <v/>
      </c>
      <c r="DO185" s="574" t="str">
        <f t="shared" si="127"/>
        <v/>
      </c>
      <c r="DP185" s="574" t="str">
        <f t="shared" si="128"/>
        <v/>
      </c>
      <c r="DQ185" s="574" t="str">
        <f t="shared" si="128"/>
        <v/>
      </c>
      <c r="DR185" s="574" t="str">
        <f t="shared" si="128"/>
        <v/>
      </c>
      <c r="DS185" s="574" t="str">
        <f t="shared" si="129"/>
        <v/>
      </c>
      <c r="DT185" s="577" t="str">
        <f t="shared" si="130"/>
        <v/>
      </c>
      <c r="DU185" s="576" t="str">
        <f t="shared" si="131"/>
        <v/>
      </c>
      <c r="DV185" s="574" t="str">
        <f t="shared" si="131"/>
        <v/>
      </c>
      <c r="DW185" s="574" t="str">
        <f t="shared" si="131"/>
        <v/>
      </c>
      <c r="DX185" s="574" t="str">
        <f t="shared" si="132"/>
        <v/>
      </c>
      <c r="DY185" s="574" t="str">
        <f t="shared" si="132"/>
        <v/>
      </c>
      <c r="DZ185" s="574" t="str">
        <f t="shared" si="132"/>
        <v/>
      </c>
      <c r="EA185" s="574" t="str">
        <f t="shared" si="133"/>
        <v/>
      </c>
      <c r="EB185" s="574" t="str">
        <f t="shared" si="133"/>
        <v/>
      </c>
      <c r="EC185" s="574" t="str">
        <f t="shared" si="133"/>
        <v/>
      </c>
      <c r="ED185" s="574" t="str">
        <f t="shared" si="134"/>
        <v/>
      </c>
      <c r="EE185" s="574" t="str">
        <f t="shared" si="134"/>
        <v/>
      </c>
      <c r="EF185" s="574" t="str">
        <f t="shared" si="134"/>
        <v/>
      </c>
      <c r="EG185" s="574" t="str">
        <f t="shared" si="135"/>
        <v/>
      </c>
      <c r="EH185" s="574" t="str">
        <f t="shared" si="136"/>
        <v/>
      </c>
      <c r="EI185" s="574" t="str">
        <f t="shared" si="137"/>
        <v/>
      </c>
      <c r="EJ185" s="574" t="str">
        <f t="shared" si="137"/>
        <v/>
      </c>
      <c r="EK185" s="574" t="str">
        <f t="shared" si="137"/>
        <v/>
      </c>
      <c r="EL185" s="574" t="str">
        <f t="shared" si="138"/>
        <v/>
      </c>
      <c r="EM185" s="574" t="str">
        <f t="shared" si="138"/>
        <v/>
      </c>
      <c r="EN185" s="574" t="str">
        <f t="shared" si="138"/>
        <v/>
      </c>
      <c r="EO185" s="574" t="str">
        <f t="shared" si="139"/>
        <v/>
      </c>
      <c r="EP185" s="574" t="str">
        <f t="shared" si="139"/>
        <v/>
      </c>
      <c r="EQ185" s="574" t="str">
        <f t="shared" si="139"/>
        <v/>
      </c>
      <c r="ER185" s="574" t="str">
        <f t="shared" si="140"/>
        <v/>
      </c>
      <c r="ES185" s="577" t="str">
        <f t="shared" si="141"/>
        <v/>
      </c>
      <c r="ET185" s="576" t="str">
        <f t="shared" si="142"/>
        <v/>
      </c>
      <c r="EU185" s="574" t="str">
        <f t="shared" si="142"/>
        <v/>
      </c>
      <c r="EV185" s="574" t="str">
        <f t="shared" si="142"/>
        <v/>
      </c>
      <c r="EW185" s="574" t="str">
        <f t="shared" si="143"/>
        <v/>
      </c>
      <c r="EX185" s="574" t="str">
        <f t="shared" si="143"/>
        <v/>
      </c>
      <c r="EY185" s="574" t="str">
        <f t="shared" si="143"/>
        <v/>
      </c>
      <c r="EZ185" s="574" t="str">
        <f t="shared" si="144"/>
        <v/>
      </c>
      <c r="FA185" s="574" t="str">
        <f t="shared" si="144"/>
        <v/>
      </c>
      <c r="FB185" s="574" t="str">
        <f t="shared" si="144"/>
        <v/>
      </c>
      <c r="FC185" s="574" t="str">
        <f t="shared" si="145"/>
        <v/>
      </c>
      <c r="FD185" s="574" t="str">
        <f t="shared" si="145"/>
        <v/>
      </c>
      <c r="FE185" s="574" t="str">
        <f t="shared" si="145"/>
        <v/>
      </c>
      <c r="FF185" s="574" t="str">
        <f t="shared" si="146"/>
        <v/>
      </c>
      <c r="FG185" s="574" t="str">
        <f t="shared" si="147"/>
        <v/>
      </c>
      <c r="FH185" s="574" t="str">
        <f t="shared" si="148"/>
        <v/>
      </c>
      <c r="FI185" s="574" t="str">
        <f t="shared" si="148"/>
        <v/>
      </c>
      <c r="FJ185" s="574" t="str">
        <f t="shared" si="148"/>
        <v/>
      </c>
      <c r="FK185" s="574" t="str">
        <f t="shared" si="149"/>
        <v/>
      </c>
      <c r="FL185" s="574" t="str">
        <f t="shared" si="149"/>
        <v/>
      </c>
      <c r="FM185" s="574" t="str">
        <f t="shared" si="149"/>
        <v/>
      </c>
      <c r="FN185" s="574" t="str">
        <f t="shared" si="150"/>
        <v/>
      </c>
      <c r="FO185" s="574" t="str">
        <f t="shared" si="150"/>
        <v/>
      </c>
      <c r="FP185" s="574" t="str">
        <f t="shared" si="150"/>
        <v/>
      </c>
      <c r="FQ185" s="574" t="str">
        <f t="shared" si="151"/>
        <v/>
      </c>
      <c r="FR185" s="577" t="str">
        <f t="shared" si="152"/>
        <v/>
      </c>
      <c r="FS185" s="573" t="str">
        <f t="shared" si="153"/>
        <v/>
      </c>
      <c r="FT185" s="574" t="str">
        <f t="shared" si="154"/>
        <v/>
      </c>
      <c r="FU185" s="578" t="str">
        <f t="shared" si="155"/>
        <v/>
      </c>
      <c r="FV185" s="577" t="str">
        <f t="shared" si="156"/>
        <v/>
      </c>
      <c r="HA185" s="147">
        <f t="shared" si="157"/>
        <v>0</v>
      </c>
      <c r="HB185" s="142">
        <f t="shared" si="106"/>
        <v>0</v>
      </c>
    </row>
    <row r="186" spans="1:210" s="142" customFormat="1" ht="15.75" customHeight="1" x14ac:dyDescent="0.2">
      <c r="A186" s="531" t="str">
        <f t="shared" si="107"/>
        <v/>
      </c>
      <c r="B186" s="299"/>
      <c r="C186" s="292"/>
      <c r="D186" s="300"/>
      <c r="E186" s="292"/>
      <c r="F186" s="300"/>
      <c r="G186" s="292"/>
      <c r="H186" s="300"/>
      <c r="I186" s="301"/>
      <c r="J186" s="292"/>
      <c r="K186" s="300"/>
      <c r="L186" s="292"/>
      <c r="M186" s="300"/>
      <c r="N186" s="292"/>
      <c r="O186" s="300"/>
      <c r="P186" s="292"/>
      <c r="Q186" s="292"/>
      <c r="R186" s="301"/>
      <c r="S186" s="298"/>
      <c r="T186" s="299"/>
      <c r="U186" s="292"/>
      <c r="V186" s="300"/>
      <c r="W186" s="292"/>
      <c r="X186" s="300"/>
      <c r="Y186" s="292"/>
      <c r="Z186" s="300"/>
      <c r="AA186" s="301"/>
      <c r="AB186" s="292"/>
      <c r="AC186" s="300"/>
      <c r="AD186" s="292"/>
      <c r="AE186" s="300"/>
      <c r="AF186" s="292"/>
      <c r="AG186" s="300"/>
      <c r="AH186" s="292"/>
      <c r="AI186" s="292"/>
      <c r="AJ186" s="301"/>
      <c r="AK186" s="298"/>
      <c r="AL186" s="302"/>
      <c r="AM186" s="292"/>
      <c r="AN186" s="303"/>
      <c r="AO186" s="292"/>
      <c r="AP186" s="303"/>
      <c r="AQ186" s="292"/>
      <c r="AR186" s="303"/>
      <c r="AS186" s="304"/>
      <c r="AT186" s="292"/>
      <c r="AU186" s="303"/>
      <c r="AV186" s="292"/>
      <c r="AW186" s="303"/>
      <c r="AX186" s="292"/>
      <c r="AY186" s="303"/>
      <c r="AZ186" s="292"/>
      <c r="BA186" s="292"/>
      <c r="BB186" s="304"/>
      <c r="BC186" s="298"/>
      <c r="BD186" s="302"/>
      <c r="BE186" s="292"/>
      <c r="BF186" s="303"/>
      <c r="BG186" s="292"/>
      <c r="BH186" s="303"/>
      <c r="BI186" s="292"/>
      <c r="BJ186" s="303"/>
      <c r="BK186" s="304"/>
      <c r="BL186" s="292"/>
      <c r="BM186" s="303"/>
      <c r="BN186" s="292"/>
      <c r="BO186" s="303"/>
      <c r="BP186" s="292"/>
      <c r="BQ186" s="303"/>
      <c r="BR186" s="292"/>
      <c r="BS186" s="292"/>
      <c r="BT186" s="304"/>
      <c r="BU186" s="298"/>
      <c r="BW186" s="573" t="str">
        <f t="shared" si="108"/>
        <v/>
      </c>
      <c r="BX186" s="574" t="str">
        <f t="shared" si="108"/>
        <v/>
      </c>
      <c r="BY186" s="574" t="str">
        <f t="shared" si="108"/>
        <v/>
      </c>
      <c r="BZ186" s="574" t="str">
        <f t="shared" si="109"/>
        <v/>
      </c>
      <c r="CA186" s="574" t="str">
        <f t="shared" si="109"/>
        <v/>
      </c>
      <c r="CB186" s="574" t="str">
        <f t="shared" si="109"/>
        <v/>
      </c>
      <c r="CC186" s="574" t="str">
        <f t="shared" si="110"/>
        <v/>
      </c>
      <c r="CD186" s="574" t="str">
        <f t="shared" si="110"/>
        <v/>
      </c>
      <c r="CE186" s="574" t="str">
        <f t="shared" si="110"/>
        <v/>
      </c>
      <c r="CF186" s="574" t="str">
        <f t="shared" si="111"/>
        <v/>
      </c>
      <c r="CG186" s="574" t="str">
        <f t="shared" si="111"/>
        <v/>
      </c>
      <c r="CH186" s="574" t="str">
        <f t="shared" si="111"/>
        <v/>
      </c>
      <c r="CI186" s="574" t="str">
        <f t="shared" si="112"/>
        <v/>
      </c>
      <c r="CJ186" s="574" t="str">
        <f t="shared" si="113"/>
        <v/>
      </c>
      <c r="CK186" s="574" t="str">
        <f t="shared" si="114"/>
        <v/>
      </c>
      <c r="CL186" s="574" t="str">
        <f t="shared" si="114"/>
        <v/>
      </c>
      <c r="CM186" s="574" t="str">
        <f t="shared" si="114"/>
        <v/>
      </c>
      <c r="CN186" s="574" t="str">
        <f t="shared" si="115"/>
        <v/>
      </c>
      <c r="CO186" s="574" t="str">
        <f t="shared" si="115"/>
        <v/>
      </c>
      <c r="CP186" s="574" t="str">
        <f t="shared" si="115"/>
        <v/>
      </c>
      <c r="CQ186" s="574" t="str">
        <f t="shared" si="116"/>
        <v/>
      </c>
      <c r="CR186" s="574" t="str">
        <f t="shared" si="116"/>
        <v/>
      </c>
      <c r="CS186" s="574" t="str">
        <f t="shared" si="116"/>
        <v/>
      </c>
      <c r="CT186" s="574" t="str">
        <f t="shared" si="117"/>
        <v/>
      </c>
      <c r="CU186" s="575" t="str">
        <f t="shared" si="118"/>
        <v/>
      </c>
      <c r="CV186" s="576" t="str">
        <f t="shared" si="119"/>
        <v/>
      </c>
      <c r="CW186" s="574" t="str">
        <f t="shared" si="119"/>
        <v/>
      </c>
      <c r="CX186" s="574" t="str">
        <f t="shared" si="119"/>
        <v/>
      </c>
      <c r="CY186" s="574" t="str">
        <f t="shared" si="120"/>
        <v/>
      </c>
      <c r="CZ186" s="574" t="str">
        <f t="shared" si="120"/>
        <v/>
      </c>
      <c r="DA186" s="574" t="str">
        <f t="shared" si="120"/>
        <v/>
      </c>
      <c r="DB186" s="574" t="str">
        <f t="shared" si="121"/>
        <v/>
      </c>
      <c r="DC186" s="574" t="str">
        <f t="shared" si="122"/>
        <v/>
      </c>
      <c r="DD186" s="574" t="str">
        <f t="shared" si="122"/>
        <v/>
      </c>
      <c r="DE186" s="574" t="str">
        <f t="shared" si="123"/>
        <v/>
      </c>
      <c r="DF186" s="574" t="str">
        <f t="shared" si="123"/>
        <v/>
      </c>
      <c r="DG186" s="574" t="str">
        <f t="shared" si="123"/>
        <v/>
      </c>
      <c r="DH186" s="574" t="str">
        <f t="shared" si="124"/>
        <v/>
      </c>
      <c r="DI186" s="574" t="str">
        <f t="shared" si="125"/>
        <v/>
      </c>
      <c r="DJ186" s="574" t="str">
        <f t="shared" si="126"/>
        <v/>
      </c>
      <c r="DK186" s="574" t="str">
        <f t="shared" si="126"/>
        <v/>
      </c>
      <c r="DL186" s="574" t="str">
        <f t="shared" si="126"/>
        <v/>
      </c>
      <c r="DM186" s="574" t="str">
        <f t="shared" si="127"/>
        <v/>
      </c>
      <c r="DN186" s="574" t="str">
        <f t="shared" si="127"/>
        <v/>
      </c>
      <c r="DO186" s="574" t="str">
        <f t="shared" si="127"/>
        <v/>
      </c>
      <c r="DP186" s="574" t="str">
        <f t="shared" si="128"/>
        <v/>
      </c>
      <c r="DQ186" s="574" t="str">
        <f t="shared" si="128"/>
        <v/>
      </c>
      <c r="DR186" s="574" t="str">
        <f t="shared" si="128"/>
        <v/>
      </c>
      <c r="DS186" s="574" t="str">
        <f t="shared" si="129"/>
        <v/>
      </c>
      <c r="DT186" s="577" t="str">
        <f t="shared" si="130"/>
        <v/>
      </c>
      <c r="DU186" s="576" t="str">
        <f t="shared" si="131"/>
        <v/>
      </c>
      <c r="DV186" s="574" t="str">
        <f t="shared" si="131"/>
        <v/>
      </c>
      <c r="DW186" s="574" t="str">
        <f t="shared" si="131"/>
        <v/>
      </c>
      <c r="DX186" s="574" t="str">
        <f t="shared" si="132"/>
        <v/>
      </c>
      <c r="DY186" s="574" t="str">
        <f t="shared" si="132"/>
        <v/>
      </c>
      <c r="DZ186" s="574" t="str">
        <f t="shared" si="132"/>
        <v/>
      </c>
      <c r="EA186" s="574" t="str">
        <f t="shared" si="133"/>
        <v/>
      </c>
      <c r="EB186" s="574" t="str">
        <f t="shared" si="133"/>
        <v/>
      </c>
      <c r="EC186" s="574" t="str">
        <f t="shared" si="133"/>
        <v/>
      </c>
      <c r="ED186" s="574" t="str">
        <f t="shared" si="134"/>
        <v/>
      </c>
      <c r="EE186" s="574" t="str">
        <f t="shared" si="134"/>
        <v/>
      </c>
      <c r="EF186" s="574" t="str">
        <f t="shared" si="134"/>
        <v/>
      </c>
      <c r="EG186" s="574" t="str">
        <f t="shared" si="135"/>
        <v/>
      </c>
      <c r="EH186" s="574" t="str">
        <f t="shared" si="136"/>
        <v/>
      </c>
      <c r="EI186" s="574" t="str">
        <f t="shared" si="137"/>
        <v/>
      </c>
      <c r="EJ186" s="574" t="str">
        <f t="shared" si="137"/>
        <v/>
      </c>
      <c r="EK186" s="574" t="str">
        <f t="shared" si="137"/>
        <v/>
      </c>
      <c r="EL186" s="574" t="str">
        <f t="shared" si="138"/>
        <v/>
      </c>
      <c r="EM186" s="574" t="str">
        <f t="shared" si="138"/>
        <v/>
      </c>
      <c r="EN186" s="574" t="str">
        <f t="shared" si="138"/>
        <v/>
      </c>
      <c r="EO186" s="574" t="str">
        <f t="shared" si="139"/>
        <v/>
      </c>
      <c r="EP186" s="574" t="str">
        <f t="shared" si="139"/>
        <v/>
      </c>
      <c r="EQ186" s="574" t="str">
        <f t="shared" si="139"/>
        <v/>
      </c>
      <c r="ER186" s="574" t="str">
        <f t="shared" si="140"/>
        <v/>
      </c>
      <c r="ES186" s="577" t="str">
        <f t="shared" si="141"/>
        <v/>
      </c>
      <c r="ET186" s="576" t="str">
        <f t="shared" si="142"/>
        <v/>
      </c>
      <c r="EU186" s="574" t="str">
        <f t="shared" si="142"/>
        <v/>
      </c>
      <c r="EV186" s="574" t="str">
        <f t="shared" si="142"/>
        <v/>
      </c>
      <c r="EW186" s="574" t="str">
        <f t="shared" si="143"/>
        <v/>
      </c>
      <c r="EX186" s="574" t="str">
        <f t="shared" si="143"/>
        <v/>
      </c>
      <c r="EY186" s="574" t="str">
        <f t="shared" si="143"/>
        <v/>
      </c>
      <c r="EZ186" s="574" t="str">
        <f t="shared" si="144"/>
        <v/>
      </c>
      <c r="FA186" s="574" t="str">
        <f t="shared" si="144"/>
        <v/>
      </c>
      <c r="FB186" s="574" t="str">
        <f t="shared" si="144"/>
        <v/>
      </c>
      <c r="FC186" s="574" t="str">
        <f t="shared" si="145"/>
        <v/>
      </c>
      <c r="FD186" s="574" t="str">
        <f t="shared" si="145"/>
        <v/>
      </c>
      <c r="FE186" s="574" t="str">
        <f t="shared" si="145"/>
        <v/>
      </c>
      <c r="FF186" s="574" t="str">
        <f t="shared" si="146"/>
        <v/>
      </c>
      <c r="FG186" s="574" t="str">
        <f t="shared" si="147"/>
        <v/>
      </c>
      <c r="FH186" s="574" t="str">
        <f t="shared" si="148"/>
        <v/>
      </c>
      <c r="FI186" s="574" t="str">
        <f t="shared" si="148"/>
        <v/>
      </c>
      <c r="FJ186" s="574" t="str">
        <f t="shared" si="148"/>
        <v/>
      </c>
      <c r="FK186" s="574" t="str">
        <f t="shared" si="149"/>
        <v/>
      </c>
      <c r="FL186" s="574" t="str">
        <f t="shared" si="149"/>
        <v/>
      </c>
      <c r="FM186" s="574" t="str">
        <f t="shared" si="149"/>
        <v/>
      </c>
      <c r="FN186" s="574" t="str">
        <f t="shared" si="150"/>
        <v/>
      </c>
      <c r="FO186" s="574" t="str">
        <f t="shared" si="150"/>
        <v/>
      </c>
      <c r="FP186" s="574" t="str">
        <f t="shared" si="150"/>
        <v/>
      </c>
      <c r="FQ186" s="574" t="str">
        <f t="shared" si="151"/>
        <v/>
      </c>
      <c r="FR186" s="577" t="str">
        <f t="shared" si="152"/>
        <v/>
      </c>
      <c r="FS186" s="573" t="str">
        <f t="shared" si="153"/>
        <v/>
      </c>
      <c r="FT186" s="574" t="str">
        <f t="shared" si="154"/>
        <v/>
      </c>
      <c r="FU186" s="578" t="str">
        <f t="shared" si="155"/>
        <v/>
      </c>
      <c r="FV186" s="577" t="str">
        <f t="shared" si="156"/>
        <v/>
      </c>
      <c r="HA186" s="147">
        <f t="shared" si="157"/>
        <v>0</v>
      </c>
      <c r="HB186" s="142">
        <f t="shared" si="106"/>
        <v>0</v>
      </c>
    </row>
    <row r="187" spans="1:210" s="142" customFormat="1" ht="15.75" customHeight="1" x14ac:dyDescent="0.2">
      <c r="A187" s="531" t="str">
        <f t="shared" si="107"/>
        <v/>
      </c>
      <c r="B187" s="299"/>
      <c r="C187" s="292"/>
      <c r="D187" s="300"/>
      <c r="E187" s="292"/>
      <c r="F187" s="300"/>
      <c r="G187" s="292"/>
      <c r="H187" s="300"/>
      <c r="I187" s="301"/>
      <c r="J187" s="292"/>
      <c r="K187" s="300"/>
      <c r="L187" s="292"/>
      <c r="M187" s="300"/>
      <c r="N187" s="292"/>
      <c r="O187" s="300"/>
      <c r="P187" s="292"/>
      <c r="Q187" s="292"/>
      <c r="R187" s="300"/>
      <c r="S187" s="294"/>
      <c r="T187" s="299"/>
      <c r="U187" s="292"/>
      <c r="V187" s="300"/>
      <c r="W187" s="292"/>
      <c r="X187" s="300"/>
      <c r="Y187" s="292"/>
      <c r="Z187" s="300"/>
      <c r="AA187" s="301"/>
      <c r="AB187" s="292"/>
      <c r="AC187" s="300"/>
      <c r="AD187" s="292"/>
      <c r="AE187" s="300"/>
      <c r="AF187" s="292"/>
      <c r="AG187" s="300"/>
      <c r="AH187" s="292"/>
      <c r="AI187" s="292"/>
      <c r="AJ187" s="300"/>
      <c r="AK187" s="294"/>
      <c r="AL187" s="302"/>
      <c r="AM187" s="292"/>
      <c r="AN187" s="303"/>
      <c r="AO187" s="292"/>
      <c r="AP187" s="303"/>
      <c r="AQ187" s="292"/>
      <c r="AR187" s="303"/>
      <c r="AS187" s="304"/>
      <c r="AT187" s="292"/>
      <c r="AU187" s="303"/>
      <c r="AV187" s="292"/>
      <c r="AW187" s="303"/>
      <c r="AX187" s="292"/>
      <c r="AY187" s="303"/>
      <c r="AZ187" s="292"/>
      <c r="BA187" s="292"/>
      <c r="BB187" s="303"/>
      <c r="BC187" s="294"/>
      <c r="BD187" s="302"/>
      <c r="BE187" s="292"/>
      <c r="BF187" s="303"/>
      <c r="BG187" s="292"/>
      <c r="BH187" s="303"/>
      <c r="BI187" s="292"/>
      <c r="BJ187" s="303"/>
      <c r="BK187" s="304"/>
      <c r="BL187" s="292"/>
      <c r="BM187" s="303"/>
      <c r="BN187" s="292"/>
      <c r="BO187" s="303"/>
      <c r="BP187" s="292"/>
      <c r="BQ187" s="303"/>
      <c r="BR187" s="292"/>
      <c r="BS187" s="292"/>
      <c r="BT187" s="303"/>
      <c r="BU187" s="294"/>
      <c r="BW187" s="573" t="str">
        <f t="shared" si="108"/>
        <v/>
      </c>
      <c r="BX187" s="574" t="str">
        <f t="shared" si="108"/>
        <v/>
      </c>
      <c r="BY187" s="574" t="str">
        <f t="shared" si="108"/>
        <v/>
      </c>
      <c r="BZ187" s="574" t="str">
        <f t="shared" si="109"/>
        <v/>
      </c>
      <c r="CA187" s="574" t="str">
        <f t="shared" si="109"/>
        <v/>
      </c>
      <c r="CB187" s="574" t="str">
        <f t="shared" si="109"/>
        <v/>
      </c>
      <c r="CC187" s="574" t="str">
        <f t="shared" si="110"/>
        <v/>
      </c>
      <c r="CD187" s="574" t="str">
        <f t="shared" si="110"/>
        <v/>
      </c>
      <c r="CE187" s="574" t="str">
        <f t="shared" si="110"/>
        <v/>
      </c>
      <c r="CF187" s="574" t="str">
        <f t="shared" si="111"/>
        <v/>
      </c>
      <c r="CG187" s="574" t="str">
        <f t="shared" si="111"/>
        <v/>
      </c>
      <c r="CH187" s="574" t="str">
        <f t="shared" si="111"/>
        <v/>
      </c>
      <c r="CI187" s="574" t="str">
        <f t="shared" si="112"/>
        <v/>
      </c>
      <c r="CJ187" s="574" t="str">
        <f t="shared" si="113"/>
        <v/>
      </c>
      <c r="CK187" s="574" t="str">
        <f t="shared" si="114"/>
        <v/>
      </c>
      <c r="CL187" s="574" t="str">
        <f t="shared" si="114"/>
        <v/>
      </c>
      <c r="CM187" s="574" t="str">
        <f t="shared" si="114"/>
        <v/>
      </c>
      <c r="CN187" s="574" t="str">
        <f t="shared" si="115"/>
        <v/>
      </c>
      <c r="CO187" s="574" t="str">
        <f t="shared" si="115"/>
        <v/>
      </c>
      <c r="CP187" s="574" t="str">
        <f t="shared" si="115"/>
        <v/>
      </c>
      <c r="CQ187" s="574" t="str">
        <f t="shared" si="116"/>
        <v/>
      </c>
      <c r="CR187" s="574" t="str">
        <f t="shared" si="116"/>
        <v/>
      </c>
      <c r="CS187" s="574" t="str">
        <f t="shared" si="116"/>
        <v/>
      </c>
      <c r="CT187" s="574" t="str">
        <f t="shared" si="117"/>
        <v/>
      </c>
      <c r="CU187" s="575" t="str">
        <f t="shared" si="118"/>
        <v/>
      </c>
      <c r="CV187" s="576" t="str">
        <f t="shared" si="119"/>
        <v/>
      </c>
      <c r="CW187" s="574" t="str">
        <f t="shared" si="119"/>
        <v/>
      </c>
      <c r="CX187" s="574" t="str">
        <f t="shared" si="119"/>
        <v/>
      </c>
      <c r="CY187" s="574" t="str">
        <f t="shared" si="120"/>
        <v/>
      </c>
      <c r="CZ187" s="574" t="str">
        <f t="shared" si="120"/>
        <v/>
      </c>
      <c r="DA187" s="574" t="str">
        <f t="shared" si="120"/>
        <v/>
      </c>
      <c r="DB187" s="574" t="str">
        <f t="shared" si="121"/>
        <v/>
      </c>
      <c r="DC187" s="574" t="str">
        <f t="shared" si="122"/>
        <v/>
      </c>
      <c r="DD187" s="574" t="str">
        <f t="shared" si="122"/>
        <v/>
      </c>
      <c r="DE187" s="574" t="str">
        <f t="shared" si="123"/>
        <v/>
      </c>
      <c r="DF187" s="574" t="str">
        <f t="shared" si="123"/>
        <v/>
      </c>
      <c r="DG187" s="574" t="str">
        <f t="shared" si="123"/>
        <v/>
      </c>
      <c r="DH187" s="574" t="str">
        <f t="shared" si="124"/>
        <v/>
      </c>
      <c r="DI187" s="574" t="str">
        <f t="shared" si="125"/>
        <v/>
      </c>
      <c r="DJ187" s="574" t="str">
        <f t="shared" si="126"/>
        <v/>
      </c>
      <c r="DK187" s="574" t="str">
        <f t="shared" si="126"/>
        <v/>
      </c>
      <c r="DL187" s="574" t="str">
        <f t="shared" si="126"/>
        <v/>
      </c>
      <c r="DM187" s="574" t="str">
        <f t="shared" si="127"/>
        <v/>
      </c>
      <c r="DN187" s="574" t="str">
        <f t="shared" si="127"/>
        <v/>
      </c>
      <c r="DO187" s="574" t="str">
        <f t="shared" si="127"/>
        <v/>
      </c>
      <c r="DP187" s="574" t="str">
        <f t="shared" si="128"/>
        <v/>
      </c>
      <c r="DQ187" s="574" t="str">
        <f t="shared" si="128"/>
        <v/>
      </c>
      <c r="DR187" s="574" t="str">
        <f t="shared" si="128"/>
        <v/>
      </c>
      <c r="DS187" s="574" t="str">
        <f t="shared" si="129"/>
        <v/>
      </c>
      <c r="DT187" s="577" t="str">
        <f t="shared" si="130"/>
        <v/>
      </c>
      <c r="DU187" s="576" t="str">
        <f t="shared" si="131"/>
        <v/>
      </c>
      <c r="DV187" s="574" t="str">
        <f t="shared" si="131"/>
        <v/>
      </c>
      <c r="DW187" s="574" t="str">
        <f t="shared" si="131"/>
        <v/>
      </c>
      <c r="DX187" s="574" t="str">
        <f t="shared" si="132"/>
        <v/>
      </c>
      <c r="DY187" s="574" t="str">
        <f t="shared" si="132"/>
        <v/>
      </c>
      <c r="DZ187" s="574" t="str">
        <f t="shared" si="132"/>
        <v/>
      </c>
      <c r="EA187" s="574" t="str">
        <f t="shared" si="133"/>
        <v/>
      </c>
      <c r="EB187" s="574" t="str">
        <f t="shared" si="133"/>
        <v/>
      </c>
      <c r="EC187" s="574" t="str">
        <f t="shared" si="133"/>
        <v/>
      </c>
      <c r="ED187" s="574" t="str">
        <f t="shared" si="134"/>
        <v/>
      </c>
      <c r="EE187" s="574" t="str">
        <f t="shared" si="134"/>
        <v/>
      </c>
      <c r="EF187" s="574" t="str">
        <f t="shared" si="134"/>
        <v/>
      </c>
      <c r="EG187" s="574" t="str">
        <f t="shared" si="135"/>
        <v/>
      </c>
      <c r="EH187" s="574" t="str">
        <f t="shared" si="136"/>
        <v/>
      </c>
      <c r="EI187" s="574" t="str">
        <f t="shared" si="137"/>
        <v/>
      </c>
      <c r="EJ187" s="574" t="str">
        <f t="shared" si="137"/>
        <v/>
      </c>
      <c r="EK187" s="574" t="str">
        <f t="shared" si="137"/>
        <v/>
      </c>
      <c r="EL187" s="574" t="str">
        <f t="shared" si="138"/>
        <v/>
      </c>
      <c r="EM187" s="574" t="str">
        <f t="shared" si="138"/>
        <v/>
      </c>
      <c r="EN187" s="574" t="str">
        <f t="shared" si="138"/>
        <v/>
      </c>
      <c r="EO187" s="574" t="str">
        <f t="shared" si="139"/>
        <v/>
      </c>
      <c r="EP187" s="574" t="str">
        <f t="shared" si="139"/>
        <v/>
      </c>
      <c r="EQ187" s="574" t="str">
        <f t="shared" si="139"/>
        <v/>
      </c>
      <c r="ER187" s="574" t="str">
        <f t="shared" si="140"/>
        <v/>
      </c>
      <c r="ES187" s="577" t="str">
        <f t="shared" si="141"/>
        <v/>
      </c>
      <c r="ET187" s="576" t="str">
        <f t="shared" si="142"/>
        <v/>
      </c>
      <c r="EU187" s="574" t="str">
        <f t="shared" si="142"/>
        <v/>
      </c>
      <c r="EV187" s="574" t="str">
        <f t="shared" si="142"/>
        <v/>
      </c>
      <c r="EW187" s="574" t="str">
        <f t="shared" si="143"/>
        <v/>
      </c>
      <c r="EX187" s="574" t="str">
        <f t="shared" si="143"/>
        <v/>
      </c>
      <c r="EY187" s="574" t="str">
        <f t="shared" si="143"/>
        <v/>
      </c>
      <c r="EZ187" s="574" t="str">
        <f t="shared" si="144"/>
        <v/>
      </c>
      <c r="FA187" s="574" t="str">
        <f t="shared" si="144"/>
        <v/>
      </c>
      <c r="FB187" s="574" t="str">
        <f t="shared" si="144"/>
        <v/>
      </c>
      <c r="FC187" s="574" t="str">
        <f t="shared" si="145"/>
        <v/>
      </c>
      <c r="FD187" s="574" t="str">
        <f t="shared" si="145"/>
        <v/>
      </c>
      <c r="FE187" s="574" t="str">
        <f t="shared" si="145"/>
        <v/>
      </c>
      <c r="FF187" s="574" t="str">
        <f t="shared" si="146"/>
        <v/>
      </c>
      <c r="FG187" s="574" t="str">
        <f t="shared" si="147"/>
        <v/>
      </c>
      <c r="FH187" s="574" t="str">
        <f t="shared" si="148"/>
        <v/>
      </c>
      <c r="FI187" s="574" t="str">
        <f t="shared" si="148"/>
        <v/>
      </c>
      <c r="FJ187" s="574" t="str">
        <f t="shared" si="148"/>
        <v/>
      </c>
      <c r="FK187" s="574" t="str">
        <f t="shared" si="149"/>
        <v/>
      </c>
      <c r="FL187" s="574" t="str">
        <f t="shared" si="149"/>
        <v/>
      </c>
      <c r="FM187" s="574" t="str">
        <f t="shared" si="149"/>
        <v/>
      </c>
      <c r="FN187" s="574" t="str">
        <f t="shared" si="150"/>
        <v/>
      </c>
      <c r="FO187" s="574" t="str">
        <f t="shared" si="150"/>
        <v/>
      </c>
      <c r="FP187" s="574" t="str">
        <f t="shared" si="150"/>
        <v/>
      </c>
      <c r="FQ187" s="574" t="str">
        <f t="shared" si="151"/>
        <v/>
      </c>
      <c r="FR187" s="577" t="str">
        <f t="shared" si="152"/>
        <v/>
      </c>
      <c r="FS187" s="573" t="str">
        <f t="shared" si="153"/>
        <v/>
      </c>
      <c r="FT187" s="574" t="str">
        <f t="shared" si="154"/>
        <v/>
      </c>
      <c r="FU187" s="578" t="str">
        <f t="shared" si="155"/>
        <v/>
      </c>
      <c r="FV187" s="577" t="str">
        <f t="shared" si="156"/>
        <v/>
      </c>
      <c r="HA187" s="147">
        <f t="shared" si="157"/>
        <v>0</v>
      </c>
      <c r="HB187" s="142">
        <f t="shared" si="106"/>
        <v>0</v>
      </c>
    </row>
    <row r="188" spans="1:210" s="142" customFormat="1" ht="15.75" customHeight="1" x14ac:dyDescent="0.2">
      <c r="A188" s="531" t="str">
        <f t="shared" si="107"/>
        <v/>
      </c>
      <c r="B188" s="299"/>
      <c r="C188" s="292"/>
      <c r="D188" s="300"/>
      <c r="E188" s="292"/>
      <c r="F188" s="300"/>
      <c r="G188" s="292"/>
      <c r="H188" s="300"/>
      <c r="I188" s="301"/>
      <c r="J188" s="292"/>
      <c r="K188" s="300"/>
      <c r="L188" s="292"/>
      <c r="M188" s="300"/>
      <c r="N188" s="292"/>
      <c r="O188" s="300"/>
      <c r="P188" s="292"/>
      <c r="Q188" s="292"/>
      <c r="R188" s="301"/>
      <c r="S188" s="298"/>
      <c r="T188" s="299"/>
      <c r="U188" s="292"/>
      <c r="V188" s="300"/>
      <c r="W188" s="292"/>
      <c r="X188" s="300"/>
      <c r="Y188" s="292"/>
      <c r="Z188" s="300"/>
      <c r="AA188" s="301"/>
      <c r="AB188" s="292"/>
      <c r="AC188" s="300"/>
      <c r="AD188" s="292"/>
      <c r="AE188" s="300"/>
      <c r="AF188" s="292"/>
      <c r="AG188" s="300"/>
      <c r="AH188" s="292"/>
      <c r="AI188" s="292"/>
      <c r="AJ188" s="301"/>
      <c r="AK188" s="298"/>
      <c r="AL188" s="302"/>
      <c r="AM188" s="292"/>
      <c r="AN188" s="303"/>
      <c r="AO188" s="292"/>
      <c r="AP188" s="303"/>
      <c r="AQ188" s="292"/>
      <c r="AR188" s="303"/>
      <c r="AS188" s="304"/>
      <c r="AT188" s="292"/>
      <c r="AU188" s="303"/>
      <c r="AV188" s="292"/>
      <c r="AW188" s="303"/>
      <c r="AX188" s="292"/>
      <c r="AY188" s="303"/>
      <c r="AZ188" s="292"/>
      <c r="BA188" s="292"/>
      <c r="BB188" s="304"/>
      <c r="BC188" s="298"/>
      <c r="BD188" s="302"/>
      <c r="BE188" s="292"/>
      <c r="BF188" s="303"/>
      <c r="BG188" s="292"/>
      <c r="BH188" s="303"/>
      <c r="BI188" s="292"/>
      <c r="BJ188" s="303"/>
      <c r="BK188" s="304"/>
      <c r="BL188" s="292"/>
      <c r="BM188" s="303"/>
      <c r="BN188" s="292"/>
      <c r="BO188" s="303"/>
      <c r="BP188" s="292"/>
      <c r="BQ188" s="303"/>
      <c r="BR188" s="292"/>
      <c r="BS188" s="292"/>
      <c r="BT188" s="304"/>
      <c r="BU188" s="298"/>
      <c r="BW188" s="573" t="str">
        <f t="shared" si="108"/>
        <v/>
      </c>
      <c r="BX188" s="574" t="str">
        <f t="shared" si="108"/>
        <v/>
      </c>
      <c r="BY188" s="574" t="str">
        <f t="shared" si="108"/>
        <v/>
      </c>
      <c r="BZ188" s="574" t="str">
        <f t="shared" si="109"/>
        <v/>
      </c>
      <c r="CA188" s="574" t="str">
        <f t="shared" si="109"/>
        <v/>
      </c>
      <c r="CB188" s="574" t="str">
        <f t="shared" si="109"/>
        <v/>
      </c>
      <c r="CC188" s="574" t="str">
        <f t="shared" si="110"/>
        <v/>
      </c>
      <c r="CD188" s="574" t="str">
        <f t="shared" si="110"/>
        <v/>
      </c>
      <c r="CE188" s="574" t="str">
        <f t="shared" si="110"/>
        <v/>
      </c>
      <c r="CF188" s="574" t="str">
        <f t="shared" si="111"/>
        <v/>
      </c>
      <c r="CG188" s="574" t="str">
        <f t="shared" si="111"/>
        <v/>
      </c>
      <c r="CH188" s="574" t="str">
        <f t="shared" si="111"/>
        <v/>
      </c>
      <c r="CI188" s="574" t="str">
        <f t="shared" si="112"/>
        <v/>
      </c>
      <c r="CJ188" s="574" t="str">
        <f t="shared" si="113"/>
        <v/>
      </c>
      <c r="CK188" s="574" t="str">
        <f t="shared" si="114"/>
        <v/>
      </c>
      <c r="CL188" s="574" t="str">
        <f t="shared" si="114"/>
        <v/>
      </c>
      <c r="CM188" s="574" t="str">
        <f t="shared" si="114"/>
        <v/>
      </c>
      <c r="CN188" s="574" t="str">
        <f t="shared" si="115"/>
        <v/>
      </c>
      <c r="CO188" s="574" t="str">
        <f t="shared" si="115"/>
        <v/>
      </c>
      <c r="CP188" s="574" t="str">
        <f t="shared" si="115"/>
        <v/>
      </c>
      <c r="CQ188" s="574" t="str">
        <f t="shared" si="116"/>
        <v/>
      </c>
      <c r="CR188" s="574" t="str">
        <f t="shared" si="116"/>
        <v/>
      </c>
      <c r="CS188" s="574" t="str">
        <f t="shared" si="116"/>
        <v/>
      </c>
      <c r="CT188" s="574" t="str">
        <f t="shared" si="117"/>
        <v/>
      </c>
      <c r="CU188" s="575" t="str">
        <f t="shared" si="118"/>
        <v/>
      </c>
      <c r="CV188" s="576" t="str">
        <f t="shared" si="119"/>
        <v/>
      </c>
      <c r="CW188" s="574" t="str">
        <f t="shared" si="119"/>
        <v/>
      </c>
      <c r="CX188" s="574" t="str">
        <f t="shared" si="119"/>
        <v/>
      </c>
      <c r="CY188" s="574" t="str">
        <f t="shared" si="120"/>
        <v/>
      </c>
      <c r="CZ188" s="574" t="str">
        <f t="shared" si="120"/>
        <v/>
      </c>
      <c r="DA188" s="574" t="str">
        <f t="shared" si="120"/>
        <v/>
      </c>
      <c r="DB188" s="574" t="str">
        <f t="shared" si="121"/>
        <v/>
      </c>
      <c r="DC188" s="574" t="str">
        <f t="shared" si="122"/>
        <v/>
      </c>
      <c r="DD188" s="574" t="str">
        <f t="shared" si="122"/>
        <v/>
      </c>
      <c r="DE188" s="574" t="str">
        <f t="shared" si="123"/>
        <v/>
      </c>
      <c r="DF188" s="574" t="str">
        <f t="shared" si="123"/>
        <v/>
      </c>
      <c r="DG188" s="574" t="str">
        <f t="shared" si="123"/>
        <v/>
      </c>
      <c r="DH188" s="574" t="str">
        <f t="shared" si="124"/>
        <v/>
      </c>
      <c r="DI188" s="574" t="str">
        <f t="shared" si="125"/>
        <v/>
      </c>
      <c r="DJ188" s="574" t="str">
        <f t="shared" si="126"/>
        <v/>
      </c>
      <c r="DK188" s="574" t="str">
        <f t="shared" si="126"/>
        <v/>
      </c>
      <c r="DL188" s="574" t="str">
        <f t="shared" si="126"/>
        <v/>
      </c>
      <c r="DM188" s="574" t="str">
        <f t="shared" si="127"/>
        <v/>
      </c>
      <c r="DN188" s="574" t="str">
        <f t="shared" si="127"/>
        <v/>
      </c>
      <c r="DO188" s="574" t="str">
        <f t="shared" si="127"/>
        <v/>
      </c>
      <c r="DP188" s="574" t="str">
        <f t="shared" si="128"/>
        <v/>
      </c>
      <c r="DQ188" s="574" t="str">
        <f t="shared" si="128"/>
        <v/>
      </c>
      <c r="DR188" s="574" t="str">
        <f t="shared" si="128"/>
        <v/>
      </c>
      <c r="DS188" s="574" t="str">
        <f t="shared" si="129"/>
        <v/>
      </c>
      <c r="DT188" s="577" t="str">
        <f t="shared" si="130"/>
        <v/>
      </c>
      <c r="DU188" s="576" t="str">
        <f t="shared" si="131"/>
        <v/>
      </c>
      <c r="DV188" s="574" t="str">
        <f t="shared" si="131"/>
        <v/>
      </c>
      <c r="DW188" s="574" t="str">
        <f t="shared" si="131"/>
        <v/>
      </c>
      <c r="DX188" s="574" t="str">
        <f t="shared" si="132"/>
        <v/>
      </c>
      <c r="DY188" s="574" t="str">
        <f t="shared" si="132"/>
        <v/>
      </c>
      <c r="DZ188" s="574" t="str">
        <f t="shared" si="132"/>
        <v/>
      </c>
      <c r="EA188" s="574" t="str">
        <f t="shared" si="133"/>
        <v/>
      </c>
      <c r="EB188" s="574" t="str">
        <f t="shared" si="133"/>
        <v/>
      </c>
      <c r="EC188" s="574" t="str">
        <f t="shared" si="133"/>
        <v/>
      </c>
      <c r="ED188" s="574" t="str">
        <f t="shared" si="134"/>
        <v/>
      </c>
      <c r="EE188" s="574" t="str">
        <f t="shared" si="134"/>
        <v/>
      </c>
      <c r="EF188" s="574" t="str">
        <f t="shared" si="134"/>
        <v/>
      </c>
      <c r="EG188" s="574" t="str">
        <f t="shared" si="135"/>
        <v/>
      </c>
      <c r="EH188" s="574" t="str">
        <f t="shared" si="136"/>
        <v/>
      </c>
      <c r="EI188" s="574" t="str">
        <f t="shared" si="137"/>
        <v/>
      </c>
      <c r="EJ188" s="574" t="str">
        <f t="shared" si="137"/>
        <v/>
      </c>
      <c r="EK188" s="574" t="str">
        <f t="shared" si="137"/>
        <v/>
      </c>
      <c r="EL188" s="574" t="str">
        <f t="shared" si="138"/>
        <v/>
      </c>
      <c r="EM188" s="574" t="str">
        <f t="shared" si="138"/>
        <v/>
      </c>
      <c r="EN188" s="574" t="str">
        <f t="shared" si="138"/>
        <v/>
      </c>
      <c r="EO188" s="574" t="str">
        <f t="shared" si="139"/>
        <v/>
      </c>
      <c r="EP188" s="574" t="str">
        <f t="shared" si="139"/>
        <v/>
      </c>
      <c r="EQ188" s="574" t="str">
        <f t="shared" si="139"/>
        <v/>
      </c>
      <c r="ER188" s="574" t="str">
        <f t="shared" si="140"/>
        <v/>
      </c>
      <c r="ES188" s="577" t="str">
        <f t="shared" si="141"/>
        <v/>
      </c>
      <c r="ET188" s="576" t="str">
        <f t="shared" si="142"/>
        <v/>
      </c>
      <c r="EU188" s="574" t="str">
        <f t="shared" si="142"/>
        <v/>
      </c>
      <c r="EV188" s="574" t="str">
        <f t="shared" si="142"/>
        <v/>
      </c>
      <c r="EW188" s="574" t="str">
        <f t="shared" si="143"/>
        <v/>
      </c>
      <c r="EX188" s="574" t="str">
        <f t="shared" si="143"/>
        <v/>
      </c>
      <c r="EY188" s="574" t="str">
        <f t="shared" si="143"/>
        <v/>
      </c>
      <c r="EZ188" s="574" t="str">
        <f t="shared" si="144"/>
        <v/>
      </c>
      <c r="FA188" s="574" t="str">
        <f t="shared" si="144"/>
        <v/>
      </c>
      <c r="FB188" s="574" t="str">
        <f t="shared" si="144"/>
        <v/>
      </c>
      <c r="FC188" s="574" t="str">
        <f t="shared" si="145"/>
        <v/>
      </c>
      <c r="FD188" s="574" t="str">
        <f t="shared" si="145"/>
        <v/>
      </c>
      <c r="FE188" s="574" t="str">
        <f t="shared" si="145"/>
        <v/>
      </c>
      <c r="FF188" s="574" t="str">
        <f t="shared" si="146"/>
        <v/>
      </c>
      <c r="FG188" s="574" t="str">
        <f t="shared" si="147"/>
        <v/>
      </c>
      <c r="FH188" s="574" t="str">
        <f t="shared" si="148"/>
        <v/>
      </c>
      <c r="FI188" s="574" t="str">
        <f t="shared" si="148"/>
        <v/>
      </c>
      <c r="FJ188" s="574" t="str">
        <f t="shared" si="148"/>
        <v/>
      </c>
      <c r="FK188" s="574" t="str">
        <f t="shared" si="149"/>
        <v/>
      </c>
      <c r="FL188" s="574" t="str">
        <f t="shared" si="149"/>
        <v/>
      </c>
      <c r="FM188" s="574" t="str">
        <f t="shared" si="149"/>
        <v/>
      </c>
      <c r="FN188" s="574" t="str">
        <f t="shared" si="150"/>
        <v/>
      </c>
      <c r="FO188" s="574" t="str">
        <f t="shared" si="150"/>
        <v/>
      </c>
      <c r="FP188" s="574" t="str">
        <f t="shared" si="150"/>
        <v/>
      </c>
      <c r="FQ188" s="574" t="str">
        <f t="shared" si="151"/>
        <v/>
      </c>
      <c r="FR188" s="577" t="str">
        <f t="shared" si="152"/>
        <v/>
      </c>
      <c r="FS188" s="573" t="str">
        <f t="shared" si="153"/>
        <v/>
      </c>
      <c r="FT188" s="574" t="str">
        <f t="shared" si="154"/>
        <v/>
      </c>
      <c r="FU188" s="578" t="str">
        <f t="shared" si="155"/>
        <v/>
      </c>
      <c r="FV188" s="577" t="str">
        <f t="shared" si="156"/>
        <v/>
      </c>
      <c r="HA188" s="147">
        <f t="shared" si="157"/>
        <v>0</v>
      </c>
      <c r="HB188" s="142">
        <f t="shared" si="106"/>
        <v>0</v>
      </c>
    </row>
    <row r="189" spans="1:210" s="142" customFormat="1" ht="15.75" customHeight="1" x14ac:dyDescent="0.2">
      <c r="A189" s="531" t="str">
        <f t="shared" si="107"/>
        <v/>
      </c>
      <c r="B189" s="299"/>
      <c r="C189" s="292"/>
      <c r="D189" s="300"/>
      <c r="E189" s="292"/>
      <c r="F189" s="300"/>
      <c r="G189" s="292"/>
      <c r="H189" s="300"/>
      <c r="I189" s="301"/>
      <c r="J189" s="292"/>
      <c r="K189" s="300"/>
      <c r="L189" s="292"/>
      <c r="M189" s="300"/>
      <c r="N189" s="292"/>
      <c r="O189" s="300"/>
      <c r="P189" s="292"/>
      <c r="Q189" s="292"/>
      <c r="R189" s="300"/>
      <c r="S189" s="294"/>
      <c r="T189" s="299"/>
      <c r="U189" s="292"/>
      <c r="V189" s="300"/>
      <c r="W189" s="292"/>
      <c r="X189" s="300"/>
      <c r="Y189" s="292"/>
      <c r="Z189" s="300"/>
      <c r="AA189" s="301"/>
      <c r="AB189" s="292"/>
      <c r="AC189" s="300"/>
      <c r="AD189" s="292"/>
      <c r="AE189" s="300"/>
      <c r="AF189" s="292"/>
      <c r="AG189" s="300"/>
      <c r="AH189" s="292"/>
      <c r="AI189" s="292"/>
      <c r="AJ189" s="300"/>
      <c r="AK189" s="294"/>
      <c r="AL189" s="302"/>
      <c r="AM189" s="292"/>
      <c r="AN189" s="303"/>
      <c r="AO189" s="292"/>
      <c r="AP189" s="303"/>
      <c r="AQ189" s="292"/>
      <c r="AR189" s="303"/>
      <c r="AS189" s="304"/>
      <c r="AT189" s="292"/>
      <c r="AU189" s="303"/>
      <c r="AV189" s="292"/>
      <c r="AW189" s="303"/>
      <c r="AX189" s="292"/>
      <c r="AY189" s="303"/>
      <c r="AZ189" s="292"/>
      <c r="BA189" s="292"/>
      <c r="BB189" s="303"/>
      <c r="BC189" s="294"/>
      <c r="BD189" s="302"/>
      <c r="BE189" s="292"/>
      <c r="BF189" s="303"/>
      <c r="BG189" s="292"/>
      <c r="BH189" s="303"/>
      <c r="BI189" s="292"/>
      <c r="BJ189" s="303"/>
      <c r="BK189" s="304"/>
      <c r="BL189" s="292"/>
      <c r="BM189" s="303"/>
      <c r="BN189" s="292"/>
      <c r="BO189" s="303"/>
      <c r="BP189" s="292"/>
      <c r="BQ189" s="303"/>
      <c r="BR189" s="292"/>
      <c r="BS189" s="292"/>
      <c r="BT189" s="303"/>
      <c r="BU189" s="294"/>
      <c r="BW189" s="573" t="str">
        <f t="shared" si="108"/>
        <v/>
      </c>
      <c r="BX189" s="574" t="str">
        <f t="shared" si="108"/>
        <v/>
      </c>
      <c r="BY189" s="574" t="str">
        <f t="shared" si="108"/>
        <v/>
      </c>
      <c r="BZ189" s="574" t="str">
        <f t="shared" si="109"/>
        <v/>
      </c>
      <c r="CA189" s="574" t="str">
        <f t="shared" si="109"/>
        <v/>
      </c>
      <c r="CB189" s="574" t="str">
        <f t="shared" si="109"/>
        <v/>
      </c>
      <c r="CC189" s="574" t="str">
        <f t="shared" si="110"/>
        <v/>
      </c>
      <c r="CD189" s="574" t="str">
        <f t="shared" si="110"/>
        <v/>
      </c>
      <c r="CE189" s="574" t="str">
        <f t="shared" si="110"/>
        <v/>
      </c>
      <c r="CF189" s="574" t="str">
        <f t="shared" si="111"/>
        <v/>
      </c>
      <c r="CG189" s="574" t="str">
        <f t="shared" si="111"/>
        <v/>
      </c>
      <c r="CH189" s="574" t="str">
        <f t="shared" si="111"/>
        <v/>
      </c>
      <c r="CI189" s="574" t="str">
        <f t="shared" si="112"/>
        <v/>
      </c>
      <c r="CJ189" s="574" t="str">
        <f t="shared" si="113"/>
        <v/>
      </c>
      <c r="CK189" s="574" t="str">
        <f t="shared" si="114"/>
        <v/>
      </c>
      <c r="CL189" s="574" t="str">
        <f t="shared" si="114"/>
        <v/>
      </c>
      <c r="CM189" s="574" t="str">
        <f t="shared" si="114"/>
        <v/>
      </c>
      <c r="CN189" s="574" t="str">
        <f t="shared" si="115"/>
        <v/>
      </c>
      <c r="CO189" s="574" t="str">
        <f t="shared" si="115"/>
        <v/>
      </c>
      <c r="CP189" s="574" t="str">
        <f t="shared" si="115"/>
        <v/>
      </c>
      <c r="CQ189" s="574" t="str">
        <f t="shared" si="116"/>
        <v/>
      </c>
      <c r="CR189" s="574" t="str">
        <f t="shared" si="116"/>
        <v/>
      </c>
      <c r="CS189" s="574" t="str">
        <f t="shared" si="116"/>
        <v/>
      </c>
      <c r="CT189" s="574" t="str">
        <f t="shared" si="117"/>
        <v/>
      </c>
      <c r="CU189" s="575" t="str">
        <f t="shared" si="118"/>
        <v/>
      </c>
      <c r="CV189" s="576" t="str">
        <f t="shared" si="119"/>
        <v/>
      </c>
      <c r="CW189" s="574" t="str">
        <f t="shared" si="119"/>
        <v/>
      </c>
      <c r="CX189" s="574" t="str">
        <f t="shared" si="119"/>
        <v/>
      </c>
      <c r="CY189" s="574" t="str">
        <f t="shared" si="120"/>
        <v/>
      </c>
      <c r="CZ189" s="574" t="str">
        <f t="shared" si="120"/>
        <v/>
      </c>
      <c r="DA189" s="574" t="str">
        <f t="shared" si="120"/>
        <v/>
      </c>
      <c r="DB189" s="574" t="str">
        <f t="shared" si="121"/>
        <v/>
      </c>
      <c r="DC189" s="574" t="str">
        <f t="shared" si="122"/>
        <v/>
      </c>
      <c r="DD189" s="574" t="str">
        <f t="shared" si="122"/>
        <v/>
      </c>
      <c r="DE189" s="574" t="str">
        <f t="shared" si="123"/>
        <v/>
      </c>
      <c r="DF189" s="574" t="str">
        <f t="shared" si="123"/>
        <v/>
      </c>
      <c r="DG189" s="574" t="str">
        <f t="shared" si="123"/>
        <v/>
      </c>
      <c r="DH189" s="574" t="str">
        <f t="shared" si="124"/>
        <v/>
      </c>
      <c r="DI189" s="574" t="str">
        <f t="shared" si="125"/>
        <v/>
      </c>
      <c r="DJ189" s="574" t="str">
        <f t="shared" si="126"/>
        <v/>
      </c>
      <c r="DK189" s="574" t="str">
        <f t="shared" si="126"/>
        <v/>
      </c>
      <c r="DL189" s="574" t="str">
        <f t="shared" si="126"/>
        <v/>
      </c>
      <c r="DM189" s="574" t="str">
        <f t="shared" si="127"/>
        <v/>
      </c>
      <c r="DN189" s="574" t="str">
        <f t="shared" si="127"/>
        <v/>
      </c>
      <c r="DO189" s="574" t="str">
        <f t="shared" si="127"/>
        <v/>
      </c>
      <c r="DP189" s="574" t="str">
        <f t="shared" si="128"/>
        <v/>
      </c>
      <c r="DQ189" s="574" t="str">
        <f t="shared" si="128"/>
        <v/>
      </c>
      <c r="DR189" s="574" t="str">
        <f t="shared" si="128"/>
        <v/>
      </c>
      <c r="DS189" s="574" t="str">
        <f t="shared" si="129"/>
        <v/>
      </c>
      <c r="DT189" s="577" t="str">
        <f t="shared" si="130"/>
        <v/>
      </c>
      <c r="DU189" s="576" t="str">
        <f t="shared" si="131"/>
        <v/>
      </c>
      <c r="DV189" s="574" t="str">
        <f t="shared" si="131"/>
        <v/>
      </c>
      <c r="DW189" s="574" t="str">
        <f t="shared" si="131"/>
        <v/>
      </c>
      <c r="DX189" s="574" t="str">
        <f t="shared" si="132"/>
        <v/>
      </c>
      <c r="DY189" s="574" t="str">
        <f t="shared" si="132"/>
        <v/>
      </c>
      <c r="DZ189" s="574" t="str">
        <f t="shared" si="132"/>
        <v/>
      </c>
      <c r="EA189" s="574" t="str">
        <f t="shared" si="133"/>
        <v/>
      </c>
      <c r="EB189" s="574" t="str">
        <f t="shared" si="133"/>
        <v/>
      </c>
      <c r="EC189" s="574" t="str">
        <f t="shared" si="133"/>
        <v/>
      </c>
      <c r="ED189" s="574" t="str">
        <f t="shared" si="134"/>
        <v/>
      </c>
      <c r="EE189" s="574" t="str">
        <f t="shared" si="134"/>
        <v/>
      </c>
      <c r="EF189" s="574" t="str">
        <f t="shared" si="134"/>
        <v/>
      </c>
      <c r="EG189" s="574" t="str">
        <f t="shared" si="135"/>
        <v/>
      </c>
      <c r="EH189" s="574" t="str">
        <f t="shared" si="136"/>
        <v/>
      </c>
      <c r="EI189" s="574" t="str">
        <f t="shared" si="137"/>
        <v/>
      </c>
      <c r="EJ189" s="574" t="str">
        <f t="shared" si="137"/>
        <v/>
      </c>
      <c r="EK189" s="574" t="str">
        <f t="shared" si="137"/>
        <v/>
      </c>
      <c r="EL189" s="574" t="str">
        <f t="shared" si="138"/>
        <v/>
      </c>
      <c r="EM189" s="574" t="str">
        <f t="shared" si="138"/>
        <v/>
      </c>
      <c r="EN189" s="574" t="str">
        <f t="shared" si="138"/>
        <v/>
      </c>
      <c r="EO189" s="574" t="str">
        <f t="shared" si="139"/>
        <v/>
      </c>
      <c r="EP189" s="574" t="str">
        <f t="shared" si="139"/>
        <v/>
      </c>
      <c r="EQ189" s="574" t="str">
        <f t="shared" si="139"/>
        <v/>
      </c>
      <c r="ER189" s="574" t="str">
        <f t="shared" si="140"/>
        <v/>
      </c>
      <c r="ES189" s="577" t="str">
        <f t="shared" si="141"/>
        <v/>
      </c>
      <c r="ET189" s="576" t="str">
        <f t="shared" si="142"/>
        <v/>
      </c>
      <c r="EU189" s="574" t="str">
        <f t="shared" si="142"/>
        <v/>
      </c>
      <c r="EV189" s="574" t="str">
        <f t="shared" si="142"/>
        <v/>
      </c>
      <c r="EW189" s="574" t="str">
        <f t="shared" si="143"/>
        <v/>
      </c>
      <c r="EX189" s="574" t="str">
        <f t="shared" si="143"/>
        <v/>
      </c>
      <c r="EY189" s="574" t="str">
        <f t="shared" si="143"/>
        <v/>
      </c>
      <c r="EZ189" s="574" t="str">
        <f t="shared" si="144"/>
        <v/>
      </c>
      <c r="FA189" s="574" t="str">
        <f t="shared" si="144"/>
        <v/>
      </c>
      <c r="FB189" s="574" t="str">
        <f t="shared" si="144"/>
        <v/>
      </c>
      <c r="FC189" s="574" t="str">
        <f t="shared" si="145"/>
        <v/>
      </c>
      <c r="FD189" s="574" t="str">
        <f t="shared" si="145"/>
        <v/>
      </c>
      <c r="FE189" s="574" t="str">
        <f t="shared" si="145"/>
        <v/>
      </c>
      <c r="FF189" s="574" t="str">
        <f t="shared" si="146"/>
        <v/>
      </c>
      <c r="FG189" s="574" t="str">
        <f t="shared" si="147"/>
        <v/>
      </c>
      <c r="FH189" s="574" t="str">
        <f t="shared" si="148"/>
        <v/>
      </c>
      <c r="FI189" s="574" t="str">
        <f t="shared" si="148"/>
        <v/>
      </c>
      <c r="FJ189" s="574" t="str">
        <f t="shared" si="148"/>
        <v/>
      </c>
      <c r="FK189" s="574" t="str">
        <f t="shared" si="149"/>
        <v/>
      </c>
      <c r="FL189" s="574" t="str">
        <f t="shared" si="149"/>
        <v/>
      </c>
      <c r="FM189" s="574" t="str">
        <f t="shared" si="149"/>
        <v/>
      </c>
      <c r="FN189" s="574" t="str">
        <f t="shared" si="150"/>
        <v/>
      </c>
      <c r="FO189" s="574" t="str">
        <f t="shared" si="150"/>
        <v/>
      </c>
      <c r="FP189" s="574" t="str">
        <f t="shared" si="150"/>
        <v/>
      </c>
      <c r="FQ189" s="574" t="str">
        <f t="shared" si="151"/>
        <v/>
      </c>
      <c r="FR189" s="577" t="str">
        <f t="shared" si="152"/>
        <v/>
      </c>
      <c r="FS189" s="573" t="str">
        <f t="shared" si="153"/>
        <v/>
      </c>
      <c r="FT189" s="574" t="str">
        <f t="shared" si="154"/>
        <v/>
      </c>
      <c r="FU189" s="578" t="str">
        <f t="shared" si="155"/>
        <v/>
      </c>
      <c r="FV189" s="577" t="str">
        <f t="shared" si="156"/>
        <v/>
      </c>
      <c r="HA189" s="147">
        <f t="shared" si="157"/>
        <v>0</v>
      </c>
      <c r="HB189" s="142">
        <f t="shared" si="106"/>
        <v>0</v>
      </c>
    </row>
    <row r="190" spans="1:210" s="142" customFormat="1" ht="15.75" customHeight="1" x14ac:dyDescent="0.2">
      <c r="A190" s="531" t="str">
        <f t="shared" si="107"/>
        <v/>
      </c>
      <c r="B190" s="299"/>
      <c r="C190" s="292"/>
      <c r="D190" s="300"/>
      <c r="E190" s="292"/>
      <c r="F190" s="300"/>
      <c r="G190" s="292"/>
      <c r="H190" s="300"/>
      <c r="I190" s="301"/>
      <c r="J190" s="292"/>
      <c r="K190" s="300"/>
      <c r="L190" s="292"/>
      <c r="M190" s="300"/>
      <c r="N190" s="292"/>
      <c r="O190" s="300"/>
      <c r="P190" s="292"/>
      <c r="Q190" s="292"/>
      <c r="R190" s="301"/>
      <c r="S190" s="298"/>
      <c r="T190" s="299"/>
      <c r="U190" s="292"/>
      <c r="V190" s="300"/>
      <c r="W190" s="292"/>
      <c r="X190" s="300"/>
      <c r="Y190" s="292"/>
      <c r="Z190" s="300"/>
      <c r="AA190" s="301"/>
      <c r="AB190" s="292"/>
      <c r="AC190" s="300"/>
      <c r="AD190" s="292"/>
      <c r="AE190" s="300"/>
      <c r="AF190" s="292"/>
      <c r="AG190" s="300"/>
      <c r="AH190" s="292"/>
      <c r="AI190" s="292"/>
      <c r="AJ190" s="301"/>
      <c r="AK190" s="298"/>
      <c r="AL190" s="302"/>
      <c r="AM190" s="292"/>
      <c r="AN190" s="303"/>
      <c r="AO190" s="292"/>
      <c r="AP190" s="303"/>
      <c r="AQ190" s="292"/>
      <c r="AR190" s="303"/>
      <c r="AS190" s="304"/>
      <c r="AT190" s="292"/>
      <c r="AU190" s="303"/>
      <c r="AV190" s="292"/>
      <c r="AW190" s="303"/>
      <c r="AX190" s="292"/>
      <c r="AY190" s="303"/>
      <c r="AZ190" s="292"/>
      <c r="BA190" s="292"/>
      <c r="BB190" s="304"/>
      <c r="BC190" s="298"/>
      <c r="BD190" s="302"/>
      <c r="BE190" s="292"/>
      <c r="BF190" s="303"/>
      <c r="BG190" s="292"/>
      <c r="BH190" s="303"/>
      <c r="BI190" s="292"/>
      <c r="BJ190" s="303"/>
      <c r="BK190" s="304"/>
      <c r="BL190" s="292"/>
      <c r="BM190" s="303"/>
      <c r="BN190" s="292"/>
      <c r="BO190" s="303"/>
      <c r="BP190" s="292"/>
      <c r="BQ190" s="303"/>
      <c r="BR190" s="292"/>
      <c r="BS190" s="292"/>
      <c r="BT190" s="304"/>
      <c r="BU190" s="298"/>
      <c r="BW190" s="573" t="str">
        <f t="shared" si="108"/>
        <v/>
      </c>
      <c r="BX190" s="574" t="str">
        <f t="shared" si="108"/>
        <v/>
      </c>
      <c r="BY190" s="574" t="str">
        <f t="shared" si="108"/>
        <v/>
      </c>
      <c r="BZ190" s="574" t="str">
        <f t="shared" si="109"/>
        <v/>
      </c>
      <c r="CA190" s="574" t="str">
        <f t="shared" si="109"/>
        <v/>
      </c>
      <c r="CB190" s="574" t="str">
        <f t="shared" si="109"/>
        <v/>
      </c>
      <c r="CC190" s="574" t="str">
        <f t="shared" si="110"/>
        <v/>
      </c>
      <c r="CD190" s="574" t="str">
        <f t="shared" si="110"/>
        <v/>
      </c>
      <c r="CE190" s="574" t="str">
        <f t="shared" si="110"/>
        <v/>
      </c>
      <c r="CF190" s="574" t="str">
        <f t="shared" si="111"/>
        <v/>
      </c>
      <c r="CG190" s="574" t="str">
        <f t="shared" si="111"/>
        <v/>
      </c>
      <c r="CH190" s="574" t="str">
        <f t="shared" si="111"/>
        <v/>
      </c>
      <c r="CI190" s="574" t="str">
        <f t="shared" si="112"/>
        <v/>
      </c>
      <c r="CJ190" s="574" t="str">
        <f t="shared" si="113"/>
        <v/>
      </c>
      <c r="CK190" s="574" t="str">
        <f t="shared" si="114"/>
        <v/>
      </c>
      <c r="CL190" s="574" t="str">
        <f t="shared" si="114"/>
        <v/>
      </c>
      <c r="CM190" s="574" t="str">
        <f t="shared" si="114"/>
        <v/>
      </c>
      <c r="CN190" s="574" t="str">
        <f t="shared" si="115"/>
        <v/>
      </c>
      <c r="CO190" s="574" t="str">
        <f t="shared" si="115"/>
        <v/>
      </c>
      <c r="CP190" s="574" t="str">
        <f t="shared" si="115"/>
        <v/>
      </c>
      <c r="CQ190" s="574" t="str">
        <f t="shared" si="116"/>
        <v/>
      </c>
      <c r="CR190" s="574" t="str">
        <f t="shared" si="116"/>
        <v/>
      </c>
      <c r="CS190" s="574" t="str">
        <f t="shared" si="116"/>
        <v/>
      </c>
      <c r="CT190" s="574" t="str">
        <f t="shared" si="117"/>
        <v/>
      </c>
      <c r="CU190" s="575" t="str">
        <f t="shared" si="118"/>
        <v/>
      </c>
      <c r="CV190" s="576" t="str">
        <f t="shared" si="119"/>
        <v/>
      </c>
      <c r="CW190" s="574" t="str">
        <f t="shared" si="119"/>
        <v/>
      </c>
      <c r="CX190" s="574" t="str">
        <f t="shared" si="119"/>
        <v/>
      </c>
      <c r="CY190" s="574" t="str">
        <f t="shared" si="120"/>
        <v/>
      </c>
      <c r="CZ190" s="574" t="str">
        <f t="shared" si="120"/>
        <v/>
      </c>
      <c r="DA190" s="574" t="str">
        <f t="shared" si="120"/>
        <v/>
      </c>
      <c r="DB190" s="574" t="str">
        <f t="shared" si="121"/>
        <v/>
      </c>
      <c r="DC190" s="574" t="str">
        <f t="shared" si="122"/>
        <v/>
      </c>
      <c r="DD190" s="574" t="str">
        <f t="shared" si="122"/>
        <v/>
      </c>
      <c r="DE190" s="574" t="str">
        <f t="shared" si="123"/>
        <v/>
      </c>
      <c r="DF190" s="574" t="str">
        <f t="shared" si="123"/>
        <v/>
      </c>
      <c r="DG190" s="574" t="str">
        <f t="shared" si="123"/>
        <v/>
      </c>
      <c r="DH190" s="574" t="str">
        <f t="shared" si="124"/>
        <v/>
      </c>
      <c r="DI190" s="574" t="str">
        <f t="shared" si="125"/>
        <v/>
      </c>
      <c r="DJ190" s="574" t="str">
        <f t="shared" si="126"/>
        <v/>
      </c>
      <c r="DK190" s="574" t="str">
        <f t="shared" si="126"/>
        <v/>
      </c>
      <c r="DL190" s="574" t="str">
        <f t="shared" si="126"/>
        <v/>
      </c>
      <c r="DM190" s="574" t="str">
        <f t="shared" si="127"/>
        <v/>
      </c>
      <c r="DN190" s="574" t="str">
        <f t="shared" si="127"/>
        <v/>
      </c>
      <c r="DO190" s="574" t="str">
        <f t="shared" si="127"/>
        <v/>
      </c>
      <c r="DP190" s="574" t="str">
        <f t="shared" si="128"/>
        <v/>
      </c>
      <c r="DQ190" s="574" t="str">
        <f t="shared" si="128"/>
        <v/>
      </c>
      <c r="DR190" s="574" t="str">
        <f t="shared" si="128"/>
        <v/>
      </c>
      <c r="DS190" s="574" t="str">
        <f t="shared" si="129"/>
        <v/>
      </c>
      <c r="DT190" s="577" t="str">
        <f t="shared" si="130"/>
        <v/>
      </c>
      <c r="DU190" s="576" t="str">
        <f t="shared" si="131"/>
        <v/>
      </c>
      <c r="DV190" s="574" t="str">
        <f t="shared" si="131"/>
        <v/>
      </c>
      <c r="DW190" s="574" t="str">
        <f t="shared" si="131"/>
        <v/>
      </c>
      <c r="DX190" s="574" t="str">
        <f t="shared" si="132"/>
        <v/>
      </c>
      <c r="DY190" s="574" t="str">
        <f t="shared" si="132"/>
        <v/>
      </c>
      <c r="DZ190" s="574" t="str">
        <f t="shared" si="132"/>
        <v/>
      </c>
      <c r="EA190" s="574" t="str">
        <f t="shared" si="133"/>
        <v/>
      </c>
      <c r="EB190" s="574" t="str">
        <f t="shared" si="133"/>
        <v/>
      </c>
      <c r="EC190" s="574" t="str">
        <f t="shared" si="133"/>
        <v/>
      </c>
      <c r="ED190" s="574" t="str">
        <f t="shared" si="134"/>
        <v/>
      </c>
      <c r="EE190" s="574" t="str">
        <f t="shared" si="134"/>
        <v/>
      </c>
      <c r="EF190" s="574" t="str">
        <f t="shared" si="134"/>
        <v/>
      </c>
      <c r="EG190" s="574" t="str">
        <f t="shared" si="135"/>
        <v/>
      </c>
      <c r="EH190" s="574" t="str">
        <f t="shared" si="136"/>
        <v/>
      </c>
      <c r="EI190" s="574" t="str">
        <f t="shared" si="137"/>
        <v/>
      </c>
      <c r="EJ190" s="574" t="str">
        <f t="shared" si="137"/>
        <v/>
      </c>
      <c r="EK190" s="574" t="str">
        <f t="shared" si="137"/>
        <v/>
      </c>
      <c r="EL190" s="574" t="str">
        <f t="shared" si="138"/>
        <v/>
      </c>
      <c r="EM190" s="574" t="str">
        <f t="shared" si="138"/>
        <v/>
      </c>
      <c r="EN190" s="574" t="str">
        <f t="shared" si="138"/>
        <v/>
      </c>
      <c r="EO190" s="574" t="str">
        <f t="shared" si="139"/>
        <v/>
      </c>
      <c r="EP190" s="574" t="str">
        <f t="shared" si="139"/>
        <v/>
      </c>
      <c r="EQ190" s="574" t="str">
        <f t="shared" si="139"/>
        <v/>
      </c>
      <c r="ER190" s="574" t="str">
        <f t="shared" si="140"/>
        <v/>
      </c>
      <c r="ES190" s="577" t="str">
        <f t="shared" si="141"/>
        <v/>
      </c>
      <c r="ET190" s="576" t="str">
        <f t="shared" si="142"/>
        <v/>
      </c>
      <c r="EU190" s="574" t="str">
        <f t="shared" si="142"/>
        <v/>
      </c>
      <c r="EV190" s="574" t="str">
        <f t="shared" si="142"/>
        <v/>
      </c>
      <c r="EW190" s="574" t="str">
        <f t="shared" si="143"/>
        <v/>
      </c>
      <c r="EX190" s="574" t="str">
        <f t="shared" si="143"/>
        <v/>
      </c>
      <c r="EY190" s="574" t="str">
        <f t="shared" si="143"/>
        <v/>
      </c>
      <c r="EZ190" s="574" t="str">
        <f t="shared" si="144"/>
        <v/>
      </c>
      <c r="FA190" s="574" t="str">
        <f t="shared" si="144"/>
        <v/>
      </c>
      <c r="FB190" s="574" t="str">
        <f t="shared" si="144"/>
        <v/>
      </c>
      <c r="FC190" s="574" t="str">
        <f t="shared" si="145"/>
        <v/>
      </c>
      <c r="FD190" s="574" t="str">
        <f t="shared" si="145"/>
        <v/>
      </c>
      <c r="FE190" s="574" t="str">
        <f t="shared" si="145"/>
        <v/>
      </c>
      <c r="FF190" s="574" t="str">
        <f t="shared" si="146"/>
        <v/>
      </c>
      <c r="FG190" s="574" t="str">
        <f t="shared" si="147"/>
        <v/>
      </c>
      <c r="FH190" s="574" t="str">
        <f t="shared" si="148"/>
        <v/>
      </c>
      <c r="FI190" s="574" t="str">
        <f t="shared" si="148"/>
        <v/>
      </c>
      <c r="FJ190" s="574" t="str">
        <f t="shared" si="148"/>
        <v/>
      </c>
      <c r="FK190" s="574" t="str">
        <f t="shared" si="149"/>
        <v/>
      </c>
      <c r="FL190" s="574" t="str">
        <f t="shared" si="149"/>
        <v/>
      </c>
      <c r="FM190" s="574" t="str">
        <f t="shared" si="149"/>
        <v/>
      </c>
      <c r="FN190" s="574" t="str">
        <f t="shared" si="150"/>
        <v/>
      </c>
      <c r="FO190" s="574" t="str">
        <f t="shared" si="150"/>
        <v/>
      </c>
      <c r="FP190" s="574" t="str">
        <f t="shared" si="150"/>
        <v/>
      </c>
      <c r="FQ190" s="574" t="str">
        <f t="shared" si="151"/>
        <v/>
      </c>
      <c r="FR190" s="577" t="str">
        <f t="shared" si="152"/>
        <v/>
      </c>
      <c r="FS190" s="573" t="str">
        <f t="shared" si="153"/>
        <v/>
      </c>
      <c r="FT190" s="574" t="str">
        <f t="shared" si="154"/>
        <v/>
      </c>
      <c r="FU190" s="578" t="str">
        <f t="shared" si="155"/>
        <v/>
      </c>
      <c r="FV190" s="577" t="str">
        <f t="shared" si="156"/>
        <v/>
      </c>
      <c r="HA190" s="147">
        <f t="shared" si="157"/>
        <v>0</v>
      </c>
      <c r="HB190" s="142">
        <f t="shared" si="106"/>
        <v>0</v>
      </c>
    </row>
    <row r="191" spans="1:210" s="142" customFormat="1" ht="15.75" customHeight="1" x14ac:dyDescent="0.2">
      <c r="A191" s="531" t="str">
        <f t="shared" si="107"/>
        <v/>
      </c>
      <c r="B191" s="299"/>
      <c r="C191" s="292"/>
      <c r="D191" s="300"/>
      <c r="E191" s="292"/>
      <c r="F191" s="300"/>
      <c r="G191" s="292"/>
      <c r="H191" s="300"/>
      <c r="I191" s="300"/>
      <c r="J191" s="292"/>
      <c r="K191" s="300"/>
      <c r="L191" s="292"/>
      <c r="M191" s="300"/>
      <c r="N191" s="292"/>
      <c r="O191" s="300"/>
      <c r="P191" s="292"/>
      <c r="Q191" s="292"/>
      <c r="R191" s="300"/>
      <c r="S191" s="294"/>
      <c r="T191" s="299"/>
      <c r="U191" s="292"/>
      <c r="V191" s="300"/>
      <c r="W191" s="292"/>
      <c r="X191" s="300"/>
      <c r="Y191" s="292"/>
      <c r="Z191" s="300"/>
      <c r="AA191" s="300"/>
      <c r="AB191" s="292"/>
      <c r="AC191" s="300"/>
      <c r="AD191" s="292"/>
      <c r="AE191" s="300"/>
      <c r="AF191" s="292"/>
      <c r="AG191" s="300"/>
      <c r="AH191" s="292"/>
      <c r="AI191" s="292"/>
      <c r="AJ191" s="300"/>
      <c r="AK191" s="294"/>
      <c r="AL191" s="302"/>
      <c r="AM191" s="292"/>
      <c r="AN191" s="303"/>
      <c r="AO191" s="292"/>
      <c r="AP191" s="303"/>
      <c r="AQ191" s="292"/>
      <c r="AR191" s="303"/>
      <c r="AS191" s="303"/>
      <c r="AT191" s="292"/>
      <c r="AU191" s="303"/>
      <c r="AV191" s="292"/>
      <c r="AW191" s="303"/>
      <c r="AX191" s="292"/>
      <c r="AY191" s="303"/>
      <c r="AZ191" s="292"/>
      <c r="BA191" s="292"/>
      <c r="BB191" s="303"/>
      <c r="BC191" s="294"/>
      <c r="BD191" s="302"/>
      <c r="BE191" s="292"/>
      <c r="BF191" s="303"/>
      <c r="BG191" s="292"/>
      <c r="BH191" s="303"/>
      <c r="BI191" s="292"/>
      <c r="BJ191" s="303"/>
      <c r="BK191" s="303"/>
      <c r="BL191" s="292"/>
      <c r="BM191" s="303"/>
      <c r="BN191" s="292"/>
      <c r="BO191" s="303"/>
      <c r="BP191" s="292"/>
      <c r="BQ191" s="303"/>
      <c r="BR191" s="292"/>
      <c r="BS191" s="292"/>
      <c r="BT191" s="303"/>
      <c r="BU191" s="294"/>
      <c r="BW191" s="573" t="str">
        <f t="shared" si="108"/>
        <v/>
      </c>
      <c r="BX191" s="574" t="str">
        <f t="shared" si="108"/>
        <v/>
      </c>
      <c r="BY191" s="574" t="str">
        <f t="shared" si="108"/>
        <v/>
      </c>
      <c r="BZ191" s="574" t="str">
        <f t="shared" si="109"/>
        <v/>
      </c>
      <c r="CA191" s="574" t="str">
        <f t="shared" si="109"/>
        <v/>
      </c>
      <c r="CB191" s="574" t="str">
        <f t="shared" si="109"/>
        <v/>
      </c>
      <c r="CC191" s="574" t="str">
        <f t="shared" si="110"/>
        <v/>
      </c>
      <c r="CD191" s="574" t="str">
        <f t="shared" si="110"/>
        <v/>
      </c>
      <c r="CE191" s="574" t="str">
        <f t="shared" si="110"/>
        <v/>
      </c>
      <c r="CF191" s="574" t="str">
        <f t="shared" si="111"/>
        <v/>
      </c>
      <c r="CG191" s="574" t="str">
        <f t="shared" si="111"/>
        <v/>
      </c>
      <c r="CH191" s="574" t="str">
        <f t="shared" si="111"/>
        <v/>
      </c>
      <c r="CI191" s="574" t="str">
        <f t="shared" si="112"/>
        <v/>
      </c>
      <c r="CJ191" s="574" t="str">
        <f t="shared" si="113"/>
        <v/>
      </c>
      <c r="CK191" s="574" t="str">
        <f t="shared" si="114"/>
        <v/>
      </c>
      <c r="CL191" s="574" t="str">
        <f t="shared" si="114"/>
        <v/>
      </c>
      <c r="CM191" s="574" t="str">
        <f t="shared" si="114"/>
        <v/>
      </c>
      <c r="CN191" s="574" t="str">
        <f t="shared" si="115"/>
        <v/>
      </c>
      <c r="CO191" s="574" t="str">
        <f t="shared" si="115"/>
        <v/>
      </c>
      <c r="CP191" s="574" t="str">
        <f t="shared" si="115"/>
        <v/>
      </c>
      <c r="CQ191" s="574" t="str">
        <f t="shared" si="116"/>
        <v/>
      </c>
      <c r="CR191" s="574" t="str">
        <f t="shared" si="116"/>
        <v/>
      </c>
      <c r="CS191" s="574" t="str">
        <f t="shared" si="116"/>
        <v/>
      </c>
      <c r="CT191" s="574" t="str">
        <f t="shared" si="117"/>
        <v/>
      </c>
      <c r="CU191" s="575" t="str">
        <f t="shared" si="118"/>
        <v/>
      </c>
      <c r="CV191" s="576" t="str">
        <f t="shared" si="119"/>
        <v/>
      </c>
      <c r="CW191" s="574" t="str">
        <f t="shared" si="119"/>
        <v/>
      </c>
      <c r="CX191" s="574" t="str">
        <f t="shared" si="119"/>
        <v/>
      </c>
      <c r="CY191" s="574" t="str">
        <f t="shared" si="120"/>
        <v/>
      </c>
      <c r="CZ191" s="574" t="str">
        <f t="shared" si="120"/>
        <v/>
      </c>
      <c r="DA191" s="574" t="str">
        <f t="shared" si="120"/>
        <v/>
      </c>
      <c r="DB191" s="574" t="str">
        <f t="shared" si="121"/>
        <v/>
      </c>
      <c r="DC191" s="574" t="str">
        <f t="shared" si="122"/>
        <v/>
      </c>
      <c r="DD191" s="574" t="str">
        <f t="shared" si="122"/>
        <v/>
      </c>
      <c r="DE191" s="574" t="str">
        <f t="shared" si="123"/>
        <v/>
      </c>
      <c r="DF191" s="574" t="str">
        <f t="shared" si="123"/>
        <v/>
      </c>
      <c r="DG191" s="574" t="str">
        <f t="shared" si="123"/>
        <v/>
      </c>
      <c r="DH191" s="574" t="str">
        <f t="shared" si="124"/>
        <v/>
      </c>
      <c r="DI191" s="574" t="str">
        <f t="shared" si="125"/>
        <v/>
      </c>
      <c r="DJ191" s="574" t="str">
        <f t="shared" si="126"/>
        <v/>
      </c>
      <c r="DK191" s="574" t="str">
        <f t="shared" si="126"/>
        <v/>
      </c>
      <c r="DL191" s="574" t="str">
        <f t="shared" si="126"/>
        <v/>
      </c>
      <c r="DM191" s="574" t="str">
        <f t="shared" si="127"/>
        <v/>
      </c>
      <c r="DN191" s="574" t="str">
        <f t="shared" si="127"/>
        <v/>
      </c>
      <c r="DO191" s="574" t="str">
        <f t="shared" si="127"/>
        <v/>
      </c>
      <c r="DP191" s="574" t="str">
        <f t="shared" si="128"/>
        <v/>
      </c>
      <c r="DQ191" s="574" t="str">
        <f t="shared" si="128"/>
        <v/>
      </c>
      <c r="DR191" s="574" t="str">
        <f t="shared" si="128"/>
        <v/>
      </c>
      <c r="DS191" s="574" t="str">
        <f t="shared" si="129"/>
        <v/>
      </c>
      <c r="DT191" s="577" t="str">
        <f t="shared" si="130"/>
        <v/>
      </c>
      <c r="DU191" s="576" t="str">
        <f t="shared" si="131"/>
        <v/>
      </c>
      <c r="DV191" s="574" t="str">
        <f t="shared" si="131"/>
        <v/>
      </c>
      <c r="DW191" s="574" t="str">
        <f t="shared" si="131"/>
        <v/>
      </c>
      <c r="DX191" s="574" t="str">
        <f t="shared" si="132"/>
        <v/>
      </c>
      <c r="DY191" s="574" t="str">
        <f t="shared" si="132"/>
        <v/>
      </c>
      <c r="DZ191" s="574" t="str">
        <f t="shared" si="132"/>
        <v/>
      </c>
      <c r="EA191" s="574" t="str">
        <f t="shared" si="133"/>
        <v/>
      </c>
      <c r="EB191" s="574" t="str">
        <f t="shared" si="133"/>
        <v/>
      </c>
      <c r="EC191" s="574" t="str">
        <f t="shared" si="133"/>
        <v/>
      </c>
      <c r="ED191" s="574" t="str">
        <f t="shared" si="134"/>
        <v/>
      </c>
      <c r="EE191" s="574" t="str">
        <f t="shared" si="134"/>
        <v/>
      </c>
      <c r="EF191" s="574" t="str">
        <f t="shared" si="134"/>
        <v/>
      </c>
      <c r="EG191" s="574" t="str">
        <f t="shared" si="135"/>
        <v/>
      </c>
      <c r="EH191" s="574" t="str">
        <f t="shared" si="136"/>
        <v/>
      </c>
      <c r="EI191" s="574" t="str">
        <f t="shared" si="137"/>
        <v/>
      </c>
      <c r="EJ191" s="574" t="str">
        <f t="shared" si="137"/>
        <v/>
      </c>
      <c r="EK191" s="574" t="str">
        <f t="shared" si="137"/>
        <v/>
      </c>
      <c r="EL191" s="574" t="str">
        <f t="shared" si="138"/>
        <v/>
      </c>
      <c r="EM191" s="574" t="str">
        <f t="shared" si="138"/>
        <v/>
      </c>
      <c r="EN191" s="574" t="str">
        <f t="shared" si="138"/>
        <v/>
      </c>
      <c r="EO191" s="574" t="str">
        <f t="shared" si="139"/>
        <v/>
      </c>
      <c r="EP191" s="574" t="str">
        <f t="shared" si="139"/>
        <v/>
      </c>
      <c r="EQ191" s="574" t="str">
        <f t="shared" si="139"/>
        <v/>
      </c>
      <c r="ER191" s="574" t="str">
        <f t="shared" si="140"/>
        <v/>
      </c>
      <c r="ES191" s="577" t="str">
        <f t="shared" si="141"/>
        <v/>
      </c>
      <c r="ET191" s="576" t="str">
        <f t="shared" si="142"/>
        <v/>
      </c>
      <c r="EU191" s="574" t="str">
        <f t="shared" si="142"/>
        <v/>
      </c>
      <c r="EV191" s="574" t="str">
        <f t="shared" si="142"/>
        <v/>
      </c>
      <c r="EW191" s="574" t="str">
        <f t="shared" si="143"/>
        <v/>
      </c>
      <c r="EX191" s="574" t="str">
        <f t="shared" si="143"/>
        <v/>
      </c>
      <c r="EY191" s="574" t="str">
        <f t="shared" si="143"/>
        <v/>
      </c>
      <c r="EZ191" s="574" t="str">
        <f t="shared" si="144"/>
        <v/>
      </c>
      <c r="FA191" s="574" t="str">
        <f t="shared" si="144"/>
        <v/>
      </c>
      <c r="FB191" s="574" t="str">
        <f t="shared" si="144"/>
        <v/>
      </c>
      <c r="FC191" s="574" t="str">
        <f t="shared" si="145"/>
        <v/>
      </c>
      <c r="FD191" s="574" t="str">
        <f t="shared" si="145"/>
        <v/>
      </c>
      <c r="FE191" s="574" t="str">
        <f t="shared" si="145"/>
        <v/>
      </c>
      <c r="FF191" s="574" t="str">
        <f t="shared" si="146"/>
        <v/>
      </c>
      <c r="FG191" s="574" t="str">
        <f t="shared" si="147"/>
        <v/>
      </c>
      <c r="FH191" s="574" t="str">
        <f t="shared" si="148"/>
        <v/>
      </c>
      <c r="FI191" s="574" t="str">
        <f t="shared" si="148"/>
        <v/>
      </c>
      <c r="FJ191" s="574" t="str">
        <f t="shared" si="148"/>
        <v/>
      </c>
      <c r="FK191" s="574" t="str">
        <f t="shared" si="149"/>
        <v/>
      </c>
      <c r="FL191" s="574" t="str">
        <f t="shared" si="149"/>
        <v/>
      </c>
      <c r="FM191" s="574" t="str">
        <f t="shared" si="149"/>
        <v/>
      </c>
      <c r="FN191" s="574" t="str">
        <f t="shared" si="150"/>
        <v/>
      </c>
      <c r="FO191" s="574" t="str">
        <f t="shared" si="150"/>
        <v/>
      </c>
      <c r="FP191" s="574" t="str">
        <f t="shared" si="150"/>
        <v/>
      </c>
      <c r="FQ191" s="574" t="str">
        <f t="shared" si="151"/>
        <v/>
      </c>
      <c r="FR191" s="577" t="str">
        <f t="shared" si="152"/>
        <v/>
      </c>
      <c r="FS191" s="573" t="str">
        <f t="shared" si="153"/>
        <v/>
      </c>
      <c r="FT191" s="574" t="str">
        <f t="shared" si="154"/>
        <v/>
      </c>
      <c r="FU191" s="578" t="str">
        <f t="shared" si="155"/>
        <v/>
      </c>
      <c r="FV191" s="577" t="str">
        <f t="shared" si="156"/>
        <v/>
      </c>
      <c r="HA191" s="147">
        <f t="shared" si="157"/>
        <v>0</v>
      </c>
      <c r="HB191" s="142">
        <f t="shared" si="106"/>
        <v>0</v>
      </c>
    </row>
    <row r="192" spans="1:210" s="142" customFormat="1" ht="15.75" customHeight="1" x14ac:dyDescent="0.2">
      <c r="A192" s="531" t="str">
        <f t="shared" si="107"/>
        <v/>
      </c>
      <c r="B192" s="299"/>
      <c r="C192" s="292"/>
      <c r="D192" s="300"/>
      <c r="E192" s="292"/>
      <c r="F192" s="300"/>
      <c r="G192" s="292"/>
      <c r="H192" s="300"/>
      <c r="I192" s="300"/>
      <c r="J192" s="292"/>
      <c r="K192" s="300"/>
      <c r="L192" s="292"/>
      <c r="M192" s="300"/>
      <c r="N192" s="292"/>
      <c r="O192" s="300"/>
      <c r="P192" s="292"/>
      <c r="Q192" s="292"/>
      <c r="R192" s="301"/>
      <c r="S192" s="298"/>
      <c r="T192" s="299"/>
      <c r="U192" s="292"/>
      <c r="V192" s="300"/>
      <c r="W192" s="292"/>
      <c r="X192" s="300"/>
      <c r="Y192" s="292"/>
      <c r="Z192" s="300"/>
      <c r="AA192" s="300"/>
      <c r="AB192" s="292"/>
      <c r="AC192" s="300"/>
      <c r="AD192" s="292"/>
      <c r="AE192" s="300"/>
      <c r="AF192" s="292"/>
      <c r="AG192" s="300"/>
      <c r="AH192" s="292"/>
      <c r="AI192" s="292"/>
      <c r="AJ192" s="301"/>
      <c r="AK192" s="298"/>
      <c r="AL192" s="302"/>
      <c r="AM192" s="292"/>
      <c r="AN192" s="303"/>
      <c r="AO192" s="292"/>
      <c r="AP192" s="303"/>
      <c r="AQ192" s="292"/>
      <c r="AR192" s="303"/>
      <c r="AS192" s="303"/>
      <c r="AT192" s="292"/>
      <c r="AU192" s="303"/>
      <c r="AV192" s="292"/>
      <c r="AW192" s="303"/>
      <c r="AX192" s="292"/>
      <c r="AY192" s="303"/>
      <c r="AZ192" s="292"/>
      <c r="BA192" s="292"/>
      <c r="BB192" s="304"/>
      <c r="BC192" s="298"/>
      <c r="BD192" s="302"/>
      <c r="BE192" s="292"/>
      <c r="BF192" s="303"/>
      <c r="BG192" s="292"/>
      <c r="BH192" s="303"/>
      <c r="BI192" s="292"/>
      <c r="BJ192" s="303"/>
      <c r="BK192" s="303"/>
      <c r="BL192" s="292"/>
      <c r="BM192" s="303"/>
      <c r="BN192" s="292"/>
      <c r="BO192" s="303"/>
      <c r="BP192" s="292"/>
      <c r="BQ192" s="303"/>
      <c r="BR192" s="292"/>
      <c r="BS192" s="292"/>
      <c r="BT192" s="304"/>
      <c r="BU192" s="298"/>
      <c r="BW192" s="573" t="str">
        <f t="shared" si="108"/>
        <v/>
      </c>
      <c r="BX192" s="574" t="str">
        <f t="shared" si="108"/>
        <v/>
      </c>
      <c r="BY192" s="574" t="str">
        <f t="shared" si="108"/>
        <v/>
      </c>
      <c r="BZ192" s="574" t="str">
        <f t="shared" si="109"/>
        <v/>
      </c>
      <c r="CA192" s="574" t="str">
        <f t="shared" si="109"/>
        <v/>
      </c>
      <c r="CB192" s="574" t="str">
        <f t="shared" si="109"/>
        <v/>
      </c>
      <c r="CC192" s="574" t="str">
        <f t="shared" si="110"/>
        <v/>
      </c>
      <c r="CD192" s="574" t="str">
        <f t="shared" si="110"/>
        <v/>
      </c>
      <c r="CE192" s="574" t="str">
        <f t="shared" si="110"/>
        <v/>
      </c>
      <c r="CF192" s="574" t="str">
        <f t="shared" si="111"/>
        <v/>
      </c>
      <c r="CG192" s="574" t="str">
        <f t="shared" si="111"/>
        <v/>
      </c>
      <c r="CH192" s="574" t="str">
        <f t="shared" si="111"/>
        <v/>
      </c>
      <c r="CI192" s="574" t="str">
        <f t="shared" si="112"/>
        <v/>
      </c>
      <c r="CJ192" s="574" t="str">
        <f t="shared" si="113"/>
        <v/>
      </c>
      <c r="CK192" s="574" t="str">
        <f t="shared" si="114"/>
        <v/>
      </c>
      <c r="CL192" s="574" t="str">
        <f t="shared" si="114"/>
        <v/>
      </c>
      <c r="CM192" s="574" t="str">
        <f t="shared" si="114"/>
        <v/>
      </c>
      <c r="CN192" s="574" t="str">
        <f t="shared" si="115"/>
        <v/>
      </c>
      <c r="CO192" s="574" t="str">
        <f t="shared" si="115"/>
        <v/>
      </c>
      <c r="CP192" s="574" t="str">
        <f t="shared" si="115"/>
        <v/>
      </c>
      <c r="CQ192" s="574" t="str">
        <f t="shared" si="116"/>
        <v/>
      </c>
      <c r="CR192" s="574" t="str">
        <f t="shared" si="116"/>
        <v/>
      </c>
      <c r="CS192" s="574" t="str">
        <f t="shared" si="116"/>
        <v/>
      </c>
      <c r="CT192" s="574" t="str">
        <f t="shared" si="117"/>
        <v/>
      </c>
      <c r="CU192" s="575" t="str">
        <f t="shared" si="118"/>
        <v/>
      </c>
      <c r="CV192" s="576" t="str">
        <f t="shared" si="119"/>
        <v/>
      </c>
      <c r="CW192" s="574" t="str">
        <f t="shared" si="119"/>
        <v/>
      </c>
      <c r="CX192" s="574" t="str">
        <f t="shared" si="119"/>
        <v/>
      </c>
      <c r="CY192" s="574" t="str">
        <f t="shared" si="120"/>
        <v/>
      </c>
      <c r="CZ192" s="574" t="str">
        <f t="shared" si="120"/>
        <v/>
      </c>
      <c r="DA192" s="574" t="str">
        <f t="shared" si="120"/>
        <v/>
      </c>
      <c r="DB192" s="574" t="str">
        <f t="shared" si="121"/>
        <v/>
      </c>
      <c r="DC192" s="574" t="str">
        <f t="shared" si="122"/>
        <v/>
      </c>
      <c r="DD192" s="574" t="str">
        <f t="shared" si="122"/>
        <v/>
      </c>
      <c r="DE192" s="574" t="str">
        <f t="shared" si="123"/>
        <v/>
      </c>
      <c r="DF192" s="574" t="str">
        <f t="shared" si="123"/>
        <v/>
      </c>
      <c r="DG192" s="574" t="str">
        <f t="shared" si="123"/>
        <v/>
      </c>
      <c r="DH192" s="574" t="str">
        <f t="shared" si="124"/>
        <v/>
      </c>
      <c r="DI192" s="574" t="str">
        <f t="shared" si="125"/>
        <v/>
      </c>
      <c r="DJ192" s="574" t="str">
        <f t="shared" si="126"/>
        <v/>
      </c>
      <c r="DK192" s="574" t="str">
        <f t="shared" si="126"/>
        <v/>
      </c>
      <c r="DL192" s="574" t="str">
        <f t="shared" si="126"/>
        <v/>
      </c>
      <c r="DM192" s="574" t="str">
        <f t="shared" si="127"/>
        <v/>
      </c>
      <c r="DN192" s="574" t="str">
        <f t="shared" si="127"/>
        <v/>
      </c>
      <c r="DO192" s="574" t="str">
        <f t="shared" si="127"/>
        <v/>
      </c>
      <c r="DP192" s="574" t="str">
        <f t="shared" si="128"/>
        <v/>
      </c>
      <c r="DQ192" s="574" t="str">
        <f t="shared" si="128"/>
        <v/>
      </c>
      <c r="DR192" s="574" t="str">
        <f t="shared" si="128"/>
        <v/>
      </c>
      <c r="DS192" s="574" t="str">
        <f t="shared" si="129"/>
        <v/>
      </c>
      <c r="DT192" s="577" t="str">
        <f t="shared" si="130"/>
        <v/>
      </c>
      <c r="DU192" s="576" t="str">
        <f t="shared" si="131"/>
        <v/>
      </c>
      <c r="DV192" s="574" t="str">
        <f t="shared" si="131"/>
        <v/>
      </c>
      <c r="DW192" s="574" t="str">
        <f t="shared" si="131"/>
        <v/>
      </c>
      <c r="DX192" s="574" t="str">
        <f t="shared" si="132"/>
        <v/>
      </c>
      <c r="DY192" s="574" t="str">
        <f t="shared" si="132"/>
        <v/>
      </c>
      <c r="DZ192" s="574" t="str">
        <f t="shared" si="132"/>
        <v/>
      </c>
      <c r="EA192" s="574" t="str">
        <f t="shared" si="133"/>
        <v/>
      </c>
      <c r="EB192" s="574" t="str">
        <f t="shared" si="133"/>
        <v/>
      </c>
      <c r="EC192" s="574" t="str">
        <f t="shared" si="133"/>
        <v/>
      </c>
      <c r="ED192" s="574" t="str">
        <f t="shared" si="134"/>
        <v/>
      </c>
      <c r="EE192" s="574" t="str">
        <f t="shared" si="134"/>
        <v/>
      </c>
      <c r="EF192" s="574" t="str">
        <f t="shared" si="134"/>
        <v/>
      </c>
      <c r="EG192" s="574" t="str">
        <f t="shared" si="135"/>
        <v/>
      </c>
      <c r="EH192" s="574" t="str">
        <f t="shared" si="136"/>
        <v/>
      </c>
      <c r="EI192" s="574" t="str">
        <f t="shared" si="137"/>
        <v/>
      </c>
      <c r="EJ192" s="574" t="str">
        <f t="shared" si="137"/>
        <v/>
      </c>
      <c r="EK192" s="574" t="str">
        <f t="shared" si="137"/>
        <v/>
      </c>
      <c r="EL192" s="574" t="str">
        <f t="shared" si="138"/>
        <v/>
      </c>
      <c r="EM192" s="574" t="str">
        <f t="shared" si="138"/>
        <v/>
      </c>
      <c r="EN192" s="574" t="str">
        <f t="shared" si="138"/>
        <v/>
      </c>
      <c r="EO192" s="574" t="str">
        <f t="shared" si="139"/>
        <v/>
      </c>
      <c r="EP192" s="574" t="str">
        <f t="shared" si="139"/>
        <v/>
      </c>
      <c r="EQ192" s="574" t="str">
        <f t="shared" si="139"/>
        <v/>
      </c>
      <c r="ER192" s="574" t="str">
        <f t="shared" si="140"/>
        <v/>
      </c>
      <c r="ES192" s="577" t="str">
        <f t="shared" si="141"/>
        <v/>
      </c>
      <c r="ET192" s="576" t="str">
        <f t="shared" si="142"/>
        <v/>
      </c>
      <c r="EU192" s="574" t="str">
        <f t="shared" si="142"/>
        <v/>
      </c>
      <c r="EV192" s="574" t="str">
        <f t="shared" si="142"/>
        <v/>
      </c>
      <c r="EW192" s="574" t="str">
        <f t="shared" si="143"/>
        <v/>
      </c>
      <c r="EX192" s="574" t="str">
        <f t="shared" si="143"/>
        <v/>
      </c>
      <c r="EY192" s="574" t="str">
        <f t="shared" si="143"/>
        <v/>
      </c>
      <c r="EZ192" s="574" t="str">
        <f t="shared" si="144"/>
        <v/>
      </c>
      <c r="FA192" s="574" t="str">
        <f t="shared" si="144"/>
        <v/>
      </c>
      <c r="FB192" s="574" t="str">
        <f t="shared" si="144"/>
        <v/>
      </c>
      <c r="FC192" s="574" t="str">
        <f t="shared" si="145"/>
        <v/>
      </c>
      <c r="FD192" s="574" t="str">
        <f t="shared" si="145"/>
        <v/>
      </c>
      <c r="FE192" s="574" t="str">
        <f t="shared" si="145"/>
        <v/>
      </c>
      <c r="FF192" s="574" t="str">
        <f t="shared" si="146"/>
        <v/>
      </c>
      <c r="FG192" s="574" t="str">
        <f t="shared" si="147"/>
        <v/>
      </c>
      <c r="FH192" s="574" t="str">
        <f t="shared" si="148"/>
        <v/>
      </c>
      <c r="FI192" s="574" t="str">
        <f t="shared" si="148"/>
        <v/>
      </c>
      <c r="FJ192" s="574" t="str">
        <f t="shared" si="148"/>
        <v/>
      </c>
      <c r="FK192" s="574" t="str">
        <f t="shared" si="149"/>
        <v/>
      </c>
      <c r="FL192" s="574" t="str">
        <f t="shared" si="149"/>
        <v/>
      </c>
      <c r="FM192" s="574" t="str">
        <f t="shared" si="149"/>
        <v/>
      </c>
      <c r="FN192" s="574" t="str">
        <f t="shared" si="150"/>
        <v/>
      </c>
      <c r="FO192" s="574" t="str">
        <f t="shared" si="150"/>
        <v/>
      </c>
      <c r="FP192" s="574" t="str">
        <f t="shared" si="150"/>
        <v/>
      </c>
      <c r="FQ192" s="574" t="str">
        <f t="shared" si="151"/>
        <v/>
      </c>
      <c r="FR192" s="577" t="str">
        <f t="shared" si="152"/>
        <v/>
      </c>
      <c r="FS192" s="573" t="str">
        <f t="shared" si="153"/>
        <v/>
      </c>
      <c r="FT192" s="574" t="str">
        <f t="shared" si="154"/>
        <v/>
      </c>
      <c r="FU192" s="578" t="str">
        <f t="shared" si="155"/>
        <v/>
      </c>
      <c r="FV192" s="577" t="str">
        <f t="shared" si="156"/>
        <v/>
      </c>
      <c r="HA192" s="147">
        <f t="shared" si="157"/>
        <v>0</v>
      </c>
      <c r="HB192" s="142">
        <f t="shared" si="106"/>
        <v>0</v>
      </c>
    </row>
    <row r="193" spans="1:210" s="142" customFormat="1" ht="15.75" customHeight="1" x14ac:dyDescent="0.2">
      <c r="A193" s="531" t="str">
        <f t="shared" si="107"/>
        <v/>
      </c>
      <c r="B193" s="299"/>
      <c r="C193" s="292"/>
      <c r="D193" s="300"/>
      <c r="E193" s="292"/>
      <c r="F193" s="300"/>
      <c r="G193" s="292"/>
      <c r="H193" s="300"/>
      <c r="I193" s="300"/>
      <c r="J193" s="292"/>
      <c r="K193" s="300"/>
      <c r="L193" s="292"/>
      <c r="M193" s="300"/>
      <c r="N193" s="292"/>
      <c r="O193" s="300"/>
      <c r="P193" s="292"/>
      <c r="Q193" s="292"/>
      <c r="R193" s="300"/>
      <c r="S193" s="294"/>
      <c r="T193" s="299"/>
      <c r="U193" s="292"/>
      <c r="V193" s="300"/>
      <c r="W193" s="292"/>
      <c r="X193" s="300"/>
      <c r="Y193" s="292"/>
      <c r="Z193" s="300"/>
      <c r="AA193" s="300"/>
      <c r="AB193" s="292"/>
      <c r="AC193" s="300"/>
      <c r="AD193" s="292"/>
      <c r="AE193" s="300"/>
      <c r="AF193" s="292"/>
      <c r="AG193" s="300"/>
      <c r="AH193" s="292"/>
      <c r="AI193" s="292"/>
      <c r="AJ193" s="300"/>
      <c r="AK193" s="294"/>
      <c r="AL193" s="302"/>
      <c r="AM193" s="292"/>
      <c r="AN193" s="303"/>
      <c r="AO193" s="292"/>
      <c r="AP193" s="303"/>
      <c r="AQ193" s="292"/>
      <c r="AR193" s="303"/>
      <c r="AS193" s="303"/>
      <c r="AT193" s="292"/>
      <c r="AU193" s="303"/>
      <c r="AV193" s="292"/>
      <c r="AW193" s="303"/>
      <c r="AX193" s="292"/>
      <c r="AY193" s="303"/>
      <c r="AZ193" s="292"/>
      <c r="BA193" s="292"/>
      <c r="BB193" s="303"/>
      <c r="BC193" s="294"/>
      <c r="BD193" s="302"/>
      <c r="BE193" s="292"/>
      <c r="BF193" s="303"/>
      <c r="BG193" s="292"/>
      <c r="BH193" s="303"/>
      <c r="BI193" s="292"/>
      <c r="BJ193" s="303"/>
      <c r="BK193" s="303"/>
      <c r="BL193" s="292"/>
      <c r="BM193" s="303"/>
      <c r="BN193" s="292"/>
      <c r="BO193" s="303"/>
      <c r="BP193" s="292"/>
      <c r="BQ193" s="303"/>
      <c r="BR193" s="292"/>
      <c r="BS193" s="292"/>
      <c r="BT193" s="303"/>
      <c r="BU193" s="294"/>
      <c r="BW193" s="573" t="str">
        <f t="shared" si="108"/>
        <v/>
      </c>
      <c r="BX193" s="574" t="str">
        <f t="shared" si="108"/>
        <v/>
      </c>
      <c r="BY193" s="574" t="str">
        <f t="shared" si="108"/>
        <v/>
      </c>
      <c r="BZ193" s="574" t="str">
        <f t="shared" si="109"/>
        <v/>
      </c>
      <c r="CA193" s="574" t="str">
        <f t="shared" si="109"/>
        <v/>
      </c>
      <c r="CB193" s="574" t="str">
        <f t="shared" si="109"/>
        <v/>
      </c>
      <c r="CC193" s="574" t="str">
        <f t="shared" si="110"/>
        <v/>
      </c>
      <c r="CD193" s="574" t="str">
        <f t="shared" si="110"/>
        <v/>
      </c>
      <c r="CE193" s="574" t="str">
        <f t="shared" si="110"/>
        <v/>
      </c>
      <c r="CF193" s="574" t="str">
        <f t="shared" si="111"/>
        <v/>
      </c>
      <c r="CG193" s="574" t="str">
        <f t="shared" si="111"/>
        <v/>
      </c>
      <c r="CH193" s="574" t="str">
        <f t="shared" si="111"/>
        <v/>
      </c>
      <c r="CI193" s="574" t="str">
        <f t="shared" si="112"/>
        <v/>
      </c>
      <c r="CJ193" s="574" t="str">
        <f t="shared" si="113"/>
        <v/>
      </c>
      <c r="CK193" s="574" t="str">
        <f t="shared" si="114"/>
        <v/>
      </c>
      <c r="CL193" s="574" t="str">
        <f t="shared" si="114"/>
        <v/>
      </c>
      <c r="CM193" s="574" t="str">
        <f t="shared" si="114"/>
        <v/>
      </c>
      <c r="CN193" s="574" t="str">
        <f t="shared" si="115"/>
        <v/>
      </c>
      <c r="CO193" s="574" t="str">
        <f t="shared" si="115"/>
        <v/>
      </c>
      <c r="CP193" s="574" t="str">
        <f t="shared" si="115"/>
        <v/>
      </c>
      <c r="CQ193" s="574" t="str">
        <f t="shared" si="116"/>
        <v/>
      </c>
      <c r="CR193" s="574" t="str">
        <f t="shared" si="116"/>
        <v/>
      </c>
      <c r="CS193" s="574" t="str">
        <f t="shared" si="116"/>
        <v/>
      </c>
      <c r="CT193" s="574" t="str">
        <f t="shared" si="117"/>
        <v/>
      </c>
      <c r="CU193" s="575" t="str">
        <f t="shared" si="118"/>
        <v/>
      </c>
      <c r="CV193" s="576" t="str">
        <f t="shared" si="119"/>
        <v/>
      </c>
      <c r="CW193" s="574" t="str">
        <f t="shared" si="119"/>
        <v/>
      </c>
      <c r="CX193" s="574" t="str">
        <f t="shared" si="119"/>
        <v/>
      </c>
      <c r="CY193" s="574" t="str">
        <f t="shared" si="120"/>
        <v/>
      </c>
      <c r="CZ193" s="574" t="str">
        <f t="shared" si="120"/>
        <v/>
      </c>
      <c r="DA193" s="574" t="str">
        <f t="shared" si="120"/>
        <v/>
      </c>
      <c r="DB193" s="574" t="str">
        <f t="shared" si="121"/>
        <v/>
      </c>
      <c r="DC193" s="574" t="str">
        <f t="shared" si="122"/>
        <v/>
      </c>
      <c r="DD193" s="574" t="str">
        <f t="shared" si="122"/>
        <v/>
      </c>
      <c r="DE193" s="574" t="str">
        <f t="shared" si="123"/>
        <v/>
      </c>
      <c r="DF193" s="574" t="str">
        <f t="shared" si="123"/>
        <v/>
      </c>
      <c r="DG193" s="574" t="str">
        <f t="shared" si="123"/>
        <v/>
      </c>
      <c r="DH193" s="574" t="str">
        <f t="shared" si="124"/>
        <v/>
      </c>
      <c r="DI193" s="574" t="str">
        <f t="shared" si="125"/>
        <v/>
      </c>
      <c r="DJ193" s="574" t="str">
        <f t="shared" si="126"/>
        <v/>
      </c>
      <c r="DK193" s="574" t="str">
        <f t="shared" si="126"/>
        <v/>
      </c>
      <c r="DL193" s="574" t="str">
        <f t="shared" si="126"/>
        <v/>
      </c>
      <c r="DM193" s="574" t="str">
        <f t="shared" si="127"/>
        <v/>
      </c>
      <c r="DN193" s="574" t="str">
        <f t="shared" si="127"/>
        <v/>
      </c>
      <c r="DO193" s="574" t="str">
        <f t="shared" si="127"/>
        <v/>
      </c>
      <c r="DP193" s="574" t="str">
        <f t="shared" si="128"/>
        <v/>
      </c>
      <c r="DQ193" s="574" t="str">
        <f t="shared" si="128"/>
        <v/>
      </c>
      <c r="DR193" s="574" t="str">
        <f t="shared" si="128"/>
        <v/>
      </c>
      <c r="DS193" s="574" t="str">
        <f t="shared" si="129"/>
        <v/>
      </c>
      <c r="DT193" s="577" t="str">
        <f t="shared" si="130"/>
        <v/>
      </c>
      <c r="DU193" s="576" t="str">
        <f t="shared" si="131"/>
        <v/>
      </c>
      <c r="DV193" s="574" t="str">
        <f t="shared" si="131"/>
        <v/>
      </c>
      <c r="DW193" s="574" t="str">
        <f t="shared" si="131"/>
        <v/>
      </c>
      <c r="DX193" s="574" t="str">
        <f t="shared" si="132"/>
        <v/>
      </c>
      <c r="DY193" s="574" t="str">
        <f t="shared" si="132"/>
        <v/>
      </c>
      <c r="DZ193" s="574" t="str">
        <f t="shared" si="132"/>
        <v/>
      </c>
      <c r="EA193" s="574" t="str">
        <f t="shared" si="133"/>
        <v/>
      </c>
      <c r="EB193" s="574" t="str">
        <f t="shared" si="133"/>
        <v/>
      </c>
      <c r="EC193" s="574" t="str">
        <f t="shared" si="133"/>
        <v/>
      </c>
      <c r="ED193" s="574" t="str">
        <f t="shared" si="134"/>
        <v/>
      </c>
      <c r="EE193" s="574" t="str">
        <f t="shared" si="134"/>
        <v/>
      </c>
      <c r="EF193" s="574" t="str">
        <f t="shared" si="134"/>
        <v/>
      </c>
      <c r="EG193" s="574" t="str">
        <f t="shared" si="135"/>
        <v/>
      </c>
      <c r="EH193" s="574" t="str">
        <f t="shared" si="136"/>
        <v/>
      </c>
      <c r="EI193" s="574" t="str">
        <f t="shared" si="137"/>
        <v/>
      </c>
      <c r="EJ193" s="574" t="str">
        <f t="shared" si="137"/>
        <v/>
      </c>
      <c r="EK193" s="574" t="str">
        <f t="shared" si="137"/>
        <v/>
      </c>
      <c r="EL193" s="574" t="str">
        <f t="shared" si="138"/>
        <v/>
      </c>
      <c r="EM193" s="574" t="str">
        <f t="shared" si="138"/>
        <v/>
      </c>
      <c r="EN193" s="574" t="str">
        <f t="shared" si="138"/>
        <v/>
      </c>
      <c r="EO193" s="574" t="str">
        <f t="shared" si="139"/>
        <v/>
      </c>
      <c r="EP193" s="574" t="str">
        <f t="shared" si="139"/>
        <v/>
      </c>
      <c r="EQ193" s="574" t="str">
        <f t="shared" si="139"/>
        <v/>
      </c>
      <c r="ER193" s="574" t="str">
        <f t="shared" si="140"/>
        <v/>
      </c>
      <c r="ES193" s="577" t="str">
        <f t="shared" si="141"/>
        <v/>
      </c>
      <c r="ET193" s="576" t="str">
        <f t="shared" si="142"/>
        <v/>
      </c>
      <c r="EU193" s="574" t="str">
        <f t="shared" si="142"/>
        <v/>
      </c>
      <c r="EV193" s="574" t="str">
        <f t="shared" si="142"/>
        <v/>
      </c>
      <c r="EW193" s="574" t="str">
        <f t="shared" si="143"/>
        <v/>
      </c>
      <c r="EX193" s="574" t="str">
        <f t="shared" si="143"/>
        <v/>
      </c>
      <c r="EY193" s="574" t="str">
        <f t="shared" si="143"/>
        <v/>
      </c>
      <c r="EZ193" s="574" t="str">
        <f t="shared" si="144"/>
        <v/>
      </c>
      <c r="FA193" s="574" t="str">
        <f t="shared" si="144"/>
        <v/>
      </c>
      <c r="FB193" s="574" t="str">
        <f t="shared" si="144"/>
        <v/>
      </c>
      <c r="FC193" s="574" t="str">
        <f t="shared" si="145"/>
        <v/>
      </c>
      <c r="FD193" s="574" t="str">
        <f t="shared" si="145"/>
        <v/>
      </c>
      <c r="FE193" s="574" t="str">
        <f t="shared" si="145"/>
        <v/>
      </c>
      <c r="FF193" s="574" t="str">
        <f t="shared" si="146"/>
        <v/>
      </c>
      <c r="FG193" s="574" t="str">
        <f t="shared" si="147"/>
        <v/>
      </c>
      <c r="FH193" s="574" t="str">
        <f t="shared" si="148"/>
        <v/>
      </c>
      <c r="FI193" s="574" t="str">
        <f t="shared" si="148"/>
        <v/>
      </c>
      <c r="FJ193" s="574" t="str">
        <f t="shared" si="148"/>
        <v/>
      </c>
      <c r="FK193" s="574" t="str">
        <f t="shared" si="149"/>
        <v/>
      </c>
      <c r="FL193" s="574" t="str">
        <f t="shared" si="149"/>
        <v/>
      </c>
      <c r="FM193" s="574" t="str">
        <f t="shared" si="149"/>
        <v/>
      </c>
      <c r="FN193" s="574" t="str">
        <f t="shared" si="150"/>
        <v/>
      </c>
      <c r="FO193" s="574" t="str">
        <f t="shared" si="150"/>
        <v/>
      </c>
      <c r="FP193" s="574" t="str">
        <f t="shared" si="150"/>
        <v/>
      </c>
      <c r="FQ193" s="574" t="str">
        <f t="shared" si="151"/>
        <v/>
      </c>
      <c r="FR193" s="577" t="str">
        <f t="shared" si="152"/>
        <v/>
      </c>
      <c r="FS193" s="573" t="str">
        <f t="shared" si="153"/>
        <v/>
      </c>
      <c r="FT193" s="574" t="str">
        <f t="shared" si="154"/>
        <v/>
      </c>
      <c r="FU193" s="578" t="str">
        <f t="shared" si="155"/>
        <v/>
      </c>
      <c r="FV193" s="577" t="str">
        <f t="shared" si="156"/>
        <v/>
      </c>
      <c r="HA193" s="147">
        <f t="shared" si="157"/>
        <v>0</v>
      </c>
      <c r="HB193" s="142">
        <f t="shared" si="106"/>
        <v>0</v>
      </c>
    </row>
    <row r="194" spans="1:210" s="142" customFormat="1" ht="15.75" customHeight="1" x14ac:dyDescent="0.2">
      <c r="A194" s="531" t="str">
        <f t="shared" si="107"/>
        <v/>
      </c>
      <c r="B194" s="299"/>
      <c r="C194" s="292"/>
      <c r="D194" s="300"/>
      <c r="E194" s="292"/>
      <c r="F194" s="300"/>
      <c r="G194" s="292"/>
      <c r="H194" s="300"/>
      <c r="I194" s="300"/>
      <c r="J194" s="292"/>
      <c r="K194" s="300"/>
      <c r="L194" s="292"/>
      <c r="M194" s="300"/>
      <c r="N194" s="292"/>
      <c r="O194" s="300"/>
      <c r="P194" s="292"/>
      <c r="Q194" s="292"/>
      <c r="R194" s="301"/>
      <c r="S194" s="298"/>
      <c r="T194" s="299"/>
      <c r="U194" s="292"/>
      <c r="V194" s="300"/>
      <c r="W194" s="292"/>
      <c r="X194" s="300"/>
      <c r="Y194" s="292"/>
      <c r="Z194" s="300"/>
      <c r="AA194" s="300"/>
      <c r="AB194" s="292"/>
      <c r="AC194" s="300"/>
      <c r="AD194" s="292"/>
      <c r="AE194" s="300"/>
      <c r="AF194" s="292"/>
      <c r="AG194" s="300"/>
      <c r="AH194" s="292"/>
      <c r="AI194" s="292"/>
      <c r="AJ194" s="301"/>
      <c r="AK194" s="298"/>
      <c r="AL194" s="302"/>
      <c r="AM194" s="292"/>
      <c r="AN194" s="303"/>
      <c r="AO194" s="292"/>
      <c r="AP194" s="303"/>
      <c r="AQ194" s="292"/>
      <c r="AR194" s="303"/>
      <c r="AS194" s="303"/>
      <c r="AT194" s="292"/>
      <c r="AU194" s="303"/>
      <c r="AV194" s="292"/>
      <c r="AW194" s="303"/>
      <c r="AX194" s="292"/>
      <c r="AY194" s="303"/>
      <c r="AZ194" s="292"/>
      <c r="BA194" s="292"/>
      <c r="BB194" s="304"/>
      <c r="BC194" s="298"/>
      <c r="BD194" s="302"/>
      <c r="BE194" s="292"/>
      <c r="BF194" s="303"/>
      <c r="BG194" s="292"/>
      <c r="BH194" s="303"/>
      <c r="BI194" s="292"/>
      <c r="BJ194" s="303"/>
      <c r="BK194" s="303"/>
      <c r="BL194" s="292"/>
      <c r="BM194" s="303"/>
      <c r="BN194" s="292"/>
      <c r="BO194" s="303"/>
      <c r="BP194" s="292"/>
      <c r="BQ194" s="303"/>
      <c r="BR194" s="292"/>
      <c r="BS194" s="292"/>
      <c r="BT194" s="304"/>
      <c r="BU194" s="298"/>
      <c r="BW194" s="573" t="str">
        <f t="shared" si="108"/>
        <v/>
      </c>
      <c r="BX194" s="574" t="str">
        <f t="shared" si="108"/>
        <v/>
      </c>
      <c r="BY194" s="574" t="str">
        <f t="shared" si="108"/>
        <v/>
      </c>
      <c r="BZ194" s="574" t="str">
        <f t="shared" si="109"/>
        <v/>
      </c>
      <c r="CA194" s="574" t="str">
        <f t="shared" si="109"/>
        <v/>
      </c>
      <c r="CB194" s="574" t="str">
        <f t="shared" si="109"/>
        <v/>
      </c>
      <c r="CC194" s="574" t="str">
        <f t="shared" si="110"/>
        <v/>
      </c>
      <c r="CD194" s="574" t="str">
        <f t="shared" si="110"/>
        <v/>
      </c>
      <c r="CE194" s="574" t="str">
        <f t="shared" si="110"/>
        <v/>
      </c>
      <c r="CF194" s="574" t="str">
        <f t="shared" si="111"/>
        <v/>
      </c>
      <c r="CG194" s="574" t="str">
        <f t="shared" si="111"/>
        <v/>
      </c>
      <c r="CH194" s="574" t="str">
        <f t="shared" si="111"/>
        <v/>
      </c>
      <c r="CI194" s="574" t="str">
        <f t="shared" si="112"/>
        <v/>
      </c>
      <c r="CJ194" s="574" t="str">
        <f t="shared" si="113"/>
        <v/>
      </c>
      <c r="CK194" s="574" t="str">
        <f t="shared" si="114"/>
        <v/>
      </c>
      <c r="CL194" s="574" t="str">
        <f t="shared" si="114"/>
        <v/>
      </c>
      <c r="CM194" s="574" t="str">
        <f t="shared" si="114"/>
        <v/>
      </c>
      <c r="CN194" s="574" t="str">
        <f t="shared" si="115"/>
        <v/>
      </c>
      <c r="CO194" s="574" t="str">
        <f t="shared" si="115"/>
        <v/>
      </c>
      <c r="CP194" s="574" t="str">
        <f t="shared" si="115"/>
        <v/>
      </c>
      <c r="CQ194" s="574" t="str">
        <f t="shared" si="116"/>
        <v/>
      </c>
      <c r="CR194" s="574" t="str">
        <f t="shared" si="116"/>
        <v/>
      </c>
      <c r="CS194" s="574" t="str">
        <f t="shared" si="116"/>
        <v/>
      </c>
      <c r="CT194" s="574" t="str">
        <f t="shared" si="117"/>
        <v/>
      </c>
      <c r="CU194" s="575" t="str">
        <f t="shared" si="118"/>
        <v/>
      </c>
      <c r="CV194" s="576" t="str">
        <f t="shared" si="119"/>
        <v/>
      </c>
      <c r="CW194" s="574" t="str">
        <f t="shared" si="119"/>
        <v/>
      </c>
      <c r="CX194" s="574" t="str">
        <f t="shared" si="119"/>
        <v/>
      </c>
      <c r="CY194" s="574" t="str">
        <f t="shared" si="120"/>
        <v/>
      </c>
      <c r="CZ194" s="574" t="str">
        <f t="shared" si="120"/>
        <v/>
      </c>
      <c r="DA194" s="574" t="str">
        <f t="shared" si="120"/>
        <v/>
      </c>
      <c r="DB194" s="574" t="str">
        <f t="shared" si="121"/>
        <v/>
      </c>
      <c r="DC194" s="574" t="str">
        <f t="shared" si="122"/>
        <v/>
      </c>
      <c r="DD194" s="574" t="str">
        <f t="shared" si="122"/>
        <v/>
      </c>
      <c r="DE194" s="574" t="str">
        <f t="shared" si="123"/>
        <v/>
      </c>
      <c r="DF194" s="574" t="str">
        <f t="shared" si="123"/>
        <v/>
      </c>
      <c r="DG194" s="574" t="str">
        <f t="shared" si="123"/>
        <v/>
      </c>
      <c r="DH194" s="574" t="str">
        <f t="shared" si="124"/>
        <v/>
      </c>
      <c r="DI194" s="574" t="str">
        <f t="shared" si="125"/>
        <v/>
      </c>
      <c r="DJ194" s="574" t="str">
        <f t="shared" si="126"/>
        <v/>
      </c>
      <c r="DK194" s="574" t="str">
        <f t="shared" si="126"/>
        <v/>
      </c>
      <c r="DL194" s="574" t="str">
        <f t="shared" si="126"/>
        <v/>
      </c>
      <c r="DM194" s="574" t="str">
        <f t="shared" si="127"/>
        <v/>
      </c>
      <c r="DN194" s="574" t="str">
        <f t="shared" si="127"/>
        <v/>
      </c>
      <c r="DO194" s="574" t="str">
        <f t="shared" si="127"/>
        <v/>
      </c>
      <c r="DP194" s="574" t="str">
        <f t="shared" si="128"/>
        <v/>
      </c>
      <c r="DQ194" s="574" t="str">
        <f t="shared" si="128"/>
        <v/>
      </c>
      <c r="DR194" s="574" t="str">
        <f t="shared" si="128"/>
        <v/>
      </c>
      <c r="DS194" s="574" t="str">
        <f t="shared" si="129"/>
        <v/>
      </c>
      <c r="DT194" s="577" t="str">
        <f t="shared" si="130"/>
        <v/>
      </c>
      <c r="DU194" s="576" t="str">
        <f t="shared" si="131"/>
        <v/>
      </c>
      <c r="DV194" s="574" t="str">
        <f t="shared" si="131"/>
        <v/>
      </c>
      <c r="DW194" s="574" t="str">
        <f t="shared" si="131"/>
        <v/>
      </c>
      <c r="DX194" s="574" t="str">
        <f t="shared" si="132"/>
        <v/>
      </c>
      <c r="DY194" s="574" t="str">
        <f t="shared" si="132"/>
        <v/>
      </c>
      <c r="DZ194" s="574" t="str">
        <f t="shared" si="132"/>
        <v/>
      </c>
      <c r="EA194" s="574" t="str">
        <f t="shared" si="133"/>
        <v/>
      </c>
      <c r="EB194" s="574" t="str">
        <f t="shared" si="133"/>
        <v/>
      </c>
      <c r="EC194" s="574" t="str">
        <f t="shared" si="133"/>
        <v/>
      </c>
      <c r="ED194" s="574" t="str">
        <f t="shared" si="134"/>
        <v/>
      </c>
      <c r="EE194" s="574" t="str">
        <f t="shared" si="134"/>
        <v/>
      </c>
      <c r="EF194" s="574" t="str">
        <f t="shared" si="134"/>
        <v/>
      </c>
      <c r="EG194" s="574" t="str">
        <f t="shared" si="135"/>
        <v/>
      </c>
      <c r="EH194" s="574" t="str">
        <f t="shared" si="136"/>
        <v/>
      </c>
      <c r="EI194" s="574" t="str">
        <f t="shared" si="137"/>
        <v/>
      </c>
      <c r="EJ194" s="574" t="str">
        <f t="shared" si="137"/>
        <v/>
      </c>
      <c r="EK194" s="574" t="str">
        <f t="shared" si="137"/>
        <v/>
      </c>
      <c r="EL194" s="574" t="str">
        <f t="shared" si="138"/>
        <v/>
      </c>
      <c r="EM194" s="574" t="str">
        <f t="shared" si="138"/>
        <v/>
      </c>
      <c r="EN194" s="574" t="str">
        <f t="shared" si="138"/>
        <v/>
      </c>
      <c r="EO194" s="574" t="str">
        <f t="shared" si="139"/>
        <v/>
      </c>
      <c r="EP194" s="574" t="str">
        <f t="shared" si="139"/>
        <v/>
      </c>
      <c r="EQ194" s="574" t="str">
        <f t="shared" si="139"/>
        <v/>
      </c>
      <c r="ER194" s="574" t="str">
        <f t="shared" si="140"/>
        <v/>
      </c>
      <c r="ES194" s="577" t="str">
        <f t="shared" si="141"/>
        <v/>
      </c>
      <c r="ET194" s="576" t="str">
        <f t="shared" si="142"/>
        <v/>
      </c>
      <c r="EU194" s="574" t="str">
        <f t="shared" si="142"/>
        <v/>
      </c>
      <c r="EV194" s="574" t="str">
        <f t="shared" si="142"/>
        <v/>
      </c>
      <c r="EW194" s="574" t="str">
        <f t="shared" si="143"/>
        <v/>
      </c>
      <c r="EX194" s="574" t="str">
        <f t="shared" si="143"/>
        <v/>
      </c>
      <c r="EY194" s="574" t="str">
        <f t="shared" si="143"/>
        <v/>
      </c>
      <c r="EZ194" s="574" t="str">
        <f t="shared" si="144"/>
        <v/>
      </c>
      <c r="FA194" s="574" t="str">
        <f t="shared" si="144"/>
        <v/>
      </c>
      <c r="FB194" s="574" t="str">
        <f t="shared" si="144"/>
        <v/>
      </c>
      <c r="FC194" s="574" t="str">
        <f t="shared" si="145"/>
        <v/>
      </c>
      <c r="FD194" s="574" t="str">
        <f t="shared" si="145"/>
        <v/>
      </c>
      <c r="FE194" s="574" t="str">
        <f t="shared" si="145"/>
        <v/>
      </c>
      <c r="FF194" s="574" t="str">
        <f t="shared" si="146"/>
        <v/>
      </c>
      <c r="FG194" s="574" t="str">
        <f t="shared" si="147"/>
        <v/>
      </c>
      <c r="FH194" s="574" t="str">
        <f t="shared" si="148"/>
        <v/>
      </c>
      <c r="FI194" s="574" t="str">
        <f t="shared" si="148"/>
        <v/>
      </c>
      <c r="FJ194" s="574" t="str">
        <f t="shared" si="148"/>
        <v/>
      </c>
      <c r="FK194" s="574" t="str">
        <f t="shared" si="149"/>
        <v/>
      </c>
      <c r="FL194" s="574" t="str">
        <f t="shared" si="149"/>
        <v/>
      </c>
      <c r="FM194" s="574" t="str">
        <f t="shared" si="149"/>
        <v/>
      </c>
      <c r="FN194" s="574" t="str">
        <f t="shared" si="150"/>
        <v/>
      </c>
      <c r="FO194" s="574" t="str">
        <f t="shared" si="150"/>
        <v/>
      </c>
      <c r="FP194" s="574" t="str">
        <f t="shared" si="150"/>
        <v/>
      </c>
      <c r="FQ194" s="574" t="str">
        <f t="shared" si="151"/>
        <v/>
      </c>
      <c r="FR194" s="577" t="str">
        <f t="shared" si="152"/>
        <v/>
      </c>
      <c r="FS194" s="573" t="str">
        <f t="shared" si="153"/>
        <v/>
      </c>
      <c r="FT194" s="574" t="str">
        <f t="shared" si="154"/>
        <v/>
      </c>
      <c r="FU194" s="578" t="str">
        <f t="shared" si="155"/>
        <v/>
      </c>
      <c r="FV194" s="577" t="str">
        <f t="shared" si="156"/>
        <v/>
      </c>
      <c r="HA194" s="147">
        <f t="shared" si="157"/>
        <v>0</v>
      </c>
      <c r="HB194" s="142">
        <f t="shared" si="106"/>
        <v>0</v>
      </c>
    </row>
    <row r="195" spans="1:210" s="142" customFormat="1" ht="15.75" customHeight="1" x14ac:dyDescent="0.2">
      <c r="A195" s="531" t="str">
        <f t="shared" si="107"/>
        <v/>
      </c>
      <c r="B195" s="299"/>
      <c r="C195" s="292"/>
      <c r="D195" s="300"/>
      <c r="E195" s="292"/>
      <c r="F195" s="300"/>
      <c r="G195" s="292"/>
      <c r="H195" s="300"/>
      <c r="I195" s="300"/>
      <c r="J195" s="292"/>
      <c r="K195" s="300"/>
      <c r="L195" s="292"/>
      <c r="M195" s="300"/>
      <c r="N195" s="292"/>
      <c r="O195" s="300"/>
      <c r="P195" s="292"/>
      <c r="Q195" s="292"/>
      <c r="R195" s="300"/>
      <c r="S195" s="294"/>
      <c r="T195" s="299"/>
      <c r="U195" s="292"/>
      <c r="V195" s="300"/>
      <c r="W195" s="292"/>
      <c r="X195" s="300"/>
      <c r="Y195" s="292"/>
      <c r="Z195" s="300"/>
      <c r="AA195" s="300"/>
      <c r="AB195" s="292"/>
      <c r="AC195" s="300"/>
      <c r="AD195" s="292"/>
      <c r="AE195" s="300"/>
      <c r="AF195" s="292"/>
      <c r="AG195" s="300"/>
      <c r="AH195" s="292"/>
      <c r="AI195" s="292"/>
      <c r="AJ195" s="300"/>
      <c r="AK195" s="294"/>
      <c r="AL195" s="302"/>
      <c r="AM195" s="292"/>
      <c r="AN195" s="303"/>
      <c r="AO195" s="292"/>
      <c r="AP195" s="303"/>
      <c r="AQ195" s="292"/>
      <c r="AR195" s="303"/>
      <c r="AS195" s="303"/>
      <c r="AT195" s="292"/>
      <c r="AU195" s="303"/>
      <c r="AV195" s="292"/>
      <c r="AW195" s="303"/>
      <c r="AX195" s="292"/>
      <c r="AY195" s="303"/>
      <c r="AZ195" s="292"/>
      <c r="BA195" s="292"/>
      <c r="BB195" s="303"/>
      <c r="BC195" s="294"/>
      <c r="BD195" s="302"/>
      <c r="BE195" s="292"/>
      <c r="BF195" s="303"/>
      <c r="BG195" s="292"/>
      <c r="BH195" s="303"/>
      <c r="BI195" s="292"/>
      <c r="BJ195" s="303"/>
      <c r="BK195" s="303"/>
      <c r="BL195" s="292"/>
      <c r="BM195" s="303"/>
      <c r="BN195" s="292"/>
      <c r="BO195" s="303"/>
      <c r="BP195" s="292"/>
      <c r="BQ195" s="303"/>
      <c r="BR195" s="292"/>
      <c r="BS195" s="292"/>
      <c r="BT195" s="303"/>
      <c r="BU195" s="294"/>
      <c r="BW195" s="573" t="str">
        <f t="shared" si="108"/>
        <v/>
      </c>
      <c r="BX195" s="574" t="str">
        <f t="shared" si="108"/>
        <v/>
      </c>
      <c r="BY195" s="574" t="str">
        <f t="shared" si="108"/>
        <v/>
      </c>
      <c r="BZ195" s="574" t="str">
        <f t="shared" si="109"/>
        <v/>
      </c>
      <c r="CA195" s="574" t="str">
        <f t="shared" si="109"/>
        <v/>
      </c>
      <c r="CB195" s="574" t="str">
        <f t="shared" si="109"/>
        <v/>
      </c>
      <c r="CC195" s="574" t="str">
        <f t="shared" si="110"/>
        <v/>
      </c>
      <c r="CD195" s="574" t="str">
        <f t="shared" si="110"/>
        <v/>
      </c>
      <c r="CE195" s="574" t="str">
        <f t="shared" si="110"/>
        <v/>
      </c>
      <c r="CF195" s="574" t="str">
        <f t="shared" si="111"/>
        <v/>
      </c>
      <c r="CG195" s="574" t="str">
        <f t="shared" si="111"/>
        <v/>
      </c>
      <c r="CH195" s="574" t="str">
        <f t="shared" si="111"/>
        <v/>
      </c>
      <c r="CI195" s="574" t="str">
        <f t="shared" si="112"/>
        <v/>
      </c>
      <c r="CJ195" s="574" t="str">
        <f t="shared" si="113"/>
        <v/>
      </c>
      <c r="CK195" s="574" t="str">
        <f t="shared" si="114"/>
        <v/>
      </c>
      <c r="CL195" s="574" t="str">
        <f t="shared" si="114"/>
        <v/>
      </c>
      <c r="CM195" s="574" t="str">
        <f t="shared" si="114"/>
        <v/>
      </c>
      <c r="CN195" s="574" t="str">
        <f t="shared" si="115"/>
        <v/>
      </c>
      <c r="CO195" s="574" t="str">
        <f t="shared" si="115"/>
        <v/>
      </c>
      <c r="CP195" s="574" t="str">
        <f t="shared" si="115"/>
        <v/>
      </c>
      <c r="CQ195" s="574" t="str">
        <f t="shared" si="116"/>
        <v/>
      </c>
      <c r="CR195" s="574" t="str">
        <f t="shared" si="116"/>
        <v/>
      </c>
      <c r="CS195" s="574" t="str">
        <f t="shared" si="116"/>
        <v/>
      </c>
      <c r="CT195" s="574" t="str">
        <f t="shared" si="117"/>
        <v/>
      </c>
      <c r="CU195" s="575" t="str">
        <f t="shared" si="118"/>
        <v/>
      </c>
      <c r="CV195" s="576" t="str">
        <f t="shared" si="119"/>
        <v/>
      </c>
      <c r="CW195" s="574" t="str">
        <f t="shared" si="119"/>
        <v/>
      </c>
      <c r="CX195" s="574" t="str">
        <f t="shared" si="119"/>
        <v/>
      </c>
      <c r="CY195" s="574" t="str">
        <f t="shared" si="120"/>
        <v/>
      </c>
      <c r="CZ195" s="574" t="str">
        <f t="shared" si="120"/>
        <v/>
      </c>
      <c r="DA195" s="574" t="str">
        <f t="shared" si="120"/>
        <v/>
      </c>
      <c r="DB195" s="574" t="str">
        <f t="shared" si="121"/>
        <v/>
      </c>
      <c r="DC195" s="574" t="str">
        <f t="shared" si="122"/>
        <v/>
      </c>
      <c r="DD195" s="574" t="str">
        <f t="shared" si="122"/>
        <v/>
      </c>
      <c r="DE195" s="574" t="str">
        <f t="shared" si="123"/>
        <v/>
      </c>
      <c r="DF195" s="574" t="str">
        <f t="shared" si="123"/>
        <v/>
      </c>
      <c r="DG195" s="574" t="str">
        <f t="shared" si="123"/>
        <v/>
      </c>
      <c r="DH195" s="574" t="str">
        <f t="shared" si="124"/>
        <v/>
      </c>
      <c r="DI195" s="574" t="str">
        <f t="shared" si="125"/>
        <v/>
      </c>
      <c r="DJ195" s="574" t="str">
        <f t="shared" si="126"/>
        <v/>
      </c>
      <c r="DK195" s="574" t="str">
        <f t="shared" si="126"/>
        <v/>
      </c>
      <c r="DL195" s="574" t="str">
        <f t="shared" si="126"/>
        <v/>
      </c>
      <c r="DM195" s="574" t="str">
        <f t="shared" si="127"/>
        <v/>
      </c>
      <c r="DN195" s="574" t="str">
        <f t="shared" si="127"/>
        <v/>
      </c>
      <c r="DO195" s="574" t="str">
        <f t="shared" si="127"/>
        <v/>
      </c>
      <c r="DP195" s="574" t="str">
        <f t="shared" si="128"/>
        <v/>
      </c>
      <c r="DQ195" s="574" t="str">
        <f t="shared" si="128"/>
        <v/>
      </c>
      <c r="DR195" s="574" t="str">
        <f t="shared" si="128"/>
        <v/>
      </c>
      <c r="DS195" s="574" t="str">
        <f t="shared" si="129"/>
        <v/>
      </c>
      <c r="DT195" s="577" t="str">
        <f t="shared" si="130"/>
        <v/>
      </c>
      <c r="DU195" s="576" t="str">
        <f t="shared" si="131"/>
        <v/>
      </c>
      <c r="DV195" s="574" t="str">
        <f t="shared" si="131"/>
        <v/>
      </c>
      <c r="DW195" s="574" t="str">
        <f t="shared" si="131"/>
        <v/>
      </c>
      <c r="DX195" s="574" t="str">
        <f t="shared" si="132"/>
        <v/>
      </c>
      <c r="DY195" s="574" t="str">
        <f t="shared" si="132"/>
        <v/>
      </c>
      <c r="DZ195" s="574" t="str">
        <f t="shared" si="132"/>
        <v/>
      </c>
      <c r="EA195" s="574" t="str">
        <f t="shared" si="133"/>
        <v/>
      </c>
      <c r="EB195" s="574" t="str">
        <f t="shared" si="133"/>
        <v/>
      </c>
      <c r="EC195" s="574" t="str">
        <f t="shared" si="133"/>
        <v/>
      </c>
      <c r="ED195" s="574" t="str">
        <f t="shared" si="134"/>
        <v/>
      </c>
      <c r="EE195" s="574" t="str">
        <f t="shared" si="134"/>
        <v/>
      </c>
      <c r="EF195" s="574" t="str">
        <f t="shared" si="134"/>
        <v/>
      </c>
      <c r="EG195" s="574" t="str">
        <f t="shared" si="135"/>
        <v/>
      </c>
      <c r="EH195" s="574" t="str">
        <f t="shared" si="136"/>
        <v/>
      </c>
      <c r="EI195" s="574" t="str">
        <f t="shared" si="137"/>
        <v/>
      </c>
      <c r="EJ195" s="574" t="str">
        <f t="shared" si="137"/>
        <v/>
      </c>
      <c r="EK195" s="574" t="str">
        <f t="shared" si="137"/>
        <v/>
      </c>
      <c r="EL195" s="574" t="str">
        <f t="shared" si="138"/>
        <v/>
      </c>
      <c r="EM195" s="574" t="str">
        <f t="shared" si="138"/>
        <v/>
      </c>
      <c r="EN195" s="574" t="str">
        <f t="shared" si="138"/>
        <v/>
      </c>
      <c r="EO195" s="574" t="str">
        <f t="shared" si="139"/>
        <v/>
      </c>
      <c r="EP195" s="574" t="str">
        <f t="shared" si="139"/>
        <v/>
      </c>
      <c r="EQ195" s="574" t="str">
        <f t="shared" si="139"/>
        <v/>
      </c>
      <c r="ER195" s="574" t="str">
        <f t="shared" si="140"/>
        <v/>
      </c>
      <c r="ES195" s="577" t="str">
        <f t="shared" si="141"/>
        <v/>
      </c>
      <c r="ET195" s="576" t="str">
        <f t="shared" si="142"/>
        <v/>
      </c>
      <c r="EU195" s="574" t="str">
        <f t="shared" si="142"/>
        <v/>
      </c>
      <c r="EV195" s="574" t="str">
        <f t="shared" si="142"/>
        <v/>
      </c>
      <c r="EW195" s="574" t="str">
        <f t="shared" si="143"/>
        <v/>
      </c>
      <c r="EX195" s="574" t="str">
        <f t="shared" si="143"/>
        <v/>
      </c>
      <c r="EY195" s="574" t="str">
        <f t="shared" si="143"/>
        <v/>
      </c>
      <c r="EZ195" s="574" t="str">
        <f t="shared" si="144"/>
        <v/>
      </c>
      <c r="FA195" s="574" t="str">
        <f t="shared" si="144"/>
        <v/>
      </c>
      <c r="FB195" s="574" t="str">
        <f t="shared" si="144"/>
        <v/>
      </c>
      <c r="FC195" s="574" t="str">
        <f t="shared" si="145"/>
        <v/>
      </c>
      <c r="FD195" s="574" t="str">
        <f t="shared" si="145"/>
        <v/>
      </c>
      <c r="FE195" s="574" t="str">
        <f t="shared" si="145"/>
        <v/>
      </c>
      <c r="FF195" s="574" t="str">
        <f t="shared" si="146"/>
        <v/>
      </c>
      <c r="FG195" s="574" t="str">
        <f t="shared" si="147"/>
        <v/>
      </c>
      <c r="FH195" s="574" t="str">
        <f t="shared" si="148"/>
        <v/>
      </c>
      <c r="FI195" s="574" t="str">
        <f t="shared" si="148"/>
        <v/>
      </c>
      <c r="FJ195" s="574" t="str">
        <f t="shared" si="148"/>
        <v/>
      </c>
      <c r="FK195" s="574" t="str">
        <f t="shared" si="149"/>
        <v/>
      </c>
      <c r="FL195" s="574" t="str">
        <f t="shared" si="149"/>
        <v/>
      </c>
      <c r="FM195" s="574" t="str">
        <f t="shared" si="149"/>
        <v/>
      </c>
      <c r="FN195" s="574" t="str">
        <f t="shared" si="150"/>
        <v/>
      </c>
      <c r="FO195" s="574" t="str">
        <f t="shared" si="150"/>
        <v/>
      </c>
      <c r="FP195" s="574" t="str">
        <f t="shared" si="150"/>
        <v/>
      </c>
      <c r="FQ195" s="574" t="str">
        <f t="shared" si="151"/>
        <v/>
      </c>
      <c r="FR195" s="577" t="str">
        <f t="shared" si="152"/>
        <v/>
      </c>
      <c r="FS195" s="573" t="str">
        <f t="shared" si="153"/>
        <v/>
      </c>
      <c r="FT195" s="574" t="str">
        <f t="shared" si="154"/>
        <v/>
      </c>
      <c r="FU195" s="578" t="str">
        <f t="shared" si="155"/>
        <v/>
      </c>
      <c r="FV195" s="577" t="str">
        <f t="shared" si="156"/>
        <v/>
      </c>
      <c r="HA195" s="147">
        <f t="shared" si="157"/>
        <v>0</v>
      </c>
      <c r="HB195" s="142">
        <f t="shared" si="106"/>
        <v>0</v>
      </c>
    </row>
    <row r="196" spans="1:210" s="142" customFormat="1" ht="15.75" customHeight="1" x14ac:dyDescent="0.2">
      <c r="A196" s="531" t="str">
        <f t="shared" si="107"/>
        <v/>
      </c>
      <c r="B196" s="299"/>
      <c r="C196" s="292"/>
      <c r="D196" s="300"/>
      <c r="E196" s="292"/>
      <c r="F196" s="300"/>
      <c r="G196" s="292"/>
      <c r="H196" s="300"/>
      <c r="I196" s="300"/>
      <c r="J196" s="292"/>
      <c r="K196" s="300"/>
      <c r="L196" s="292"/>
      <c r="M196" s="300"/>
      <c r="N196" s="292"/>
      <c r="O196" s="300"/>
      <c r="P196" s="292"/>
      <c r="Q196" s="292"/>
      <c r="R196" s="301"/>
      <c r="S196" s="298"/>
      <c r="T196" s="299"/>
      <c r="U196" s="292"/>
      <c r="V196" s="300"/>
      <c r="W196" s="292"/>
      <c r="X196" s="300"/>
      <c r="Y196" s="292"/>
      <c r="Z196" s="300"/>
      <c r="AA196" s="300"/>
      <c r="AB196" s="292"/>
      <c r="AC196" s="300"/>
      <c r="AD196" s="292"/>
      <c r="AE196" s="300"/>
      <c r="AF196" s="292"/>
      <c r="AG196" s="300"/>
      <c r="AH196" s="292"/>
      <c r="AI196" s="292"/>
      <c r="AJ196" s="301"/>
      <c r="AK196" s="298"/>
      <c r="AL196" s="302"/>
      <c r="AM196" s="292"/>
      <c r="AN196" s="303"/>
      <c r="AO196" s="292"/>
      <c r="AP196" s="303"/>
      <c r="AQ196" s="292"/>
      <c r="AR196" s="303"/>
      <c r="AS196" s="303"/>
      <c r="AT196" s="292"/>
      <c r="AU196" s="303"/>
      <c r="AV196" s="292"/>
      <c r="AW196" s="303"/>
      <c r="AX196" s="292"/>
      <c r="AY196" s="303"/>
      <c r="AZ196" s="292"/>
      <c r="BA196" s="292"/>
      <c r="BB196" s="304"/>
      <c r="BC196" s="298"/>
      <c r="BD196" s="302"/>
      <c r="BE196" s="292"/>
      <c r="BF196" s="303"/>
      <c r="BG196" s="292"/>
      <c r="BH196" s="303"/>
      <c r="BI196" s="292"/>
      <c r="BJ196" s="303"/>
      <c r="BK196" s="303"/>
      <c r="BL196" s="292"/>
      <c r="BM196" s="303"/>
      <c r="BN196" s="292"/>
      <c r="BO196" s="303"/>
      <c r="BP196" s="292"/>
      <c r="BQ196" s="303"/>
      <c r="BR196" s="292"/>
      <c r="BS196" s="292"/>
      <c r="BT196" s="304"/>
      <c r="BU196" s="298"/>
      <c r="BW196" s="573" t="str">
        <f t="shared" si="108"/>
        <v/>
      </c>
      <c r="BX196" s="574" t="str">
        <f t="shared" si="108"/>
        <v/>
      </c>
      <c r="BY196" s="574" t="str">
        <f t="shared" si="108"/>
        <v/>
      </c>
      <c r="BZ196" s="574" t="str">
        <f t="shared" si="109"/>
        <v/>
      </c>
      <c r="CA196" s="574" t="str">
        <f t="shared" si="109"/>
        <v/>
      </c>
      <c r="CB196" s="574" t="str">
        <f t="shared" si="109"/>
        <v/>
      </c>
      <c r="CC196" s="574" t="str">
        <f t="shared" si="110"/>
        <v/>
      </c>
      <c r="CD196" s="574" t="str">
        <f t="shared" si="110"/>
        <v/>
      </c>
      <c r="CE196" s="574" t="str">
        <f t="shared" si="110"/>
        <v/>
      </c>
      <c r="CF196" s="574" t="str">
        <f t="shared" si="111"/>
        <v/>
      </c>
      <c r="CG196" s="574" t="str">
        <f t="shared" si="111"/>
        <v/>
      </c>
      <c r="CH196" s="574" t="str">
        <f t="shared" si="111"/>
        <v/>
      </c>
      <c r="CI196" s="574" t="str">
        <f t="shared" si="112"/>
        <v/>
      </c>
      <c r="CJ196" s="574" t="str">
        <f t="shared" si="113"/>
        <v/>
      </c>
      <c r="CK196" s="574" t="str">
        <f t="shared" si="114"/>
        <v/>
      </c>
      <c r="CL196" s="574" t="str">
        <f t="shared" si="114"/>
        <v/>
      </c>
      <c r="CM196" s="574" t="str">
        <f t="shared" si="114"/>
        <v/>
      </c>
      <c r="CN196" s="574" t="str">
        <f t="shared" si="115"/>
        <v/>
      </c>
      <c r="CO196" s="574" t="str">
        <f t="shared" si="115"/>
        <v/>
      </c>
      <c r="CP196" s="574" t="str">
        <f t="shared" si="115"/>
        <v/>
      </c>
      <c r="CQ196" s="574" t="str">
        <f t="shared" si="116"/>
        <v/>
      </c>
      <c r="CR196" s="574" t="str">
        <f t="shared" si="116"/>
        <v/>
      </c>
      <c r="CS196" s="574" t="str">
        <f t="shared" si="116"/>
        <v/>
      </c>
      <c r="CT196" s="574" t="str">
        <f t="shared" si="117"/>
        <v/>
      </c>
      <c r="CU196" s="575" t="str">
        <f t="shared" si="118"/>
        <v/>
      </c>
      <c r="CV196" s="576" t="str">
        <f t="shared" si="119"/>
        <v/>
      </c>
      <c r="CW196" s="574" t="str">
        <f t="shared" si="119"/>
        <v/>
      </c>
      <c r="CX196" s="574" t="str">
        <f t="shared" si="119"/>
        <v/>
      </c>
      <c r="CY196" s="574" t="str">
        <f t="shared" si="120"/>
        <v/>
      </c>
      <c r="CZ196" s="574" t="str">
        <f t="shared" si="120"/>
        <v/>
      </c>
      <c r="DA196" s="574" t="str">
        <f t="shared" si="120"/>
        <v/>
      </c>
      <c r="DB196" s="574" t="str">
        <f t="shared" si="121"/>
        <v/>
      </c>
      <c r="DC196" s="574" t="str">
        <f t="shared" si="122"/>
        <v/>
      </c>
      <c r="DD196" s="574" t="str">
        <f t="shared" si="122"/>
        <v/>
      </c>
      <c r="DE196" s="574" t="str">
        <f t="shared" si="123"/>
        <v/>
      </c>
      <c r="DF196" s="574" t="str">
        <f t="shared" si="123"/>
        <v/>
      </c>
      <c r="DG196" s="574" t="str">
        <f t="shared" si="123"/>
        <v/>
      </c>
      <c r="DH196" s="574" t="str">
        <f t="shared" si="124"/>
        <v/>
      </c>
      <c r="DI196" s="574" t="str">
        <f t="shared" si="125"/>
        <v/>
      </c>
      <c r="DJ196" s="574" t="str">
        <f t="shared" si="126"/>
        <v/>
      </c>
      <c r="DK196" s="574" t="str">
        <f t="shared" si="126"/>
        <v/>
      </c>
      <c r="DL196" s="574" t="str">
        <f t="shared" si="126"/>
        <v/>
      </c>
      <c r="DM196" s="574" t="str">
        <f t="shared" si="127"/>
        <v/>
      </c>
      <c r="DN196" s="574" t="str">
        <f t="shared" si="127"/>
        <v/>
      </c>
      <c r="DO196" s="574" t="str">
        <f t="shared" si="127"/>
        <v/>
      </c>
      <c r="DP196" s="574" t="str">
        <f t="shared" si="128"/>
        <v/>
      </c>
      <c r="DQ196" s="574" t="str">
        <f t="shared" si="128"/>
        <v/>
      </c>
      <c r="DR196" s="574" t="str">
        <f t="shared" si="128"/>
        <v/>
      </c>
      <c r="DS196" s="574" t="str">
        <f t="shared" si="129"/>
        <v/>
      </c>
      <c r="DT196" s="577" t="str">
        <f t="shared" si="130"/>
        <v/>
      </c>
      <c r="DU196" s="576" t="str">
        <f t="shared" si="131"/>
        <v/>
      </c>
      <c r="DV196" s="574" t="str">
        <f t="shared" si="131"/>
        <v/>
      </c>
      <c r="DW196" s="574" t="str">
        <f t="shared" si="131"/>
        <v/>
      </c>
      <c r="DX196" s="574" t="str">
        <f t="shared" si="132"/>
        <v/>
      </c>
      <c r="DY196" s="574" t="str">
        <f t="shared" si="132"/>
        <v/>
      </c>
      <c r="DZ196" s="574" t="str">
        <f t="shared" si="132"/>
        <v/>
      </c>
      <c r="EA196" s="574" t="str">
        <f t="shared" si="133"/>
        <v/>
      </c>
      <c r="EB196" s="574" t="str">
        <f t="shared" si="133"/>
        <v/>
      </c>
      <c r="EC196" s="574" t="str">
        <f t="shared" si="133"/>
        <v/>
      </c>
      <c r="ED196" s="574" t="str">
        <f t="shared" si="134"/>
        <v/>
      </c>
      <c r="EE196" s="574" t="str">
        <f t="shared" si="134"/>
        <v/>
      </c>
      <c r="EF196" s="574" t="str">
        <f t="shared" si="134"/>
        <v/>
      </c>
      <c r="EG196" s="574" t="str">
        <f t="shared" si="135"/>
        <v/>
      </c>
      <c r="EH196" s="574" t="str">
        <f t="shared" si="136"/>
        <v/>
      </c>
      <c r="EI196" s="574" t="str">
        <f t="shared" si="137"/>
        <v/>
      </c>
      <c r="EJ196" s="574" t="str">
        <f t="shared" si="137"/>
        <v/>
      </c>
      <c r="EK196" s="574" t="str">
        <f t="shared" si="137"/>
        <v/>
      </c>
      <c r="EL196" s="574" t="str">
        <f t="shared" si="138"/>
        <v/>
      </c>
      <c r="EM196" s="574" t="str">
        <f t="shared" si="138"/>
        <v/>
      </c>
      <c r="EN196" s="574" t="str">
        <f t="shared" si="138"/>
        <v/>
      </c>
      <c r="EO196" s="574" t="str">
        <f t="shared" si="139"/>
        <v/>
      </c>
      <c r="EP196" s="574" t="str">
        <f t="shared" si="139"/>
        <v/>
      </c>
      <c r="EQ196" s="574" t="str">
        <f t="shared" si="139"/>
        <v/>
      </c>
      <c r="ER196" s="574" t="str">
        <f t="shared" si="140"/>
        <v/>
      </c>
      <c r="ES196" s="577" t="str">
        <f t="shared" si="141"/>
        <v/>
      </c>
      <c r="ET196" s="576" t="str">
        <f t="shared" si="142"/>
        <v/>
      </c>
      <c r="EU196" s="574" t="str">
        <f t="shared" si="142"/>
        <v/>
      </c>
      <c r="EV196" s="574" t="str">
        <f t="shared" si="142"/>
        <v/>
      </c>
      <c r="EW196" s="574" t="str">
        <f t="shared" si="143"/>
        <v/>
      </c>
      <c r="EX196" s="574" t="str">
        <f t="shared" si="143"/>
        <v/>
      </c>
      <c r="EY196" s="574" t="str">
        <f t="shared" si="143"/>
        <v/>
      </c>
      <c r="EZ196" s="574" t="str">
        <f t="shared" si="144"/>
        <v/>
      </c>
      <c r="FA196" s="574" t="str">
        <f t="shared" si="144"/>
        <v/>
      </c>
      <c r="FB196" s="574" t="str">
        <f t="shared" si="144"/>
        <v/>
      </c>
      <c r="FC196" s="574" t="str">
        <f t="shared" si="145"/>
        <v/>
      </c>
      <c r="FD196" s="574" t="str">
        <f t="shared" si="145"/>
        <v/>
      </c>
      <c r="FE196" s="574" t="str">
        <f t="shared" si="145"/>
        <v/>
      </c>
      <c r="FF196" s="574" t="str">
        <f t="shared" si="146"/>
        <v/>
      </c>
      <c r="FG196" s="574" t="str">
        <f t="shared" si="147"/>
        <v/>
      </c>
      <c r="FH196" s="574" t="str">
        <f t="shared" si="148"/>
        <v/>
      </c>
      <c r="FI196" s="574" t="str">
        <f t="shared" si="148"/>
        <v/>
      </c>
      <c r="FJ196" s="574" t="str">
        <f t="shared" si="148"/>
        <v/>
      </c>
      <c r="FK196" s="574" t="str">
        <f t="shared" si="149"/>
        <v/>
      </c>
      <c r="FL196" s="574" t="str">
        <f t="shared" si="149"/>
        <v/>
      </c>
      <c r="FM196" s="574" t="str">
        <f t="shared" si="149"/>
        <v/>
      </c>
      <c r="FN196" s="574" t="str">
        <f t="shared" si="150"/>
        <v/>
      </c>
      <c r="FO196" s="574" t="str">
        <f t="shared" si="150"/>
        <v/>
      </c>
      <c r="FP196" s="574" t="str">
        <f t="shared" si="150"/>
        <v/>
      </c>
      <c r="FQ196" s="574" t="str">
        <f t="shared" si="151"/>
        <v/>
      </c>
      <c r="FR196" s="577" t="str">
        <f t="shared" si="152"/>
        <v/>
      </c>
      <c r="FS196" s="573" t="str">
        <f t="shared" si="153"/>
        <v/>
      </c>
      <c r="FT196" s="574" t="str">
        <f t="shared" si="154"/>
        <v/>
      </c>
      <c r="FU196" s="578" t="str">
        <f t="shared" si="155"/>
        <v/>
      </c>
      <c r="FV196" s="577" t="str">
        <f t="shared" si="156"/>
        <v/>
      </c>
      <c r="HA196" s="147">
        <f t="shared" si="157"/>
        <v>0</v>
      </c>
      <c r="HB196" s="142">
        <f t="shared" si="106"/>
        <v>0</v>
      </c>
    </row>
    <row r="197" spans="1:210" s="142" customFormat="1" ht="15.75" customHeight="1" x14ac:dyDescent="0.2">
      <c r="A197" s="531" t="str">
        <f t="shared" si="107"/>
        <v/>
      </c>
      <c r="B197" s="299"/>
      <c r="C197" s="292"/>
      <c r="D197" s="300"/>
      <c r="E197" s="292"/>
      <c r="F197" s="300"/>
      <c r="G197" s="292"/>
      <c r="H197" s="300"/>
      <c r="I197" s="300"/>
      <c r="J197" s="292"/>
      <c r="K197" s="300"/>
      <c r="L197" s="292"/>
      <c r="M197" s="300"/>
      <c r="N197" s="292"/>
      <c r="O197" s="300"/>
      <c r="P197" s="292"/>
      <c r="Q197" s="292"/>
      <c r="R197" s="300"/>
      <c r="S197" s="294"/>
      <c r="T197" s="299"/>
      <c r="U197" s="292"/>
      <c r="V197" s="300"/>
      <c r="W197" s="292"/>
      <c r="X197" s="300"/>
      <c r="Y197" s="292"/>
      <c r="Z197" s="300"/>
      <c r="AA197" s="300"/>
      <c r="AB197" s="292"/>
      <c r="AC197" s="300"/>
      <c r="AD197" s="292"/>
      <c r="AE197" s="300"/>
      <c r="AF197" s="292"/>
      <c r="AG197" s="300"/>
      <c r="AH197" s="292"/>
      <c r="AI197" s="292"/>
      <c r="AJ197" s="300"/>
      <c r="AK197" s="294"/>
      <c r="AL197" s="302"/>
      <c r="AM197" s="292"/>
      <c r="AN197" s="303"/>
      <c r="AO197" s="292"/>
      <c r="AP197" s="303"/>
      <c r="AQ197" s="292"/>
      <c r="AR197" s="303"/>
      <c r="AS197" s="303"/>
      <c r="AT197" s="292"/>
      <c r="AU197" s="303"/>
      <c r="AV197" s="292"/>
      <c r="AW197" s="303"/>
      <c r="AX197" s="292"/>
      <c r="AY197" s="303"/>
      <c r="AZ197" s="292"/>
      <c r="BA197" s="292"/>
      <c r="BB197" s="303"/>
      <c r="BC197" s="294"/>
      <c r="BD197" s="302"/>
      <c r="BE197" s="292"/>
      <c r="BF197" s="303"/>
      <c r="BG197" s="292"/>
      <c r="BH197" s="303"/>
      <c r="BI197" s="292"/>
      <c r="BJ197" s="303"/>
      <c r="BK197" s="303"/>
      <c r="BL197" s="292"/>
      <c r="BM197" s="303"/>
      <c r="BN197" s="292"/>
      <c r="BO197" s="303"/>
      <c r="BP197" s="292"/>
      <c r="BQ197" s="303"/>
      <c r="BR197" s="292"/>
      <c r="BS197" s="292"/>
      <c r="BT197" s="303"/>
      <c r="BU197" s="294"/>
      <c r="BW197" s="573" t="str">
        <f t="shared" si="108"/>
        <v/>
      </c>
      <c r="BX197" s="574" t="str">
        <f t="shared" si="108"/>
        <v/>
      </c>
      <c r="BY197" s="574" t="str">
        <f t="shared" si="108"/>
        <v/>
      </c>
      <c r="BZ197" s="574" t="str">
        <f t="shared" si="109"/>
        <v/>
      </c>
      <c r="CA197" s="574" t="str">
        <f t="shared" si="109"/>
        <v/>
      </c>
      <c r="CB197" s="574" t="str">
        <f t="shared" si="109"/>
        <v/>
      </c>
      <c r="CC197" s="574" t="str">
        <f t="shared" si="110"/>
        <v/>
      </c>
      <c r="CD197" s="574" t="str">
        <f t="shared" si="110"/>
        <v/>
      </c>
      <c r="CE197" s="574" t="str">
        <f t="shared" si="110"/>
        <v/>
      </c>
      <c r="CF197" s="574" t="str">
        <f t="shared" si="111"/>
        <v/>
      </c>
      <c r="CG197" s="574" t="str">
        <f t="shared" si="111"/>
        <v/>
      </c>
      <c r="CH197" s="574" t="str">
        <f t="shared" si="111"/>
        <v/>
      </c>
      <c r="CI197" s="574" t="str">
        <f t="shared" si="112"/>
        <v/>
      </c>
      <c r="CJ197" s="574" t="str">
        <f t="shared" si="113"/>
        <v/>
      </c>
      <c r="CK197" s="574" t="str">
        <f t="shared" si="114"/>
        <v/>
      </c>
      <c r="CL197" s="574" t="str">
        <f t="shared" si="114"/>
        <v/>
      </c>
      <c r="CM197" s="574" t="str">
        <f t="shared" si="114"/>
        <v/>
      </c>
      <c r="CN197" s="574" t="str">
        <f t="shared" si="115"/>
        <v/>
      </c>
      <c r="CO197" s="574" t="str">
        <f t="shared" si="115"/>
        <v/>
      </c>
      <c r="CP197" s="574" t="str">
        <f t="shared" si="115"/>
        <v/>
      </c>
      <c r="CQ197" s="574" t="str">
        <f t="shared" si="116"/>
        <v/>
      </c>
      <c r="CR197" s="574" t="str">
        <f t="shared" si="116"/>
        <v/>
      </c>
      <c r="CS197" s="574" t="str">
        <f t="shared" si="116"/>
        <v/>
      </c>
      <c r="CT197" s="574" t="str">
        <f t="shared" si="117"/>
        <v/>
      </c>
      <c r="CU197" s="575" t="str">
        <f t="shared" si="118"/>
        <v/>
      </c>
      <c r="CV197" s="576" t="str">
        <f t="shared" si="119"/>
        <v/>
      </c>
      <c r="CW197" s="574" t="str">
        <f t="shared" si="119"/>
        <v/>
      </c>
      <c r="CX197" s="574" t="str">
        <f t="shared" si="119"/>
        <v/>
      </c>
      <c r="CY197" s="574" t="str">
        <f t="shared" si="120"/>
        <v/>
      </c>
      <c r="CZ197" s="574" t="str">
        <f t="shared" si="120"/>
        <v/>
      </c>
      <c r="DA197" s="574" t="str">
        <f t="shared" si="120"/>
        <v/>
      </c>
      <c r="DB197" s="574" t="str">
        <f t="shared" si="121"/>
        <v/>
      </c>
      <c r="DC197" s="574" t="str">
        <f t="shared" si="122"/>
        <v/>
      </c>
      <c r="DD197" s="574" t="str">
        <f t="shared" si="122"/>
        <v/>
      </c>
      <c r="DE197" s="574" t="str">
        <f t="shared" si="123"/>
        <v/>
      </c>
      <c r="DF197" s="574" t="str">
        <f t="shared" si="123"/>
        <v/>
      </c>
      <c r="DG197" s="574" t="str">
        <f t="shared" si="123"/>
        <v/>
      </c>
      <c r="DH197" s="574" t="str">
        <f t="shared" si="124"/>
        <v/>
      </c>
      <c r="DI197" s="574" t="str">
        <f t="shared" si="125"/>
        <v/>
      </c>
      <c r="DJ197" s="574" t="str">
        <f t="shared" si="126"/>
        <v/>
      </c>
      <c r="DK197" s="574" t="str">
        <f t="shared" si="126"/>
        <v/>
      </c>
      <c r="DL197" s="574" t="str">
        <f t="shared" si="126"/>
        <v/>
      </c>
      <c r="DM197" s="574" t="str">
        <f t="shared" si="127"/>
        <v/>
      </c>
      <c r="DN197" s="574" t="str">
        <f t="shared" si="127"/>
        <v/>
      </c>
      <c r="DO197" s="574" t="str">
        <f t="shared" si="127"/>
        <v/>
      </c>
      <c r="DP197" s="574" t="str">
        <f t="shared" si="128"/>
        <v/>
      </c>
      <c r="DQ197" s="574" t="str">
        <f t="shared" si="128"/>
        <v/>
      </c>
      <c r="DR197" s="574" t="str">
        <f t="shared" si="128"/>
        <v/>
      </c>
      <c r="DS197" s="574" t="str">
        <f t="shared" si="129"/>
        <v/>
      </c>
      <c r="DT197" s="577" t="str">
        <f t="shared" si="130"/>
        <v/>
      </c>
      <c r="DU197" s="576" t="str">
        <f t="shared" si="131"/>
        <v/>
      </c>
      <c r="DV197" s="574" t="str">
        <f t="shared" si="131"/>
        <v/>
      </c>
      <c r="DW197" s="574" t="str">
        <f t="shared" si="131"/>
        <v/>
      </c>
      <c r="DX197" s="574" t="str">
        <f t="shared" si="132"/>
        <v/>
      </c>
      <c r="DY197" s="574" t="str">
        <f t="shared" si="132"/>
        <v/>
      </c>
      <c r="DZ197" s="574" t="str">
        <f t="shared" si="132"/>
        <v/>
      </c>
      <c r="EA197" s="574" t="str">
        <f t="shared" si="133"/>
        <v/>
      </c>
      <c r="EB197" s="574" t="str">
        <f t="shared" si="133"/>
        <v/>
      </c>
      <c r="EC197" s="574" t="str">
        <f t="shared" si="133"/>
        <v/>
      </c>
      <c r="ED197" s="574" t="str">
        <f t="shared" si="134"/>
        <v/>
      </c>
      <c r="EE197" s="574" t="str">
        <f t="shared" si="134"/>
        <v/>
      </c>
      <c r="EF197" s="574" t="str">
        <f t="shared" si="134"/>
        <v/>
      </c>
      <c r="EG197" s="574" t="str">
        <f t="shared" si="135"/>
        <v/>
      </c>
      <c r="EH197" s="574" t="str">
        <f t="shared" si="136"/>
        <v/>
      </c>
      <c r="EI197" s="574" t="str">
        <f t="shared" si="137"/>
        <v/>
      </c>
      <c r="EJ197" s="574" t="str">
        <f t="shared" si="137"/>
        <v/>
      </c>
      <c r="EK197" s="574" t="str">
        <f t="shared" si="137"/>
        <v/>
      </c>
      <c r="EL197" s="574" t="str">
        <f t="shared" si="138"/>
        <v/>
      </c>
      <c r="EM197" s="574" t="str">
        <f t="shared" si="138"/>
        <v/>
      </c>
      <c r="EN197" s="574" t="str">
        <f t="shared" si="138"/>
        <v/>
      </c>
      <c r="EO197" s="574" t="str">
        <f t="shared" si="139"/>
        <v/>
      </c>
      <c r="EP197" s="574" t="str">
        <f t="shared" si="139"/>
        <v/>
      </c>
      <c r="EQ197" s="574" t="str">
        <f t="shared" si="139"/>
        <v/>
      </c>
      <c r="ER197" s="574" t="str">
        <f t="shared" si="140"/>
        <v/>
      </c>
      <c r="ES197" s="577" t="str">
        <f t="shared" si="141"/>
        <v/>
      </c>
      <c r="ET197" s="576" t="str">
        <f t="shared" si="142"/>
        <v/>
      </c>
      <c r="EU197" s="574" t="str">
        <f t="shared" si="142"/>
        <v/>
      </c>
      <c r="EV197" s="574" t="str">
        <f t="shared" si="142"/>
        <v/>
      </c>
      <c r="EW197" s="574" t="str">
        <f t="shared" si="143"/>
        <v/>
      </c>
      <c r="EX197" s="574" t="str">
        <f t="shared" si="143"/>
        <v/>
      </c>
      <c r="EY197" s="574" t="str">
        <f t="shared" si="143"/>
        <v/>
      </c>
      <c r="EZ197" s="574" t="str">
        <f t="shared" si="144"/>
        <v/>
      </c>
      <c r="FA197" s="574" t="str">
        <f t="shared" si="144"/>
        <v/>
      </c>
      <c r="FB197" s="574" t="str">
        <f t="shared" si="144"/>
        <v/>
      </c>
      <c r="FC197" s="574" t="str">
        <f t="shared" si="145"/>
        <v/>
      </c>
      <c r="FD197" s="574" t="str">
        <f t="shared" si="145"/>
        <v/>
      </c>
      <c r="FE197" s="574" t="str">
        <f t="shared" si="145"/>
        <v/>
      </c>
      <c r="FF197" s="574" t="str">
        <f t="shared" si="146"/>
        <v/>
      </c>
      <c r="FG197" s="574" t="str">
        <f t="shared" si="147"/>
        <v/>
      </c>
      <c r="FH197" s="574" t="str">
        <f t="shared" si="148"/>
        <v/>
      </c>
      <c r="FI197" s="574" t="str">
        <f t="shared" si="148"/>
        <v/>
      </c>
      <c r="FJ197" s="574" t="str">
        <f t="shared" si="148"/>
        <v/>
      </c>
      <c r="FK197" s="574" t="str">
        <f t="shared" si="149"/>
        <v/>
      </c>
      <c r="FL197" s="574" t="str">
        <f t="shared" si="149"/>
        <v/>
      </c>
      <c r="FM197" s="574" t="str">
        <f t="shared" si="149"/>
        <v/>
      </c>
      <c r="FN197" s="574" t="str">
        <f t="shared" si="150"/>
        <v/>
      </c>
      <c r="FO197" s="574" t="str">
        <f t="shared" si="150"/>
        <v/>
      </c>
      <c r="FP197" s="574" t="str">
        <f t="shared" si="150"/>
        <v/>
      </c>
      <c r="FQ197" s="574" t="str">
        <f t="shared" si="151"/>
        <v/>
      </c>
      <c r="FR197" s="577" t="str">
        <f t="shared" si="152"/>
        <v/>
      </c>
      <c r="FS197" s="573" t="str">
        <f t="shared" si="153"/>
        <v/>
      </c>
      <c r="FT197" s="574" t="str">
        <f t="shared" si="154"/>
        <v/>
      </c>
      <c r="FU197" s="578" t="str">
        <f t="shared" si="155"/>
        <v/>
      </c>
      <c r="FV197" s="577" t="str">
        <f t="shared" si="156"/>
        <v/>
      </c>
      <c r="HA197" s="147">
        <f t="shared" si="157"/>
        <v>0</v>
      </c>
      <c r="HB197" s="142">
        <f t="shared" si="106"/>
        <v>0</v>
      </c>
    </row>
    <row r="198" spans="1:210" s="142" customFormat="1" ht="15.75" customHeight="1" x14ac:dyDescent="0.2">
      <c r="A198" s="531" t="str">
        <f t="shared" si="107"/>
        <v/>
      </c>
      <c r="B198" s="299"/>
      <c r="C198" s="292"/>
      <c r="D198" s="300"/>
      <c r="E198" s="292"/>
      <c r="F198" s="300"/>
      <c r="G198" s="292"/>
      <c r="H198" s="300"/>
      <c r="I198" s="300"/>
      <c r="J198" s="292"/>
      <c r="K198" s="300"/>
      <c r="L198" s="292"/>
      <c r="M198" s="300"/>
      <c r="N198" s="292"/>
      <c r="O198" s="300"/>
      <c r="P198" s="292"/>
      <c r="Q198" s="292"/>
      <c r="R198" s="301"/>
      <c r="S198" s="298"/>
      <c r="T198" s="299"/>
      <c r="U198" s="292"/>
      <c r="V198" s="300"/>
      <c r="W198" s="292"/>
      <c r="X198" s="300"/>
      <c r="Y198" s="292"/>
      <c r="Z198" s="300"/>
      <c r="AA198" s="300"/>
      <c r="AB198" s="292"/>
      <c r="AC198" s="300"/>
      <c r="AD198" s="292"/>
      <c r="AE198" s="300"/>
      <c r="AF198" s="292"/>
      <c r="AG198" s="300"/>
      <c r="AH198" s="292"/>
      <c r="AI198" s="292"/>
      <c r="AJ198" s="301"/>
      <c r="AK198" s="298"/>
      <c r="AL198" s="302"/>
      <c r="AM198" s="292"/>
      <c r="AN198" s="303"/>
      <c r="AO198" s="292"/>
      <c r="AP198" s="303"/>
      <c r="AQ198" s="292"/>
      <c r="AR198" s="303"/>
      <c r="AS198" s="303"/>
      <c r="AT198" s="292"/>
      <c r="AU198" s="303"/>
      <c r="AV198" s="292"/>
      <c r="AW198" s="303"/>
      <c r="AX198" s="292"/>
      <c r="AY198" s="303"/>
      <c r="AZ198" s="292"/>
      <c r="BA198" s="292"/>
      <c r="BB198" s="304"/>
      <c r="BC198" s="298"/>
      <c r="BD198" s="302"/>
      <c r="BE198" s="292"/>
      <c r="BF198" s="303"/>
      <c r="BG198" s="292"/>
      <c r="BH198" s="303"/>
      <c r="BI198" s="292"/>
      <c r="BJ198" s="303"/>
      <c r="BK198" s="303"/>
      <c r="BL198" s="292"/>
      <c r="BM198" s="303"/>
      <c r="BN198" s="292"/>
      <c r="BO198" s="303"/>
      <c r="BP198" s="292"/>
      <c r="BQ198" s="303"/>
      <c r="BR198" s="292"/>
      <c r="BS198" s="292"/>
      <c r="BT198" s="304"/>
      <c r="BU198" s="298"/>
      <c r="BW198" s="573" t="str">
        <f t="shared" si="108"/>
        <v/>
      </c>
      <c r="BX198" s="574" t="str">
        <f t="shared" si="108"/>
        <v/>
      </c>
      <c r="BY198" s="574" t="str">
        <f t="shared" si="108"/>
        <v/>
      </c>
      <c r="BZ198" s="574" t="str">
        <f t="shared" si="109"/>
        <v/>
      </c>
      <c r="CA198" s="574" t="str">
        <f t="shared" si="109"/>
        <v/>
      </c>
      <c r="CB198" s="574" t="str">
        <f t="shared" si="109"/>
        <v/>
      </c>
      <c r="CC198" s="574" t="str">
        <f t="shared" si="110"/>
        <v/>
      </c>
      <c r="CD198" s="574" t="str">
        <f t="shared" si="110"/>
        <v/>
      </c>
      <c r="CE198" s="574" t="str">
        <f t="shared" si="110"/>
        <v/>
      </c>
      <c r="CF198" s="574" t="str">
        <f t="shared" si="111"/>
        <v/>
      </c>
      <c r="CG198" s="574" t="str">
        <f t="shared" si="111"/>
        <v/>
      </c>
      <c r="CH198" s="574" t="str">
        <f t="shared" si="111"/>
        <v/>
      </c>
      <c r="CI198" s="574" t="str">
        <f t="shared" si="112"/>
        <v/>
      </c>
      <c r="CJ198" s="574" t="str">
        <f t="shared" si="113"/>
        <v/>
      </c>
      <c r="CK198" s="574" t="str">
        <f t="shared" si="114"/>
        <v/>
      </c>
      <c r="CL198" s="574" t="str">
        <f t="shared" si="114"/>
        <v/>
      </c>
      <c r="CM198" s="574" t="str">
        <f t="shared" si="114"/>
        <v/>
      </c>
      <c r="CN198" s="574" t="str">
        <f t="shared" si="115"/>
        <v/>
      </c>
      <c r="CO198" s="574" t="str">
        <f t="shared" si="115"/>
        <v/>
      </c>
      <c r="CP198" s="574" t="str">
        <f t="shared" si="115"/>
        <v/>
      </c>
      <c r="CQ198" s="574" t="str">
        <f t="shared" si="116"/>
        <v/>
      </c>
      <c r="CR198" s="574" t="str">
        <f t="shared" si="116"/>
        <v/>
      </c>
      <c r="CS198" s="574" t="str">
        <f t="shared" si="116"/>
        <v/>
      </c>
      <c r="CT198" s="574" t="str">
        <f t="shared" si="117"/>
        <v/>
      </c>
      <c r="CU198" s="575" t="str">
        <f t="shared" si="118"/>
        <v/>
      </c>
      <c r="CV198" s="576" t="str">
        <f t="shared" si="119"/>
        <v/>
      </c>
      <c r="CW198" s="574" t="str">
        <f t="shared" si="119"/>
        <v/>
      </c>
      <c r="CX198" s="574" t="str">
        <f t="shared" si="119"/>
        <v/>
      </c>
      <c r="CY198" s="574" t="str">
        <f t="shared" si="120"/>
        <v/>
      </c>
      <c r="CZ198" s="574" t="str">
        <f t="shared" si="120"/>
        <v/>
      </c>
      <c r="DA198" s="574" t="str">
        <f t="shared" si="120"/>
        <v/>
      </c>
      <c r="DB198" s="574" t="str">
        <f t="shared" si="121"/>
        <v/>
      </c>
      <c r="DC198" s="574" t="str">
        <f t="shared" si="122"/>
        <v/>
      </c>
      <c r="DD198" s="574" t="str">
        <f t="shared" si="122"/>
        <v/>
      </c>
      <c r="DE198" s="574" t="str">
        <f t="shared" si="123"/>
        <v/>
      </c>
      <c r="DF198" s="574" t="str">
        <f t="shared" si="123"/>
        <v/>
      </c>
      <c r="DG198" s="574" t="str">
        <f t="shared" si="123"/>
        <v/>
      </c>
      <c r="DH198" s="574" t="str">
        <f t="shared" si="124"/>
        <v/>
      </c>
      <c r="DI198" s="574" t="str">
        <f t="shared" si="125"/>
        <v/>
      </c>
      <c r="DJ198" s="574" t="str">
        <f t="shared" si="126"/>
        <v/>
      </c>
      <c r="DK198" s="574" t="str">
        <f t="shared" si="126"/>
        <v/>
      </c>
      <c r="DL198" s="574" t="str">
        <f t="shared" si="126"/>
        <v/>
      </c>
      <c r="DM198" s="574" t="str">
        <f t="shared" si="127"/>
        <v/>
      </c>
      <c r="DN198" s="574" t="str">
        <f t="shared" si="127"/>
        <v/>
      </c>
      <c r="DO198" s="574" t="str">
        <f t="shared" si="127"/>
        <v/>
      </c>
      <c r="DP198" s="574" t="str">
        <f t="shared" si="128"/>
        <v/>
      </c>
      <c r="DQ198" s="574" t="str">
        <f t="shared" si="128"/>
        <v/>
      </c>
      <c r="DR198" s="574" t="str">
        <f t="shared" si="128"/>
        <v/>
      </c>
      <c r="DS198" s="574" t="str">
        <f t="shared" si="129"/>
        <v/>
      </c>
      <c r="DT198" s="577" t="str">
        <f t="shared" si="130"/>
        <v/>
      </c>
      <c r="DU198" s="576" t="str">
        <f t="shared" si="131"/>
        <v/>
      </c>
      <c r="DV198" s="574" t="str">
        <f t="shared" si="131"/>
        <v/>
      </c>
      <c r="DW198" s="574" t="str">
        <f t="shared" si="131"/>
        <v/>
      </c>
      <c r="DX198" s="574" t="str">
        <f t="shared" si="132"/>
        <v/>
      </c>
      <c r="DY198" s="574" t="str">
        <f t="shared" si="132"/>
        <v/>
      </c>
      <c r="DZ198" s="574" t="str">
        <f t="shared" si="132"/>
        <v/>
      </c>
      <c r="EA198" s="574" t="str">
        <f t="shared" si="133"/>
        <v/>
      </c>
      <c r="EB198" s="574" t="str">
        <f t="shared" si="133"/>
        <v/>
      </c>
      <c r="EC198" s="574" t="str">
        <f t="shared" si="133"/>
        <v/>
      </c>
      <c r="ED198" s="574" t="str">
        <f t="shared" si="134"/>
        <v/>
      </c>
      <c r="EE198" s="574" t="str">
        <f t="shared" si="134"/>
        <v/>
      </c>
      <c r="EF198" s="574" t="str">
        <f t="shared" si="134"/>
        <v/>
      </c>
      <c r="EG198" s="574" t="str">
        <f t="shared" si="135"/>
        <v/>
      </c>
      <c r="EH198" s="574" t="str">
        <f t="shared" si="136"/>
        <v/>
      </c>
      <c r="EI198" s="574" t="str">
        <f t="shared" si="137"/>
        <v/>
      </c>
      <c r="EJ198" s="574" t="str">
        <f t="shared" si="137"/>
        <v/>
      </c>
      <c r="EK198" s="574" t="str">
        <f t="shared" si="137"/>
        <v/>
      </c>
      <c r="EL198" s="574" t="str">
        <f t="shared" si="138"/>
        <v/>
      </c>
      <c r="EM198" s="574" t="str">
        <f t="shared" si="138"/>
        <v/>
      </c>
      <c r="EN198" s="574" t="str">
        <f t="shared" si="138"/>
        <v/>
      </c>
      <c r="EO198" s="574" t="str">
        <f t="shared" si="139"/>
        <v/>
      </c>
      <c r="EP198" s="574" t="str">
        <f t="shared" si="139"/>
        <v/>
      </c>
      <c r="EQ198" s="574" t="str">
        <f t="shared" si="139"/>
        <v/>
      </c>
      <c r="ER198" s="574" t="str">
        <f t="shared" si="140"/>
        <v/>
      </c>
      <c r="ES198" s="577" t="str">
        <f t="shared" si="141"/>
        <v/>
      </c>
      <c r="ET198" s="576" t="str">
        <f t="shared" si="142"/>
        <v/>
      </c>
      <c r="EU198" s="574" t="str">
        <f t="shared" si="142"/>
        <v/>
      </c>
      <c r="EV198" s="574" t="str">
        <f t="shared" si="142"/>
        <v/>
      </c>
      <c r="EW198" s="574" t="str">
        <f t="shared" si="143"/>
        <v/>
      </c>
      <c r="EX198" s="574" t="str">
        <f t="shared" si="143"/>
        <v/>
      </c>
      <c r="EY198" s="574" t="str">
        <f t="shared" si="143"/>
        <v/>
      </c>
      <c r="EZ198" s="574" t="str">
        <f t="shared" si="144"/>
        <v/>
      </c>
      <c r="FA198" s="574" t="str">
        <f t="shared" si="144"/>
        <v/>
      </c>
      <c r="FB198" s="574" t="str">
        <f t="shared" si="144"/>
        <v/>
      </c>
      <c r="FC198" s="574" t="str">
        <f t="shared" si="145"/>
        <v/>
      </c>
      <c r="FD198" s="574" t="str">
        <f t="shared" si="145"/>
        <v/>
      </c>
      <c r="FE198" s="574" t="str">
        <f t="shared" si="145"/>
        <v/>
      </c>
      <c r="FF198" s="574" t="str">
        <f t="shared" si="146"/>
        <v/>
      </c>
      <c r="FG198" s="574" t="str">
        <f t="shared" si="147"/>
        <v/>
      </c>
      <c r="FH198" s="574" t="str">
        <f t="shared" si="148"/>
        <v/>
      </c>
      <c r="FI198" s="574" t="str">
        <f t="shared" si="148"/>
        <v/>
      </c>
      <c r="FJ198" s="574" t="str">
        <f t="shared" si="148"/>
        <v/>
      </c>
      <c r="FK198" s="574" t="str">
        <f t="shared" si="149"/>
        <v/>
      </c>
      <c r="FL198" s="574" t="str">
        <f t="shared" si="149"/>
        <v/>
      </c>
      <c r="FM198" s="574" t="str">
        <f t="shared" si="149"/>
        <v/>
      </c>
      <c r="FN198" s="574" t="str">
        <f t="shared" si="150"/>
        <v/>
      </c>
      <c r="FO198" s="574" t="str">
        <f t="shared" si="150"/>
        <v/>
      </c>
      <c r="FP198" s="574" t="str">
        <f t="shared" si="150"/>
        <v/>
      </c>
      <c r="FQ198" s="574" t="str">
        <f t="shared" si="151"/>
        <v/>
      </c>
      <c r="FR198" s="577" t="str">
        <f t="shared" si="152"/>
        <v/>
      </c>
      <c r="FS198" s="573" t="str">
        <f t="shared" si="153"/>
        <v/>
      </c>
      <c r="FT198" s="574" t="str">
        <f t="shared" si="154"/>
        <v/>
      </c>
      <c r="FU198" s="578" t="str">
        <f t="shared" si="155"/>
        <v/>
      </c>
      <c r="FV198" s="577" t="str">
        <f t="shared" si="156"/>
        <v/>
      </c>
      <c r="HA198" s="147">
        <f t="shared" si="157"/>
        <v>0</v>
      </c>
      <c r="HB198" s="142">
        <f t="shared" si="106"/>
        <v>0</v>
      </c>
    </row>
    <row r="199" spans="1:210" s="142" customFormat="1" ht="15.75" customHeight="1" x14ac:dyDescent="0.2">
      <c r="A199" s="531" t="str">
        <f t="shared" si="107"/>
        <v/>
      </c>
      <c r="B199" s="299"/>
      <c r="C199" s="292"/>
      <c r="D199" s="300"/>
      <c r="E199" s="292"/>
      <c r="F199" s="300"/>
      <c r="G199" s="292"/>
      <c r="H199" s="300"/>
      <c r="I199" s="300"/>
      <c r="J199" s="292"/>
      <c r="K199" s="300"/>
      <c r="L199" s="292"/>
      <c r="M199" s="300"/>
      <c r="N199" s="292"/>
      <c r="O199" s="300"/>
      <c r="P199" s="292"/>
      <c r="Q199" s="292"/>
      <c r="R199" s="300"/>
      <c r="S199" s="294"/>
      <c r="T199" s="299"/>
      <c r="U199" s="292"/>
      <c r="V199" s="300"/>
      <c r="W199" s="292"/>
      <c r="X199" s="300"/>
      <c r="Y199" s="292"/>
      <c r="Z199" s="300"/>
      <c r="AA199" s="300"/>
      <c r="AB199" s="292"/>
      <c r="AC199" s="300"/>
      <c r="AD199" s="292"/>
      <c r="AE199" s="300"/>
      <c r="AF199" s="292"/>
      <c r="AG199" s="300"/>
      <c r="AH199" s="292"/>
      <c r="AI199" s="292"/>
      <c r="AJ199" s="300"/>
      <c r="AK199" s="294"/>
      <c r="AL199" s="302"/>
      <c r="AM199" s="292"/>
      <c r="AN199" s="303"/>
      <c r="AO199" s="292"/>
      <c r="AP199" s="303"/>
      <c r="AQ199" s="292"/>
      <c r="AR199" s="303"/>
      <c r="AS199" s="303"/>
      <c r="AT199" s="292"/>
      <c r="AU199" s="303"/>
      <c r="AV199" s="292"/>
      <c r="AW199" s="303"/>
      <c r="AX199" s="292"/>
      <c r="AY199" s="303"/>
      <c r="AZ199" s="292"/>
      <c r="BA199" s="292"/>
      <c r="BB199" s="303"/>
      <c r="BC199" s="294"/>
      <c r="BD199" s="302"/>
      <c r="BE199" s="292"/>
      <c r="BF199" s="303"/>
      <c r="BG199" s="292"/>
      <c r="BH199" s="303"/>
      <c r="BI199" s="292"/>
      <c r="BJ199" s="303"/>
      <c r="BK199" s="303"/>
      <c r="BL199" s="292"/>
      <c r="BM199" s="303"/>
      <c r="BN199" s="292"/>
      <c r="BO199" s="303"/>
      <c r="BP199" s="292"/>
      <c r="BQ199" s="303"/>
      <c r="BR199" s="292"/>
      <c r="BS199" s="292"/>
      <c r="BT199" s="303"/>
      <c r="BU199" s="294"/>
      <c r="BW199" s="573" t="str">
        <f t="shared" si="108"/>
        <v/>
      </c>
      <c r="BX199" s="574" t="str">
        <f t="shared" si="108"/>
        <v/>
      </c>
      <c r="BY199" s="574" t="str">
        <f t="shared" si="108"/>
        <v/>
      </c>
      <c r="BZ199" s="574" t="str">
        <f t="shared" si="109"/>
        <v/>
      </c>
      <c r="CA199" s="574" t="str">
        <f t="shared" si="109"/>
        <v/>
      </c>
      <c r="CB199" s="574" t="str">
        <f t="shared" si="109"/>
        <v/>
      </c>
      <c r="CC199" s="574" t="str">
        <f t="shared" si="110"/>
        <v/>
      </c>
      <c r="CD199" s="574" t="str">
        <f t="shared" si="110"/>
        <v/>
      </c>
      <c r="CE199" s="574" t="str">
        <f t="shared" si="110"/>
        <v/>
      </c>
      <c r="CF199" s="574" t="str">
        <f t="shared" si="111"/>
        <v/>
      </c>
      <c r="CG199" s="574" t="str">
        <f t="shared" si="111"/>
        <v/>
      </c>
      <c r="CH199" s="574" t="str">
        <f t="shared" si="111"/>
        <v/>
      </c>
      <c r="CI199" s="574" t="str">
        <f t="shared" si="112"/>
        <v/>
      </c>
      <c r="CJ199" s="574" t="str">
        <f t="shared" si="113"/>
        <v/>
      </c>
      <c r="CK199" s="574" t="str">
        <f t="shared" si="114"/>
        <v/>
      </c>
      <c r="CL199" s="574" t="str">
        <f t="shared" si="114"/>
        <v/>
      </c>
      <c r="CM199" s="574" t="str">
        <f t="shared" si="114"/>
        <v/>
      </c>
      <c r="CN199" s="574" t="str">
        <f t="shared" si="115"/>
        <v/>
      </c>
      <c r="CO199" s="574" t="str">
        <f t="shared" si="115"/>
        <v/>
      </c>
      <c r="CP199" s="574" t="str">
        <f t="shared" si="115"/>
        <v/>
      </c>
      <c r="CQ199" s="574" t="str">
        <f t="shared" si="116"/>
        <v/>
      </c>
      <c r="CR199" s="574" t="str">
        <f t="shared" si="116"/>
        <v/>
      </c>
      <c r="CS199" s="574" t="str">
        <f t="shared" si="116"/>
        <v/>
      </c>
      <c r="CT199" s="574" t="str">
        <f t="shared" si="117"/>
        <v/>
      </c>
      <c r="CU199" s="575" t="str">
        <f t="shared" si="118"/>
        <v/>
      </c>
      <c r="CV199" s="576" t="str">
        <f t="shared" si="119"/>
        <v/>
      </c>
      <c r="CW199" s="574" t="str">
        <f t="shared" si="119"/>
        <v/>
      </c>
      <c r="CX199" s="574" t="str">
        <f t="shared" si="119"/>
        <v/>
      </c>
      <c r="CY199" s="574" t="str">
        <f t="shared" si="120"/>
        <v/>
      </c>
      <c r="CZ199" s="574" t="str">
        <f t="shared" si="120"/>
        <v/>
      </c>
      <c r="DA199" s="574" t="str">
        <f t="shared" si="120"/>
        <v/>
      </c>
      <c r="DB199" s="574" t="str">
        <f t="shared" si="121"/>
        <v/>
      </c>
      <c r="DC199" s="574" t="str">
        <f t="shared" si="122"/>
        <v/>
      </c>
      <c r="DD199" s="574" t="str">
        <f t="shared" si="122"/>
        <v/>
      </c>
      <c r="DE199" s="574" t="str">
        <f t="shared" si="123"/>
        <v/>
      </c>
      <c r="DF199" s="574" t="str">
        <f t="shared" si="123"/>
        <v/>
      </c>
      <c r="DG199" s="574" t="str">
        <f t="shared" si="123"/>
        <v/>
      </c>
      <c r="DH199" s="574" t="str">
        <f t="shared" si="124"/>
        <v/>
      </c>
      <c r="DI199" s="574" t="str">
        <f t="shared" si="125"/>
        <v/>
      </c>
      <c r="DJ199" s="574" t="str">
        <f t="shared" si="126"/>
        <v/>
      </c>
      <c r="DK199" s="574" t="str">
        <f t="shared" si="126"/>
        <v/>
      </c>
      <c r="DL199" s="574" t="str">
        <f t="shared" si="126"/>
        <v/>
      </c>
      <c r="DM199" s="574" t="str">
        <f t="shared" si="127"/>
        <v/>
      </c>
      <c r="DN199" s="574" t="str">
        <f t="shared" si="127"/>
        <v/>
      </c>
      <c r="DO199" s="574" t="str">
        <f t="shared" si="127"/>
        <v/>
      </c>
      <c r="DP199" s="574" t="str">
        <f t="shared" si="128"/>
        <v/>
      </c>
      <c r="DQ199" s="574" t="str">
        <f t="shared" si="128"/>
        <v/>
      </c>
      <c r="DR199" s="574" t="str">
        <f t="shared" si="128"/>
        <v/>
      </c>
      <c r="DS199" s="574" t="str">
        <f t="shared" si="129"/>
        <v/>
      </c>
      <c r="DT199" s="577" t="str">
        <f t="shared" si="130"/>
        <v/>
      </c>
      <c r="DU199" s="576" t="str">
        <f t="shared" si="131"/>
        <v/>
      </c>
      <c r="DV199" s="574" t="str">
        <f t="shared" si="131"/>
        <v/>
      </c>
      <c r="DW199" s="574" t="str">
        <f t="shared" si="131"/>
        <v/>
      </c>
      <c r="DX199" s="574" t="str">
        <f t="shared" si="132"/>
        <v/>
      </c>
      <c r="DY199" s="574" t="str">
        <f t="shared" si="132"/>
        <v/>
      </c>
      <c r="DZ199" s="574" t="str">
        <f t="shared" si="132"/>
        <v/>
      </c>
      <c r="EA199" s="574" t="str">
        <f t="shared" si="133"/>
        <v/>
      </c>
      <c r="EB199" s="574" t="str">
        <f t="shared" si="133"/>
        <v/>
      </c>
      <c r="EC199" s="574" t="str">
        <f t="shared" si="133"/>
        <v/>
      </c>
      <c r="ED199" s="574" t="str">
        <f t="shared" si="134"/>
        <v/>
      </c>
      <c r="EE199" s="574" t="str">
        <f t="shared" si="134"/>
        <v/>
      </c>
      <c r="EF199" s="574" t="str">
        <f t="shared" si="134"/>
        <v/>
      </c>
      <c r="EG199" s="574" t="str">
        <f t="shared" si="135"/>
        <v/>
      </c>
      <c r="EH199" s="574" t="str">
        <f t="shared" si="136"/>
        <v/>
      </c>
      <c r="EI199" s="574" t="str">
        <f t="shared" si="137"/>
        <v/>
      </c>
      <c r="EJ199" s="574" t="str">
        <f t="shared" si="137"/>
        <v/>
      </c>
      <c r="EK199" s="574" t="str">
        <f t="shared" si="137"/>
        <v/>
      </c>
      <c r="EL199" s="574" t="str">
        <f t="shared" si="138"/>
        <v/>
      </c>
      <c r="EM199" s="574" t="str">
        <f t="shared" si="138"/>
        <v/>
      </c>
      <c r="EN199" s="574" t="str">
        <f t="shared" si="138"/>
        <v/>
      </c>
      <c r="EO199" s="574" t="str">
        <f t="shared" si="139"/>
        <v/>
      </c>
      <c r="EP199" s="574" t="str">
        <f t="shared" si="139"/>
        <v/>
      </c>
      <c r="EQ199" s="574" t="str">
        <f t="shared" si="139"/>
        <v/>
      </c>
      <c r="ER199" s="574" t="str">
        <f t="shared" si="140"/>
        <v/>
      </c>
      <c r="ES199" s="577" t="str">
        <f t="shared" si="141"/>
        <v/>
      </c>
      <c r="ET199" s="576" t="str">
        <f t="shared" si="142"/>
        <v/>
      </c>
      <c r="EU199" s="574" t="str">
        <f t="shared" si="142"/>
        <v/>
      </c>
      <c r="EV199" s="574" t="str">
        <f t="shared" si="142"/>
        <v/>
      </c>
      <c r="EW199" s="574" t="str">
        <f t="shared" si="143"/>
        <v/>
      </c>
      <c r="EX199" s="574" t="str">
        <f t="shared" si="143"/>
        <v/>
      </c>
      <c r="EY199" s="574" t="str">
        <f t="shared" si="143"/>
        <v/>
      </c>
      <c r="EZ199" s="574" t="str">
        <f t="shared" si="144"/>
        <v/>
      </c>
      <c r="FA199" s="574" t="str">
        <f t="shared" si="144"/>
        <v/>
      </c>
      <c r="FB199" s="574" t="str">
        <f t="shared" si="144"/>
        <v/>
      </c>
      <c r="FC199" s="574" t="str">
        <f t="shared" si="145"/>
        <v/>
      </c>
      <c r="FD199" s="574" t="str">
        <f t="shared" si="145"/>
        <v/>
      </c>
      <c r="FE199" s="574" t="str">
        <f t="shared" si="145"/>
        <v/>
      </c>
      <c r="FF199" s="574" t="str">
        <f t="shared" si="146"/>
        <v/>
      </c>
      <c r="FG199" s="574" t="str">
        <f t="shared" si="147"/>
        <v/>
      </c>
      <c r="FH199" s="574" t="str">
        <f t="shared" si="148"/>
        <v/>
      </c>
      <c r="FI199" s="574" t="str">
        <f t="shared" si="148"/>
        <v/>
      </c>
      <c r="FJ199" s="574" t="str">
        <f t="shared" si="148"/>
        <v/>
      </c>
      <c r="FK199" s="574" t="str">
        <f t="shared" si="149"/>
        <v/>
      </c>
      <c r="FL199" s="574" t="str">
        <f t="shared" si="149"/>
        <v/>
      </c>
      <c r="FM199" s="574" t="str">
        <f t="shared" si="149"/>
        <v/>
      </c>
      <c r="FN199" s="574" t="str">
        <f t="shared" si="150"/>
        <v/>
      </c>
      <c r="FO199" s="574" t="str">
        <f t="shared" si="150"/>
        <v/>
      </c>
      <c r="FP199" s="574" t="str">
        <f t="shared" si="150"/>
        <v/>
      </c>
      <c r="FQ199" s="574" t="str">
        <f t="shared" si="151"/>
        <v/>
      </c>
      <c r="FR199" s="577" t="str">
        <f t="shared" si="152"/>
        <v/>
      </c>
      <c r="FS199" s="573" t="str">
        <f t="shared" si="153"/>
        <v/>
      </c>
      <c r="FT199" s="574" t="str">
        <f t="shared" si="154"/>
        <v/>
      </c>
      <c r="FU199" s="578" t="str">
        <f t="shared" si="155"/>
        <v/>
      </c>
      <c r="FV199" s="577" t="str">
        <f t="shared" si="156"/>
        <v/>
      </c>
      <c r="HA199" s="147">
        <f t="shared" si="157"/>
        <v>0</v>
      </c>
      <c r="HB199" s="142">
        <f t="shared" si="106"/>
        <v>0</v>
      </c>
    </row>
    <row r="200" spans="1:210" s="142" customFormat="1" ht="15.75" customHeight="1" x14ac:dyDescent="0.2">
      <c r="A200" s="531" t="str">
        <f t="shared" si="107"/>
        <v/>
      </c>
      <c r="B200" s="299"/>
      <c r="C200" s="292"/>
      <c r="D200" s="300"/>
      <c r="E200" s="292"/>
      <c r="F200" s="300"/>
      <c r="G200" s="292"/>
      <c r="H200" s="300"/>
      <c r="I200" s="300"/>
      <c r="J200" s="292"/>
      <c r="K200" s="300"/>
      <c r="L200" s="292"/>
      <c r="M200" s="300"/>
      <c r="N200" s="292"/>
      <c r="O200" s="300"/>
      <c r="P200" s="292"/>
      <c r="Q200" s="292"/>
      <c r="R200" s="301"/>
      <c r="S200" s="298"/>
      <c r="T200" s="299"/>
      <c r="U200" s="292"/>
      <c r="V200" s="300"/>
      <c r="W200" s="292"/>
      <c r="X200" s="300"/>
      <c r="Y200" s="292"/>
      <c r="Z200" s="300"/>
      <c r="AA200" s="300"/>
      <c r="AB200" s="292"/>
      <c r="AC200" s="300"/>
      <c r="AD200" s="292"/>
      <c r="AE200" s="300"/>
      <c r="AF200" s="292"/>
      <c r="AG200" s="300"/>
      <c r="AH200" s="292"/>
      <c r="AI200" s="292"/>
      <c r="AJ200" s="301"/>
      <c r="AK200" s="298"/>
      <c r="AL200" s="302"/>
      <c r="AM200" s="292"/>
      <c r="AN200" s="303"/>
      <c r="AO200" s="292"/>
      <c r="AP200" s="303"/>
      <c r="AQ200" s="292"/>
      <c r="AR200" s="303"/>
      <c r="AS200" s="303"/>
      <c r="AT200" s="292"/>
      <c r="AU200" s="303"/>
      <c r="AV200" s="292"/>
      <c r="AW200" s="303"/>
      <c r="AX200" s="292"/>
      <c r="AY200" s="303"/>
      <c r="AZ200" s="292"/>
      <c r="BA200" s="292"/>
      <c r="BB200" s="304"/>
      <c r="BC200" s="298"/>
      <c r="BD200" s="302"/>
      <c r="BE200" s="292"/>
      <c r="BF200" s="303"/>
      <c r="BG200" s="292"/>
      <c r="BH200" s="303"/>
      <c r="BI200" s="292"/>
      <c r="BJ200" s="303"/>
      <c r="BK200" s="303"/>
      <c r="BL200" s="292"/>
      <c r="BM200" s="303"/>
      <c r="BN200" s="292"/>
      <c r="BO200" s="303"/>
      <c r="BP200" s="292"/>
      <c r="BQ200" s="303"/>
      <c r="BR200" s="292"/>
      <c r="BS200" s="292"/>
      <c r="BT200" s="304"/>
      <c r="BU200" s="298"/>
      <c r="BW200" s="573" t="str">
        <f t="shared" si="108"/>
        <v/>
      </c>
      <c r="BX200" s="574" t="str">
        <f t="shared" si="108"/>
        <v/>
      </c>
      <c r="BY200" s="574" t="str">
        <f t="shared" si="108"/>
        <v/>
      </c>
      <c r="BZ200" s="574" t="str">
        <f t="shared" si="109"/>
        <v/>
      </c>
      <c r="CA200" s="574" t="str">
        <f t="shared" si="109"/>
        <v/>
      </c>
      <c r="CB200" s="574" t="str">
        <f t="shared" si="109"/>
        <v/>
      </c>
      <c r="CC200" s="574" t="str">
        <f t="shared" si="110"/>
        <v/>
      </c>
      <c r="CD200" s="574" t="str">
        <f t="shared" si="110"/>
        <v/>
      </c>
      <c r="CE200" s="574" t="str">
        <f t="shared" si="110"/>
        <v/>
      </c>
      <c r="CF200" s="574" t="str">
        <f t="shared" si="111"/>
        <v/>
      </c>
      <c r="CG200" s="574" t="str">
        <f t="shared" si="111"/>
        <v/>
      </c>
      <c r="CH200" s="574" t="str">
        <f t="shared" si="111"/>
        <v/>
      </c>
      <c r="CI200" s="574" t="str">
        <f t="shared" si="112"/>
        <v/>
      </c>
      <c r="CJ200" s="574" t="str">
        <f t="shared" si="113"/>
        <v/>
      </c>
      <c r="CK200" s="574" t="str">
        <f t="shared" si="114"/>
        <v/>
      </c>
      <c r="CL200" s="574" t="str">
        <f t="shared" si="114"/>
        <v/>
      </c>
      <c r="CM200" s="574" t="str">
        <f t="shared" si="114"/>
        <v/>
      </c>
      <c r="CN200" s="574" t="str">
        <f t="shared" si="115"/>
        <v/>
      </c>
      <c r="CO200" s="574" t="str">
        <f t="shared" si="115"/>
        <v/>
      </c>
      <c r="CP200" s="574" t="str">
        <f t="shared" si="115"/>
        <v/>
      </c>
      <c r="CQ200" s="574" t="str">
        <f t="shared" si="116"/>
        <v/>
      </c>
      <c r="CR200" s="574" t="str">
        <f t="shared" si="116"/>
        <v/>
      </c>
      <c r="CS200" s="574" t="str">
        <f t="shared" si="116"/>
        <v/>
      </c>
      <c r="CT200" s="574" t="str">
        <f t="shared" si="117"/>
        <v/>
      </c>
      <c r="CU200" s="575" t="str">
        <f t="shared" si="118"/>
        <v/>
      </c>
      <c r="CV200" s="576" t="str">
        <f t="shared" si="119"/>
        <v/>
      </c>
      <c r="CW200" s="574" t="str">
        <f t="shared" si="119"/>
        <v/>
      </c>
      <c r="CX200" s="574" t="str">
        <f t="shared" si="119"/>
        <v/>
      </c>
      <c r="CY200" s="574" t="str">
        <f t="shared" si="120"/>
        <v/>
      </c>
      <c r="CZ200" s="574" t="str">
        <f t="shared" si="120"/>
        <v/>
      </c>
      <c r="DA200" s="574" t="str">
        <f t="shared" si="120"/>
        <v/>
      </c>
      <c r="DB200" s="574" t="str">
        <f t="shared" si="121"/>
        <v/>
      </c>
      <c r="DC200" s="574" t="str">
        <f t="shared" si="122"/>
        <v/>
      </c>
      <c r="DD200" s="574" t="str">
        <f t="shared" si="122"/>
        <v/>
      </c>
      <c r="DE200" s="574" t="str">
        <f t="shared" si="123"/>
        <v/>
      </c>
      <c r="DF200" s="574" t="str">
        <f t="shared" si="123"/>
        <v/>
      </c>
      <c r="DG200" s="574" t="str">
        <f t="shared" si="123"/>
        <v/>
      </c>
      <c r="DH200" s="574" t="str">
        <f t="shared" si="124"/>
        <v/>
      </c>
      <c r="DI200" s="574" t="str">
        <f t="shared" si="125"/>
        <v/>
      </c>
      <c r="DJ200" s="574" t="str">
        <f t="shared" si="126"/>
        <v/>
      </c>
      <c r="DK200" s="574" t="str">
        <f t="shared" si="126"/>
        <v/>
      </c>
      <c r="DL200" s="574" t="str">
        <f t="shared" si="126"/>
        <v/>
      </c>
      <c r="DM200" s="574" t="str">
        <f t="shared" si="127"/>
        <v/>
      </c>
      <c r="DN200" s="574" t="str">
        <f t="shared" si="127"/>
        <v/>
      </c>
      <c r="DO200" s="574" t="str">
        <f t="shared" si="127"/>
        <v/>
      </c>
      <c r="DP200" s="574" t="str">
        <f t="shared" si="128"/>
        <v/>
      </c>
      <c r="DQ200" s="574" t="str">
        <f t="shared" si="128"/>
        <v/>
      </c>
      <c r="DR200" s="574" t="str">
        <f t="shared" si="128"/>
        <v/>
      </c>
      <c r="DS200" s="574" t="str">
        <f t="shared" si="129"/>
        <v/>
      </c>
      <c r="DT200" s="577" t="str">
        <f t="shared" si="130"/>
        <v/>
      </c>
      <c r="DU200" s="576" t="str">
        <f t="shared" si="131"/>
        <v/>
      </c>
      <c r="DV200" s="574" t="str">
        <f t="shared" si="131"/>
        <v/>
      </c>
      <c r="DW200" s="574" t="str">
        <f t="shared" si="131"/>
        <v/>
      </c>
      <c r="DX200" s="574" t="str">
        <f t="shared" si="132"/>
        <v/>
      </c>
      <c r="DY200" s="574" t="str">
        <f t="shared" si="132"/>
        <v/>
      </c>
      <c r="DZ200" s="574" t="str">
        <f t="shared" si="132"/>
        <v/>
      </c>
      <c r="EA200" s="574" t="str">
        <f t="shared" si="133"/>
        <v/>
      </c>
      <c r="EB200" s="574" t="str">
        <f t="shared" si="133"/>
        <v/>
      </c>
      <c r="EC200" s="574" t="str">
        <f t="shared" si="133"/>
        <v/>
      </c>
      <c r="ED200" s="574" t="str">
        <f t="shared" si="134"/>
        <v/>
      </c>
      <c r="EE200" s="574" t="str">
        <f t="shared" si="134"/>
        <v/>
      </c>
      <c r="EF200" s="574" t="str">
        <f t="shared" si="134"/>
        <v/>
      </c>
      <c r="EG200" s="574" t="str">
        <f t="shared" si="135"/>
        <v/>
      </c>
      <c r="EH200" s="574" t="str">
        <f t="shared" si="136"/>
        <v/>
      </c>
      <c r="EI200" s="574" t="str">
        <f t="shared" si="137"/>
        <v/>
      </c>
      <c r="EJ200" s="574" t="str">
        <f t="shared" si="137"/>
        <v/>
      </c>
      <c r="EK200" s="574" t="str">
        <f t="shared" si="137"/>
        <v/>
      </c>
      <c r="EL200" s="574" t="str">
        <f t="shared" si="138"/>
        <v/>
      </c>
      <c r="EM200" s="574" t="str">
        <f t="shared" si="138"/>
        <v/>
      </c>
      <c r="EN200" s="574" t="str">
        <f t="shared" si="138"/>
        <v/>
      </c>
      <c r="EO200" s="574" t="str">
        <f t="shared" si="139"/>
        <v/>
      </c>
      <c r="EP200" s="574" t="str">
        <f t="shared" si="139"/>
        <v/>
      </c>
      <c r="EQ200" s="574" t="str">
        <f t="shared" si="139"/>
        <v/>
      </c>
      <c r="ER200" s="574" t="str">
        <f t="shared" si="140"/>
        <v/>
      </c>
      <c r="ES200" s="577" t="str">
        <f t="shared" si="141"/>
        <v/>
      </c>
      <c r="ET200" s="576" t="str">
        <f t="shared" si="142"/>
        <v/>
      </c>
      <c r="EU200" s="574" t="str">
        <f t="shared" si="142"/>
        <v/>
      </c>
      <c r="EV200" s="574" t="str">
        <f t="shared" si="142"/>
        <v/>
      </c>
      <c r="EW200" s="574" t="str">
        <f t="shared" si="143"/>
        <v/>
      </c>
      <c r="EX200" s="574" t="str">
        <f t="shared" si="143"/>
        <v/>
      </c>
      <c r="EY200" s="574" t="str">
        <f t="shared" si="143"/>
        <v/>
      </c>
      <c r="EZ200" s="574" t="str">
        <f t="shared" si="144"/>
        <v/>
      </c>
      <c r="FA200" s="574" t="str">
        <f t="shared" si="144"/>
        <v/>
      </c>
      <c r="FB200" s="574" t="str">
        <f t="shared" si="144"/>
        <v/>
      </c>
      <c r="FC200" s="574" t="str">
        <f t="shared" si="145"/>
        <v/>
      </c>
      <c r="FD200" s="574" t="str">
        <f t="shared" si="145"/>
        <v/>
      </c>
      <c r="FE200" s="574" t="str">
        <f t="shared" si="145"/>
        <v/>
      </c>
      <c r="FF200" s="574" t="str">
        <f t="shared" si="146"/>
        <v/>
      </c>
      <c r="FG200" s="574" t="str">
        <f t="shared" si="147"/>
        <v/>
      </c>
      <c r="FH200" s="574" t="str">
        <f t="shared" si="148"/>
        <v/>
      </c>
      <c r="FI200" s="574" t="str">
        <f t="shared" si="148"/>
        <v/>
      </c>
      <c r="FJ200" s="574" t="str">
        <f t="shared" si="148"/>
        <v/>
      </c>
      <c r="FK200" s="574" t="str">
        <f t="shared" si="149"/>
        <v/>
      </c>
      <c r="FL200" s="574" t="str">
        <f t="shared" si="149"/>
        <v/>
      </c>
      <c r="FM200" s="574" t="str">
        <f t="shared" si="149"/>
        <v/>
      </c>
      <c r="FN200" s="574" t="str">
        <f t="shared" si="150"/>
        <v/>
      </c>
      <c r="FO200" s="574" t="str">
        <f t="shared" si="150"/>
        <v/>
      </c>
      <c r="FP200" s="574" t="str">
        <f t="shared" si="150"/>
        <v/>
      </c>
      <c r="FQ200" s="574" t="str">
        <f t="shared" si="151"/>
        <v/>
      </c>
      <c r="FR200" s="577" t="str">
        <f t="shared" si="152"/>
        <v/>
      </c>
      <c r="FS200" s="573" t="str">
        <f t="shared" si="153"/>
        <v/>
      </c>
      <c r="FT200" s="574" t="str">
        <f t="shared" si="154"/>
        <v/>
      </c>
      <c r="FU200" s="578" t="str">
        <f t="shared" si="155"/>
        <v/>
      </c>
      <c r="FV200" s="577" t="str">
        <f t="shared" si="156"/>
        <v/>
      </c>
      <c r="HA200" s="147">
        <f t="shared" si="157"/>
        <v>0</v>
      </c>
      <c r="HB200" s="142">
        <f t="shared" ref="HB200:HB263" si="158">IF(HA200&lt;=$AJ$4,HA200,0)</f>
        <v>0</v>
      </c>
    </row>
    <row r="201" spans="1:210" s="142" customFormat="1" ht="15.75" customHeight="1" x14ac:dyDescent="0.2">
      <c r="A201" s="531" t="str">
        <f t="shared" ref="A201:A264" si="159">IFERROR(IF($Q$4&gt;$AJ$4,IF(A200&gt;$AJ$4,A200-$AK$2,""),IF(A200&lt;$AJ$4,A200+$AK$2,"")),"")</f>
        <v/>
      </c>
      <c r="B201" s="299"/>
      <c r="C201" s="292"/>
      <c r="D201" s="300"/>
      <c r="E201" s="292"/>
      <c r="F201" s="300"/>
      <c r="G201" s="292"/>
      <c r="H201" s="300"/>
      <c r="I201" s="300"/>
      <c r="J201" s="292"/>
      <c r="K201" s="300"/>
      <c r="L201" s="292"/>
      <c r="M201" s="300"/>
      <c r="N201" s="292"/>
      <c r="O201" s="300"/>
      <c r="P201" s="292"/>
      <c r="Q201" s="292"/>
      <c r="R201" s="300"/>
      <c r="S201" s="294"/>
      <c r="T201" s="299"/>
      <c r="U201" s="292"/>
      <c r="V201" s="300"/>
      <c r="W201" s="292"/>
      <c r="X201" s="300"/>
      <c r="Y201" s="292"/>
      <c r="Z201" s="300"/>
      <c r="AA201" s="300"/>
      <c r="AB201" s="292"/>
      <c r="AC201" s="300"/>
      <c r="AD201" s="292"/>
      <c r="AE201" s="300"/>
      <c r="AF201" s="292"/>
      <c r="AG201" s="300"/>
      <c r="AH201" s="292"/>
      <c r="AI201" s="292"/>
      <c r="AJ201" s="300"/>
      <c r="AK201" s="294"/>
      <c r="AL201" s="302"/>
      <c r="AM201" s="292"/>
      <c r="AN201" s="303"/>
      <c r="AO201" s="292"/>
      <c r="AP201" s="303"/>
      <c r="AQ201" s="292"/>
      <c r="AR201" s="303"/>
      <c r="AS201" s="303"/>
      <c r="AT201" s="292"/>
      <c r="AU201" s="303"/>
      <c r="AV201" s="292"/>
      <c r="AW201" s="303"/>
      <c r="AX201" s="292"/>
      <c r="AY201" s="303"/>
      <c r="AZ201" s="292"/>
      <c r="BA201" s="292"/>
      <c r="BB201" s="303"/>
      <c r="BC201" s="294"/>
      <c r="BD201" s="302"/>
      <c r="BE201" s="292"/>
      <c r="BF201" s="303"/>
      <c r="BG201" s="292"/>
      <c r="BH201" s="303"/>
      <c r="BI201" s="292"/>
      <c r="BJ201" s="303"/>
      <c r="BK201" s="303"/>
      <c r="BL201" s="292"/>
      <c r="BM201" s="303"/>
      <c r="BN201" s="292"/>
      <c r="BO201" s="303"/>
      <c r="BP201" s="292"/>
      <c r="BQ201" s="303"/>
      <c r="BR201" s="292"/>
      <c r="BS201" s="292"/>
      <c r="BT201" s="303"/>
      <c r="BU201" s="294"/>
      <c r="BW201" s="573" t="str">
        <f t="shared" ref="BW201:BY264" si="160">IF(OR(AND($A201&gt;=$Q$4,$A201&lt;=$AJ$4),AND($A201&lt;=$Q$4,$A201&gt;=$AJ$4)),IF($B201=BW$5,$C201,0),"")</f>
        <v/>
      </c>
      <c r="BX201" s="574" t="str">
        <f t="shared" si="160"/>
        <v/>
      </c>
      <c r="BY201" s="574" t="str">
        <f t="shared" si="160"/>
        <v/>
      </c>
      <c r="BZ201" s="574" t="str">
        <f t="shared" ref="BZ201:CB264" si="161">IF(OR(AND($A201&gt;=$Q$4,$A201&lt;=$AJ$4),AND($A201&lt;=$Q$4,$A201&gt;=$AJ$4)),IF($D201=BZ$5,$E201,0),"")</f>
        <v/>
      </c>
      <c r="CA201" s="574" t="str">
        <f t="shared" si="161"/>
        <v/>
      </c>
      <c r="CB201" s="574" t="str">
        <f t="shared" si="161"/>
        <v/>
      </c>
      <c r="CC201" s="574" t="str">
        <f t="shared" ref="CC201:CE264" si="162">IF(OR(AND($A201&gt;=$Q$4,$A201&lt;=$AJ$4),AND($A201&lt;=$Q$4,$A201&gt;=$AJ$4)),IF($F201=CC$5,$G201,0),"")</f>
        <v/>
      </c>
      <c r="CD201" s="574" t="str">
        <f t="shared" si="162"/>
        <v/>
      </c>
      <c r="CE201" s="574" t="str">
        <f t="shared" si="162"/>
        <v/>
      </c>
      <c r="CF201" s="574" t="str">
        <f t="shared" ref="CF201:CH264" si="163">IF(OR(AND($A201&gt;=$Q$4,$A201&lt;=$AJ$4),AND($A201&lt;=$Q$4,$A201&gt;=$AJ$4)),IF($H201=CF$5,IF($I201=$CF$3,$J201,0),0),"")</f>
        <v/>
      </c>
      <c r="CG201" s="574" t="str">
        <f t="shared" si="163"/>
        <v/>
      </c>
      <c r="CH201" s="574" t="str">
        <f t="shared" si="163"/>
        <v/>
      </c>
      <c r="CI201" s="574" t="str">
        <f t="shared" ref="CI201:CI264" si="164">IF(OR(AND($A201&gt;=$Q$4,$A201&lt;=$AJ$4),AND($A201&lt;=$Q$4,$A201&gt;=$AJ$4)),IF($I201=$CI$3,$J201,0),"")</f>
        <v/>
      </c>
      <c r="CJ201" s="574" t="str">
        <f t="shared" ref="CJ201:CJ264" si="165">IF(OR(AND($A201&gt;=$Q$4,$A201&lt;=$AJ$4),AND($A201&lt;=$Q$4,$A201&gt;=$AJ$4)),IF($I201=$CJ$3,$J201,0),"")</f>
        <v/>
      </c>
      <c r="CK201" s="574" t="str">
        <f t="shared" ref="CK201:CM264" si="166">IF(OR(AND($A201&gt;=$Q$4,$A201&lt;=$AJ$4),AND($A201&lt;=$Q$4,$A201&gt;=$AJ$4)),IF($K201=CK$5,$L201,0),"")</f>
        <v/>
      </c>
      <c r="CL201" s="574" t="str">
        <f t="shared" si="166"/>
        <v/>
      </c>
      <c r="CM201" s="574" t="str">
        <f t="shared" si="166"/>
        <v/>
      </c>
      <c r="CN201" s="574" t="str">
        <f t="shared" ref="CN201:CP264" si="167">IF(OR(AND($A201&gt;=$Q$4,$A201&lt;=$AJ$4),AND($A201&lt;=$Q$4,$A201&gt;=$AJ$4)),IF($M201=CN$5,$N201,0),"")</f>
        <v/>
      </c>
      <c r="CO201" s="574" t="str">
        <f t="shared" si="167"/>
        <v/>
      </c>
      <c r="CP201" s="574" t="str">
        <f t="shared" si="167"/>
        <v/>
      </c>
      <c r="CQ201" s="574" t="str">
        <f t="shared" ref="CQ201:CS264" si="168">IF(OR(AND($A201&gt;=$Q$4,$A201&lt;=$AJ$4),AND($A201&lt;=$Q$4,$A201&gt;=$AJ$4)),IF($O201=CQ$5,$P201,0),"")</f>
        <v/>
      </c>
      <c r="CR201" s="574" t="str">
        <f t="shared" si="168"/>
        <v/>
      </c>
      <c r="CS201" s="574" t="str">
        <f t="shared" si="168"/>
        <v/>
      </c>
      <c r="CT201" s="574" t="str">
        <f t="shared" ref="CT201:CT264" si="169">IF(OR(AND($A201&gt;=$Q$4,$A201&lt;=$AJ$4),AND($A201&lt;=$Q$4,$A201&gt;=$AJ$4)),Q201,"")</f>
        <v/>
      </c>
      <c r="CU201" s="575" t="str">
        <f t="shared" ref="CU201:CU264" si="170">IF(OR(AND($A201&gt;=$Q$4,$A201&lt;=$AJ$4),AND($A201&lt;=$Q$4,$A201&gt;=$AJ$4)),S201,"")</f>
        <v/>
      </c>
      <c r="CV201" s="576" t="str">
        <f t="shared" ref="CV201:CX264" si="171">IF(OR(AND($A201&gt;=$Q$4,$A201&lt;=$AJ$4),AND($A201&lt;=$Q$4,$A201&gt;=$AJ$4)),IF($T201=CV$5,$U201,0),"")</f>
        <v/>
      </c>
      <c r="CW201" s="574" t="str">
        <f t="shared" si="171"/>
        <v/>
      </c>
      <c r="CX201" s="574" t="str">
        <f t="shared" si="171"/>
        <v/>
      </c>
      <c r="CY201" s="574" t="str">
        <f t="shared" ref="CY201:DA264" si="172">IF(OR(AND($A201&gt;=$Q$4,$A201&lt;=$AJ$4),AND($A201&lt;=$Q$4,$A201&gt;=$AJ$4)),IF($V201=CY$5,$W201,0),"")</f>
        <v/>
      </c>
      <c r="CZ201" s="574" t="str">
        <f t="shared" si="172"/>
        <v/>
      </c>
      <c r="DA201" s="574" t="str">
        <f t="shared" si="172"/>
        <v/>
      </c>
      <c r="DB201" s="574" t="str">
        <f t="shared" ref="DB201:DB264" si="173">IF(OR(AND($A201&gt;=$Q$4,$A201&lt;=$AJ$4),AND($A201&lt;=$Q$4,$A201&gt;=$AJ$4)),IF($AP201=DB$5,$AQ201,0),"")</f>
        <v/>
      </c>
      <c r="DC201" s="574" t="str">
        <f t="shared" ref="DC201:DD264" si="174">IF(OR(AND($A201&gt;=$Q$4,$A201&lt;=$AJ$4),AND($A201&lt;=$Q$4,$A201&gt;=$AJ$4)),IF($X201=DC$5,$Y201,0),"")</f>
        <v/>
      </c>
      <c r="DD201" s="574" t="str">
        <f t="shared" si="174"/>
        <v/>
      </c>
      <c r="DE201" s="574" t="str">
        <f t="shared" ref="DE201:DG264" si="175">IF(OR(AND($A201&gt;=$Q$4,$A201&lt;=$AJ$4),AND($A201&lt;=$Q$4,$A201&gt;=$AJ$4)),IF($Z201=DE$5,IF($AA201=$DE$3,$AB201,0),0),"")</f>
        <v/>
      </c>
      <c r="DF201" s="574" t="str">
        <f t="shared" si="175"/>
        <v/>
      </c>
      <c r="DG201" s="574" t="str">
        <f t="shared" si="175"/>
        <v/>
      </c>
      <c r="DH201" s="574" t="str">
        <f t="shared" ref="DH201:DH264" si="176">IF(OR(AND($A201&gt;=$Q$4,$A201&lt;=$AJ$4),AND($A201&lt;=$Q$4,$A201&gt;=$AJ$4)),IF($AA201=$DH$3,$AB201,0),"")</f>
        <v/>
      </c>
      <c r="DI201" s="574" t="str">
        <f t="shared" ref="DI201:DI264" si="177">IF(OR(AND($A201&gt;=$Q$4,$A201&lt;=$AJ$4),AND($A201&lt;=$Q$4,$A201&gt;=$AJ$4)),IF($AA201=$DI$3,$AB201,0),"")</f>
        <v/>
      </c>
      <c r="DJ201" s="574" t="str">
        <f t="shared" ref="DJ201:DL264" si="178">IF(OR(AND($A201&gt;=$Q$4,$A201&lt;=$AJ$4),AND($A201&lt;=$Q$4,$A201&gt;=$AJ$4)),IF($AC201=DJ$5,$AD201,0),"")</f>
        <v/>
      </c>
      <c r="DK201" s="574" t="str">
        <f t="shared" si="178"/>
        <v/>
      </c>
      <c r="DL201" s="574" t="str">
        <f t="shared" si="178"/>
        <v/>
      </c>
      <c r="DM201" s="574" t="str">
        <f t="shared" ref="DM201:DO264" si="179">IF(OR(AND($A201&gt;=$Q$4,$A201&lt;=$AJ$4),AND($A201&lt;=$Q$4,$A201&gt;=$AJ$4)),IF($AE201=DM$5,$AF201,0),"")</f>
        <v/>
      </c>
      <c r="DN201" s="574" t="str">
        <f t="shared" si="179"/>
        <v/>
      </c>
      <c r="DO201" s="574" t="str">
        <f t="shared" si="179"/>
        <v/>
      </c>
      <c r="DP201" s="574" t="str">
        <f t="shared" ref="DP201:DR264" si="180">IF(OR(AND($A201&gt;=$Q$4,$A201&lt;=$AJ$4),AND($A201&lt;=$Q$4,$A201&gt;=$AJ$4)),IF($AG201=DP$5,$AH201,0),"")</f>
        <v/>
      </c>
      <c r="DQ201" s="574" t="str">
        <f t="shared" si="180"/>
        <v/>
      </c>
      <c r="DR201" s="574" t="str">
        <f t="shared" si="180"/>
        <v/>
      </c>
      <c r="DS201" s="574" t="str">
        <f t="shared" ref="DS201:DS264" si="181">IF(OR(AND($A201&gt;=$Q$4,$A201&lt;=$AJ$4),AND($A201&lt;=$Q$4,$A201&gt;=$AJ$4)),AI201,"")</f>
        <v/>
      </c>
      <c r="DT201" s="577" t="str">
        <f t="shared" ref="DT201:DT264" si="182">IF(OR(AND($A201&gt;=$Q$4,$A201&lt;=$AJ$4),AND($A201&lt;=$Q$4,$A201&gt;=$AJ$4)),AK201,"")</f>
        <v/>
      </c>
      <c r="DU201" s="576" t="str">
        <f t="shared" ref="DU201:DW264" si="183">IF(OR(AND($A201&gt;=$Q$4,$A201&lt;=$AJ$4),AND($A201&lt;=$Q$4,$A201&gt;=$AJ$4)),IF($AL201=DU$5,$AM201,0),"")</f>
        <v/>
      </c>
      <c r="DV201" s="574" t="str">
        <f t="shared" si="183"/>
        <v/>
      </c>
      <c r="DW201" s="574" t="str">
        <f t="shared" si="183"/>
        <v/>
      </c>
      <c r="DX201" s="574" t="str">
        <f t="shared" ref="DX201:DZ264" si="184">IF(OR(AND($A201&gt;=$Q$4,$A201&lt;=$AJ$4),AND($A201&lt;=$Q$4,$A201&gt;=$AJ$4)),IF($AN201=DX$5,$AO201,0),"")</f>
        <v/>
      </c>
      <c r="DY201" s="574" t="str">
        <f t="shared" si="184"/>
        <v/>
      </c>
      <c r="DZ201" s="574" t="str">
        <f t="shared" si="184"/>
        <v/>
      </c>
      <c r="EA201" s="574" t="str">
        <f t="shared" ref="EA201:EC264" si="185">IF(OR(AND($A201&gt;=$Q$4,$A201&lt;=$AJ$4),AND($A201&lt;=$Q$4,$A201&gt;=$AJ$4)),IF($AP201=EA$5,$AQ201,0),"")</f>
        <v/>
      </c>
      <c r="EB201" s="574" t="str">
        <f t="shared" si="185"/>
        <v/>
      </c>
      <c r="EC201" s="574" t="str">
        <f t="shared" si="185"/>
        <v/>
      </c>
      <c r="ED201" s="574" t="str">
        <f t="shared" ref="ED201:EF264" si="186">IF(OR(AND($A201&gt;=$Q$4,$A201&lt;=$AJ$4),AND($A201&lt;=$Q$4,$A201&gt;=$AJ$4)),IF($AR201=ED$5,IF($AS201=$ED$3,$AT201,0),0),"")</f>
        <v/>
      </c>
      <c r="EE201" s="574" t="str">
        <f t="shared" si="186"/>
        <v/>
      </c>
      <c r="EF201" s="574" t="str">
        <f t="shared" si="186"/>
        <v/>
      </c>
      <c r="EG201" s="574" t="str">
        <f t="shared" ref="EG201:EG264" si="187">IF(OR(AND($A201&gt;=$Q$4,$A201&lt;=$AJ$4),AND($A201&lt;=$Q$4,$A201&gt;=$AJ$4)),IF($AS201=$EG$3,$AT201,0),"")</f>
        <v/>
      </c>
      <c r="EH201" s="574" t="str">
        <f t="shared" ref="EH201:EH264" si="188">IF(OR(AND($A201&gt;=$Q$4,$A201&lt;=$AJ$4),AND($A201&lt;=$Q$4,$A201&gt;=$AJ$4)),IF($AS201=$EH$3,$AT201,0),"")</f>
        <v/>
      </c>
      <c r="EI201" s="574" t="str">
        <f t="shared" ref="EI201:EK264" si="189">IF(OR(AND($A201&gt;=$Q$4,$A201&lt;=$AJ$4),AND($A201&lt;=$Q$4,$A201&gt;=$AJ$4)),IF($AU201=EI$5,$AV201,0),"")</f>
        <v/>
      </c>
      <c r="EJ201" s="574" t="str">
        <f t="shared" si="189"/>
        <v/>
      </c>
      <c r="EK201" s="574" t="str">
        <f t="shared" si="189"/>
        <v/>
      </c>
      <c r="EL201" s="574" t="str">
        <f t="shared" ref="EL201:EN264" si="190">IF(OR(AND($A201&gt;=$Q$4,$A201&lt;=$AJ$4),AND($A201&lt;=$Q$4,$A201&gt;=$AJ$4)),IF($AW201=EL$5,$AX201,0),"")</f>
        <v/>
      </c>
      <c r="EM201" s="574" t="str">
        <f t="shared" si="190"/>
        <v/>
      </c>
      <c r="EN201" s="574" t="str">
        <f t="shared" si="190"/>
        <v/>
      </c>
      <c r="EO201" s="574" t="str">
        <f t="shared" ref="EO201:EQ264" si="191">IF(OR(AND($A201&gt;=$Q$4,$A201&lt;=$AJ$4),AND($A201&lt;=$Q$4,$A201&gt;=$AJ$4)),IF($AY201=EO$5,$AZ201,0),"")</f>
        <v/>
      </c>
      <c r="EP201" s="574" t="str">
        <f t="shared" si="191"/>
        <v/>
      </c>
      <c r="EQ201" s="574" t="str">
        <f t="shared" si="191"/>
        <v/>
      </c>
      <c r="ER201" s="574" t="str">
        <f t="shared" ref="ER201:ER264" si="192">IF(OR(AND($A201&gt;=$Q$4,$A201&lt;=$AJ$4),AND($A201&lt;=$Q$4,$A201&gt;=$AJ$4)),BA201,"")</f>
        <v/>
      </c>
      <c r="ES201" s="577" t="str">
        <f t="shared" ref="ES201:ES264" si="193">IF(OR(AND($A201&gt;=$Q$4,$A201&lt;=$AJ$4),AND($A201&lt;=$Q$4,$A201&gt;=$AJ$4)),BC201,"")</f>
        <v/>
      </c>
      <c r="ET201" s="576" t="str">
        <f t="shared" ref="ET201:EV264" si="194">IF(OR(AND($A201&gt;=$Q$4,$A201&lt;=$AJ$4),AND($A201&lt;=$Q$4,$A201&gt;=$AJ$4)),IF($BD201=ET$5,$BE201,0),"")</f>
        <v/>
      </c>
      <c r="EU201" s="574" t="str">
        <f t="shared" si="194"/>
        <v/>
      </c>
      <c r="EV201" s="574" t="str">
        <f t="shared" si="194"/>
        <v/>
      </c>
      <c r="EW201" s="574" t="str">
        <f t="shared" ref="EW201:EY264" si="195">IF(OR(AND($A201&gt;=$Q$4,$A201&lt;=$AJ$4),AND($A201&lt;=$Q$4,$A201&gt;=$AJ$4)),IF($BF201=EW$5,$BG201,0),"")</f>
        <v/>
      </c>
      <c r="EX201" s="574" t="str">
        <f t="shared" si="195"/>
        <v/>
      </c>
      <c r="EY201" s="574" t="str">
        <f t="shared" si="195"/>
        <v/>
      </c>
      <c r="EZ201" s="574" t="str">
        <f t="shared" ref="EZ201:FB264" si="196">IF(OR(AND($A201&gt;=$Q$4,$A201&lt;=$AJ$4),AND($A201&lt;=$Q$4,$A201&gt;=$AJ$4)),IF($BH201=EZ$5,$BI201,0),"")</f>
        <v/>
      </c>
      <c r="FA201" s="574" t="str">
        <f t="shared" si="196"/>
        <v/>
      </c>
      <c r="FB201" s="574" t="str">
        <f t="shared" si="196"/>
        <v/>
      </c>
      <c r="FC201" s="574" t="str">
        <f t="shared" ref="FC201:FE264" si="197">IF(OR(AND($A201&gt;=$Q$4,$A201&lt;=$AJ$4),AND($A201&lt;=$Q$4,$A201&gt;=$AJ$4)),IF($BJ201=FC$5,IF($BK201=$FC$3,$BL201,0),0),"")</f>
        <v/>
      </c>
      <c r="FD201" s="574" t="str">
        <f t="shared" si="197"/>
        <v/>
      </c>
      <c r="FE201" s="574" t="str">
        <f t="shared" si="197"/>
        <v/>
      </c>
      <c r="FF201" s="574" t="str">
        <f t="shared" ref="FF201:FF264" si="198">IF(OR(AND($A201&gt;=$Q$4,$A201&lt;=$AJ$4),AND($A201&lt;=$Q$4,$A201&gt;=$AJ$4)),IF($BK201=$FF$3,$BL201,0),"")</f>
        <v/>
      </c>
      <c r="FG201" s="574" t="str">
        <f t="shared" ref="FG201:FG264" si="199">IF(OR(AND($A201&gt;=$Q$4,$A201&lt;=$AJ$4),AND($A201&lt;=$Q$4,$A201&gt;=$AJ$4)),IF($BK201=$FG$3,$BL201,0),"")</f>
        <v/>
      </c>
      <c r="FH201" s="574" t="str">
        <f t="shared" ref="FH201:FJ264" si="200">IF(OR(AND($A201&gt;=$Q$4,$A201&lt;=$AJ$4),AND($A201&lt;=$Q$4,$A201&gt;=$AJ$4)),IF($BM201=FH$5,$BN201,0),"")</f>
        <v/>
      </c>
      <c r="FI201" s="574" t="str">
        <f t="shared" si="200"/>
        <v/>
      </c>
      <c r="FJ201" s="574" t="str">
        <f t="shared" si="200"/>
        <v/>
      </c>
      <c r="FK201" s="574" t="str">
        <f t="shared" ref="FK201:FM264" si="201">IF(OR(AND($A201&gt;=$Q$4,$A201&lt;=$AJ$4),AND($A201&lt;=$Q$4,$A201&gt;=$AJ$4)),IF($BO201=FK$5,$BP201,0),"")</f>
        <v/>
      </c>
      <c r="FL201" s="574" t="str">
        <f t="shared" si="201"/>
        <v/>
      </c>
      <c r="FM201" s="574" t="str">
        <f t="shared" si="201"/>
        <v/>
      </c>
      <c r="FN201" s="574" t="str">
        <f t="shared" ref="FN201:FP264" si="202">IF(OR(AND($A201&gt;=$Q$4,$A201&lt;=$AJ$4),AND($A201&lt;=$Q$4,$A201&gt;=$AJ$4)),IF($BQ201=FN$5,$BR201,0),"")</f>
        <v/>
      </c>
      <c r="FO201" s="574" t="str">
        <f t="shared" si="202"/>
        <v/>
      </c>
      <c r="FP201" s="574" t="str">
        <f t="shared" si="202"/>
        <v/>
      </c>
      <c r="FQ201" s="574" t="str">
        <f t="shared" ref="FQ201:FQ264" si="203">IF(OR(AND($A201&gt;=$Q$4,$A201&lt;=$AJ$4),AND($A201&lt;=$Q$4,$A201&gt;=$AJ$4)),BS201,"")</f>
        <v/>
      </c>
      <c r="FR201" s="577" t="str">
        <f t="shared" ref="FR201:FR264" si="204">IF(OR(AND($A201&gt;=$Q$4,$A201&lt;=$AJ$4),AND($A201&lt;=$Q$4,$A201&gt;=$AJ$4)),BU201,"")</f>
        <v/>
      </c>
      <c r="FS201" s="573" t="str">
        <f t="shared" ref="FS201:FS264" si="205">IF(OR(AND($A201&gt;=$Q$4,$A201&lt;=$AJ$4),AND($A201&lt;=$Q$4,$A201&gt;=$AJ$4)),IF(R201="R",S201,0),"")</f>
        <v/>
      </c>
      <c r="FT201" s="574" t="str">
        <f t="shared" ref="FT201:FT264" si="206">IF(OR(AND($A201&gt;=$Q$4,$A201&lt;=$AJ$4),AND($A201&lt;=$Q$4,$A201&gt;=$AJ$4)),IF(AJ201="R",AK201,0),"")</f>
        <v/>
      </c>
      <c r="FU201" s="578" t="str">
        <f t="shared" ref="FU201:FU264" si="207">IF(OR(AND($A201&gt;=$Q$4,$A201&lt;=$AJ$4),AND($A201&lt;=$Q$4,$A201&gt;=$AJ$4)),IF(BB201="R",BC201,0),"")</f>
        <v/>
      </c>
      <c r="FV201" s="577" t="str">
        <f t="shared" ref="FV201:FV264" si="208">IF(OR(AND($A201&gt;=$Q$4,$A201&lt;=$AJ$4),AND($A201&lt;=$Q$4,$A201&gt;=$AJ$4)),IF(BT201="R",BU201,0),"")</f>
        <v/>
      </c>
      <c r="HA201" s="147">
        <f t="shared" ref="HA201:HA264" si="209">IF(Q197&lt;AJ197,HA200+$AK$2,HA200-$AK$2)</f>
        <v>0</v>
      </c>
      <c r="HB201" s="142">
        <f t="shared" si="158"/>
        <v>0</v>
      </c>
    </row>
    <row r="202" spans="1:210" s="142" customFormat="1" ht="15.75" customHeight="1" x14ac:dyDescent="0.2">
      <c r="A202" s="531" t="str">
        <f t="shared" si="159"/>
        <v/>
      </c>
      <c r="B202" s="299"/>
      <c r="C202" s="292"/>
      <c r="D202" s="300"/>
      <c r="E202" s="292"/>
      <c r="F202" s="300"/>
      <c r="G202" s="292"/>
      <c r="H202" s="300"/>
      <c r="I202" s="300"/>
      <c r="J202" s="292"/>
      <c r="K202" s="300"/>
      <c r="L202" s="292"/>
      <c r="M202" s="300"/>
      <c r="N202" s="292"/>
      <c r="O202" s="300"/>
      <c r="P202" s="292"/>
      <c r="Q202" s="292"/>
      <c r="R202" s="301"/>
      <c r="S202" s="298"/>
      <c r="T202" s="307"/>
      <c r="U202" s="292"/>
      <c r="V202" s="300"/>
      <c r="W202" s="292"/>
      <c r="X202" s="300"/>
      <c r="Y202" s="292"/>
      <c r="Z202" s="300"/>
      <c r="AA202" s="300"/>
      <c r="AB202" s="292"/>
      <c r="AC202" s="300"/>
      <c r="AD202" s="292"/>
      <c r="AE202" s="300"/>
      <c r="AF202" s="292"/>
      <c r="AG202" s="300"/>
      <c r="AH202" s="292"/>
      <c r="AI202" s="292"/>
      <c r="AJ202" s="301"/>
      <c r="AK202" s="298"/>
      <c r="AL202" s="302"/>
      <c r="AM202" s="292"/>
      <c r="AN202" s="303"/>
      <c r="AO202" s="292"/>
      <c r="AP202" s="303"/>
      <c r="AQ202" s="292"/>
      <c r="AR202" s="303"/>
      <c r="AS202" s="303"/>
      <c r="AT202" s="292"/>
      <c r="AU202" s="303"/>
      <c r="AV202" s="292"/>
      <c r="AW202" s="303"/>
      <c r="AX202" s="292"/>
      <c r="AY202" s="303"/>
      <c r="AZ202" s="292"/>
      <c r="BA202" s="292"/>
      <c r="BB202" s="304"/>
      <c r="BC202" s="298"/>
      <c r="BD202" s="308"/>
      <c r="BE202" s="292"/>
      <c r="BF202" s="303"/>
      <c r="BG202" s="292"/>
      <c r="BH202" s="303"/>
      <c r="BI202" s="292"/>
      <c r="BJ202" s="303"/>
      <c r="BK202" s="303"/>
      <c r="BL202" s="292"/>
      <c r="BM202" s="303"/>
      <c r="BN202" s="292"/>
      <c r="BO202" s="303"/>
      <c r="BP202" s="292"/>
      <c r="BQ202" s="303"/>
      <c r="BR202" s="292"/>
      <c r="BS202" s="292"/>
      <c r="BT202" s="304"/>
      <c r="BU202" s="298"/>
      <c r="BW202" s="573" t="str">
        <f t="shared" si="160"/>
        <v/>
      </c>
      <c r="BX202" s="574" t="str">
        <f t="shared" si="160"/>
        <v/>
      </c>
      <c r="BY202" s="574" t="str">
        <f t="shared" si="160"/>
        <v/>
      </c>
      <c r="BZ202" s="574" t="str">
        <f t="shared" si="161"/>
        <v/>
      </c>
      <c r="CA202" s="574" t="str">
        <f t="shared" si="161"/>
        <v/>
      </c>
      <c r="CB202" s="574" t="str">
        <f t="shared" si="161"/>
        <v/>
      </c>
      <c r="CC202" s="574" t="str">
        <f t="shared" si="162"/>
        <v/>
      </c>
      <c r="CD202" s="574" t="str">
        <f t="shared" si="162"/>
        <v/>
      </c>
      <c r="CE202" s="574" t="str">
        <f t="shared" si="162"/>
        <v/>
      </c>
      <c r="CF202" s="574" t="str">
        <f t="shared" si="163"/>
        <v/>
      </c>
      <c r="CG202" s="574" t="str">
        <f t="shared" si="163"/>
        <v/>
      </c>
      <c r="CH202" s="574" t="str">
        <f t="shared" si="163"/>
        <v/>
      </c>
      <c r="CI202" s="574" t="str">
        <f t="shared" si="164"/>
        <v/>
      </c>
      <c r="CJ202" s="574" t="str">
        <f t="shared" si="165"/>
        <v/>
      </c>
      <c r="CK202" s="574" t="str">
        <f t="shared" si="166"/>
        <v/>
      </c>
      <c r="CL202" s="574" t="str">
        <f t="shared" si="166"/>
        <v/>
      </c>
      <c r="CM202" s="574" t="str">
        <f t="shared" si="166"/>
        <v/>
      </c>
      <c r="CN202" s="574" t="str">
        <f t="shared" si="167"/>
        <v/>
      </c>
      <c r="CO202" s="574" t="str">
        <f t="shared" si="167"/>
        <v/>
      </c>
      <c r="CP202" s="574" t="str">
        <f t="shared" si="167"/>
        <v/>
      </c>
      <c r="CQ202" s="574" t="str">
        <f t="shared" si="168"/>
        <v/>
      </c>
      <c r="CR202" s="574" t="str">
        <f t="shared" si="168"/>
        <v/>
      </c>
      <c r="CS202" s="574" t="str">
        <f t="shared" si="168"/>
        <v/>
      </c>
      <c r="CT202" s="574" t="str">
        <f t="shared" si="169"/>
        <v/>
      </c>
      <c r="CU202" s="575" t="str">
        <f t="shared" si="170"/>
        <v/>
      </c>
      <c r="CV202" s="576" t="str">
        <f t="shared" si="171"/>
        <v/>
      </c>
      <c r="CW202" s="574" t="str">
        <f t="shared" si="171"/>
        <v/>
      </c>
      <c r="CX202" s="574" t="str">
        <f t="shared" si="171"/>
        <v/>
      </c>
      <c r="CY202" s="574" t="str">
        <f t="shared" si="172"/>
        <v/>
      </c>
      <c r="CZ202" s="574" t="str">
        <f t="shared" si="172"/>
        <v/>
      </c>
      <c r="DA202" s="574" t="str">
        <f t="shared" si="172"/>
        <v/>
      </c>
      <c r="DB202" s="574" t="str">
        <f t="shared" si="173"/>
        <v/>
      </c>
      <c r="DC202" s="574" t="str">
        <f t="shared" si="174"/>
        <v/>
      </c>
      <c r="DD202" s="574" t="str">
        <f t="shared" si="174"/>
        <v/>
      </c>
      <c r="DE202" s="574" t="str">
        <f t="shared" si="175"/>
        <v/>
      </c>
      <c r="DF202" s="574" t="str">
        <f t="shared" si="175"/>
        <v/>
      </c>
      <c r="DG202" s="574" t="str">
        <f t="shared" si="175"/>
        <v/>
      </c>
      <c r="DH202" s="574" t="str">
        <f t="shared" si="176"/>
        <v/>
      </c>
      <c r="DI202" s="574" t="str">
        <f t="shared" si="177"/>
        <v/>
      </c>
      <c r="DJ202" s="574" t="str">
        <f t="shared" si="178"/>
        <v/>
      </c>
      <c r="DK202" s="574" t="str">
        <f t="shared" si="178"/>
        <v/>
      </c>
      <c r="DL202" s="574" t="str">
        <f t="shared" si="178"/>
        <v/>
      </c>
      <c r="DM202" s="574" t="str">
        <f t="shared" si="179"/>
        <v/>
      </c>
      <c r="DN202" s="574" t="str">
        <f t="shared" si="179"/>
        <v/>
      </c>
      <c r="DO202" s="574" t="str">
        <f t="shared" si="179"/>
        <v/>
      </c>
      <c r="DP202" s="574" t="str">
        <f t="shared" si="180"/>
        <v/>
      </c>
      <c r="DQ202" s="574" t="str">
        <f t="shared" si="180"/>
        <v/>
      </c>
      <c r="DR202" s="574" t="str">
        <f t="shared" si="180"/>
        <v/>
      </c>
      <c r="DS202" s="574" t="str">
        <f t="shared" si="181"/>
        <v/>
      </c>
      <c r="DT202" s="577" t="str">
        <f t="shared" si="182"/>
        <v/>
      </c>
      <c r="DU202" s="576" t="str">
        <f t="shared" si="183"/>
        <v/>
      </c>
      <c r="DV202" s="574" t="str">
        <f t="shared" si="183"/>
        <v/>
      </c>
      <c r="DW202" s="574" t="str">
        <f t="shared" si="183"/>
        <v/>
      </c>
      <c r="DX202" s="574" t="str">
        <f t="shared" si="184"/>
        <v/>
      </c>
      <c r="DY202" s="574" t="str">
        <f t="shared" si="184"/>
        <v/>
      </c>
      <c r="DZ202" s="574" t="str">
        <f t="shared" si="184"/>
        <v/>
      </c>
      <c r="EA202" s="574" t="str">
        <f t="shared" si="185"/>
        <v/>
      </c>
      <c r="EB202" s="574" t="str">
        <f t="shared" si="185"/>
        <v/>
      </c>
      <c r="EC202" s="574" t="str">
        <f t="shared" si="185"/>
        <v/>
      </c>
      <c r="ED202" s="574" t="str">
        <f t="shared" si="186"/>
        <v/>
      </c>
      <c r="EE202" s="574" t="str">
        <f t="shared" si="186"/>
        <v/>
      </c>
      <c r="EF202" s="574" t="str">
        <f t="shared" si="186"/>
        <v/>
      </c>
      <c r="EG202" s="574" t="str">
        <f t="shared" si="187"/>
        <v/>
      </c>
      <c r="EH202" s="574" t="str">
        <f t="shared" si="188"/>
        <v/>
      </c>
      <c r="EI202" s="574" t="str">
        <f t="shared" si="189"/>
        <v/>
      </c>
      <c r="EJ202" s="574" t="str">
        <f t="shared" si="189"/>
        <v/>
      </c>
      <c r="EK202" s="574" t="str">
        <f t="shared" si="189"/>
        <v/>
      </c>
      <c r="EL202" s="574" t="str">
        <f t="shared" si="190"/>
        <v/>
      </c>
      <c r="EM202" s="574" t="str">
        <f t="shared" si="190"/>
        <v/>
      </c>
      <c r="EN202" s="574" t="str">
        <f t="shared" si="190"/>
        <v/>
      </c>
      <c r="EO202" s="574" t="str">
        <f t="shared" si="191"/>
        <v/>
      </c>
      <c r="EP202" s="574" t="str">
        <f t="shared" si="191"/>
        <v/>
      </c>
      <c r="EQ202" s="574" t="str">
        <f t="shared" si="191"/>
        <v/>
      </c>
      <c r="ER202" s="574" t="str">
        <f t="shared" si="192"/>
        <v/>
      </c>
      <c r="ES202" s="577" t="str">
        <f t="shared" si="193"/>
        <v/>
      </c>
      <c r="ET202" s="576" t="str">
        <f t="shared" si="194"/>
        <v/>
      </c>
      <c r="EU202" s="574" t="str">
        <f t="shared" si="194"/>
        <v/>
      </c>
      <c r="EV202" s="574" t="str">
        <f t="shared" si="194"/>
        <v/>
      </c>
      <c r="EW202" s="574" t="str">
        <f t="shared" si="195"/>
        <v/>
      </c>
      <c r="EX202" s="574" t="str">
        <f t="shared" si="195"/>
        <v/>
      </c>
      <c r="EY202" s="574" t="str">
        <f t="shared" si="195"/>
        <v/>
      </c>
      <c r="EZ202" s="574" t="str">
        <f t="shared" si="196"/>
        <v/>
      </c>
      <c r="FA202" s="574" t="str">
        <f t="shared" si="196"/>
        <v/>
      </c>
      <c r="FB202" s="574" t="str">
        <f t="shared" si="196"/>
        <v/>
      </c>
      <c r="FC202" s="574" t="str">
        <f t="shared" si="197"/>
        <v/>
      </c>
      <c r="FD202" s="574" t="str">
        <f t="shared" si="197"/>
        <v/>
      </c>
      <c r="FE202" s="574" t="str">
        <f t="shared" si="197"/>
        <v/>
      </c>
      <c r="FF202" s="574" t="str">
        <f t="shared" si="198"/>
        <v/>
      </c>
      <c r="FG202" s="574" t="str">
        <f t="shared" si="199"/>
        <v/>
      </c>
      <c r="FH202" s="574" t="str">
        <f t="shared" si="200"/>
        <v/>
      </c>
      <c r="FI202" s="574" t="str">
        <f t="shared" si="200"/>
        <v/>
      </c>
      <c r="FJ202" s="574" t="str">
        <f t="shared" si="200"/>
        <v/>
      </c>
      <c r="FK202" s="574" t="str">
        <f t="shared" si="201"/>
        <v/>
      </c>
      <c r="FL202" s="574" t="str">
        <f t="shared" si="201"/>
        <v/>
      </c>
      <c r="FM202" s="574" t="str">
        <f t="shared" si="201"/>
        <v/>
      </c>
      <c r="FN202" s="574" t="str">
        <f t="shared" si="202"/>
        <v/>
      </c>
      <c r="FO202" s="574" t="str">
        <f t="shared" si="202"/>
        <v/>
      </c>
      <c r="FP202" s="574" t="str">
        <f t="shared" si="202"/>
        <v/>
      </c>
      <c r="FQ202" s="574" t="str">
        <f t="shared" si="203"/>
        <v/>
      </c>
      <c r="FR202" s="577" t="str">
        <f t="shared" si="204"/>
        <v/>
      </c>
      <c r="FS202" s="573" t="str">
        <f t="shared" si="205"/>
        <v/>
      </c>
      <c r="FT202" s="574" t="str">
        <f t="shared" si="206"/>
        <v/>
      </c>
      <c r="FU202" s="578" t="str">
        <f t="shared" si="207"/>
        <v/>
      </c>
      <c r="FV202" s="577" t="str">
        <f t="shared" si="208"/>
        <v/>
      </c>
      <c r="HA202" s="147">
        <f t="shared" si="209"/>
        <v>0</v>
      </c>
      <c r="HB202" s="142">
        <f t="shared" si="158"/>
        <v>0</v>
      </c>
    </row>
    <row r="203" spans="1:210" s="142" customFormat="1" ht="15.75" customHeight="1" x14ac:dyDescent="0.2">
      <c r="A203" s="531" t="str">
        <f t="shared" si="159"/>
        <v/>
      </c>
      <c r="B203" s="299"/>
      <c r="C203" s="292"/>
      <c r="D203" s="300"/>
      <c r="E203" s="292"/>
      <c r="F203" s="300"/>
      <c r="G203" s="292"/>
      <c r="H203" s="300"/>
      <c r="I203" s="300"/>
      <c r="J203" s="292"/>
      <c r="K203" s="300"/>
      <c r="L203" s="292"/>
      <c r="M203" s="300"/>
      <c r="N203" s="292"/>
      <c r="O203" s="300"/>
      <c r="P203" s="292"/>
      <c r="Q203" s="292"/>
      <c r="R203" s="300"/>
      <c r="S203" s="294"/>
      <c r="T203" s="307"/>
      <c r="U203" s="292"/>
      <c r="V203" s="300"/>
      <c r="W203" s="292"/>
      <c r="X203" s="300"/>
      <c r="Y203" s="292"/>
      <c r="Z203" s="300"/>
      <c r="AA203" s="300"/>
      <c r="AB203" s="292"/>
      <c r="AC203" s="300"/>
      <c r="AD203" s="292"/>
      <c r="AE203" s="300"/>
      <c r="AF203" s="292"/>
      <c r="AG203" s="300"/>
      <c r="AH203" s="292"/>
      <c r="AI203" s="292"/>
      <c r="AJ203" s="300"/>
      <c r="AK203" s="294"/>
      <c r="AL203" s="302"/>
      <c r="AM203" s="292"/>
      <c r="AN203" s="303"/>
      <c r="AO203" s="292"/>
      <c r="AP203" s="303"/>
      <c r="AQ203" s="292"/>
      <c r="AR203" s="303"/>
      <c r="AS203" s="303"/>
      <c r="AT203" s="292"/>
      <c r="AU203" s="303"/>
      <c r="AV203" s="292"/>
      <c r="AW203" s="303"/>
      <c r="AX203" s="292"/>
      <c r="AY203" s="303"/>
      <c r="AZ203" s="292"/>
      <c r="BA203" s="292"/>
      <c r="BB203" s="303"/>
      <c r="BC203" s="294"/>
      <c r="BD203" s="308"/>
      <c r="BE203" s="292"/>
      <c r="BF203" s="303"/>
      <c r="BG203" s="292"/>
      <c r="BH203" s="303"/>
      <c r="BI203" s="292"/>
      <c r="BJ203" s="303"/>
      <c r="BK203" s="303"/>
      <c r="BL203" s="292"/>
      <c r="BM203" s="303"/>
      <c r="BN203" s="292"/>
      <c r="BO203" s="303"/>
      <c r="BP203" s="292"/>
      <c r="BQ203" s="303"/>
      <c r="BR203" s="292"/>
      <c r="BS203" s="292"/>
      <c r="BT203" s="303"/>
      <c r="BU203" s="294"/>
      <c r="BW203" s="573" t="str">
        <f t="shared" si="160"/>
        <v/>
      </c>
      <c r="BX203" s="574" t="str">
        <f t="shared" si="160"/>
        <v/>
      </c>
      <c r="BY203" s="574" t="str">
        <f t="shared" si="160"/>
        <v/>
      </c>
      <c r="BZ203" s="574" t="str">
        <f t="shared" si="161"/>
        <v/>
      </c>
      <c r="CA203" s="574" t="str">
        <f t="shared" si="161"/>
        <v/>
      </c>
      <c r="CB203" s="574" t="str">
        <f t="shared" si="161"/>
        <v/>
      </c>
      <c r="CC203" s="574" t="str">
        <f t="shared" si="162"/>
        <v/>
      </c>
      <c r="CD203" s="574" t="str">
        <f t="shared" si="162"/>
        <v/>
      </c>
      <c r="CE203" s="574" t="str">
        <f t="shared" si="162"/>
        <v/>
      </c>
      <c r="CF203" s="574" t="str">
        <f t="shared" si="163"/>
        <v/>
      </c>
      <c r="CG203" s="574" t="str">
        <f t="shared" si="163"/>
        <v/>
      </c>
      <c r="CH203" s="574" t="str">
        <f t="shared" si="163"/>
        <v/>
      </c>
      <c r="CI203" s="574" t="str">
        <f t="shared" si="164"/>
        <v/>
      </c>
      <c r="CJ203" s="574" t="str">
        <f t="shared" si="165"/>
        <v/>
      </c>
      <c r="CK203" s="574" t="str">
        <f t="shared" si="166"/>
        <v/>
      </c>
      <c r="CL203" s="574" t="str">
        <f t="shared" si="166"/>
        <v/>
      </c>
      <c r="CM203" s="574" t="str">
        <f t="shared" si="166"/>
        <v/>
      </c>
      <c r="CN203" s="574" t="str">
        <f t="shared" si="167"/>
        <v/>
      </c>
      <c r="CO203" s="574" t="str">
        <f t="shared" si="167"/>
        <v/>
      </c>
      <c r="CP203" s="574" t="str">
        <f t="shared" si="167"/>
        <v/>
      </c>
      <c r="CQ203" s="574" t="str">
        <f t="shared" si="168"/>
        <v/>
      </c>
      <c r="CR203" s="574" t="str">
        <f t="shared" si="168"/>
        <v/>
      </c>
      <c r="CS203" s="574" t="str">
        <f t="shared" si="168"/>
        <v/>
      </c>
      <c r="CT203" s="574" t="str">
        <f t="shared" si="169"/>
        <v/>
      </c>
      <c r="CU203" s="575" t="str">
        <f t="shared" si="170"/>
        <v/>
      </c>
      <c r="CV203" s="576" t="str">
        <f t="shared" si="171"/>
        <v/>
      </c>
      <c r="CW203" s="574" t="str">
        <f t="shared" si="171"/>
        <v/>
      </c>
      <c r="CX203" s="574" t="str">
        <f t="shared" si="171"/>
        <v/>
      </c>
      <c r="CY203" s="574" t="str">
        <f t="shared" si="172"/>
        <v/>
      </c>
      <c r="CZ203" s="574" t="str">
        <f t="shared" si="172"/>
        <v/>
      </c>
      <c r="DA203" s="574" t="str">
        <f t="shared" si="172"/>
        <v/>
      </c>
      <c r="DB203" s="574" t="str">
        <f t="shared" si="173"/>
        <v/>
      </c>
      <c r="DC203" s="574" t="str">
        <f t="shared" si="174"/>
        <v/>
      </c>
      <c r="DD203" s="574" t="str">
        <f t="shared" si="174"/>
        <v/>
      </c>
      <c r="DE203" s="574" t="str">
        <f t="shared" si="175"/>
        <v/>
      </c>
      <c r="DF203" s="574" t="str">
        <f t="shared" si="175"/>
        <v/>
      </c>
      <c r="DG203" s="574" t="str">
        <f t="shared" si="175"/>
        <v/>
      </c>
      <c r="DH203" s="574" t="str">
        <f t="shared" si="176"/>
        <v/>
      </c>
      <c r="DI203" s="574" t="str">
        <f t="shared" si="177"/>
        <v/>
      </c>
      <c r="DJ203" s="574" t="str">
        <f t="shared" si="178"/>
        <v/>
      </c>
      <c r="DK203" s="574" t="str">
        <f t="shared" si="178"/>
        <v/>
      </c>
      <c r="DL203" s="574" t="str">
        <f t="shared" si="178"/>
        <v/>
      </c>
      <c r="DM203" s="574" t="str">
        <f t="shared" si="179"/>
        <v/>
      </c>
      <c r="DN203" s="574" t="str">
        <f t="shared" si="179"/>
        <v/>
      </c>
      <c r="DO203" s="574" t="str">
        <f t="shared" si="179"/>
        <v/>
      </c>
      <c r="DP203" s="574" t="str">
        <f t="shared" si="180"/>
        <v/>
      </c>
      <c r="DQ203" s="574" t="str">
        <f t="shared" si="180"/>
        <v/>
      </c>
      <c r="DR203" s="574" t="str">
        <f t="shared" si="180"/>
        <v/>
      </c>
      <c r="DS203" s="574" t="str">
        <f t="shared" si="181"/>
        <v/>
      </c>
      <c r="DT203" s="577" t="str">
        <f t="shared" si="182"/>
        <v/>
      </c>
      <c r="DU203" s="576" t="str">
        <f t="shared" si="183"/>
        <v/>
      </c>
      <c r="DV203" s="574" t="str">
        <f t="shared" si="183"/>
        <v/>
      </c>
      <c r="DW203" s="574" t="str">
        <f t="shared" si="183"/>
        <v/>
      </c>
      <c r="DX203" s="574" t="str">
        <f t="shared" si="184"/>
        <v/>
      </c>
      <c r="DY203" s="574" t="str">
        <f t="shared" si="184"/>
        <v/>
      </c>
      <c r="DZ203" s="574" t="str">
        <f t="shared" si="184"/>
        <v/>
      </c>
      <c r="EA203" s="574" t="str">
        <f t="shared" si="185"/>
        <v/>
      </c>
      <c r="EB203" s="574" t="str">
        <f t="shared" si="185"/>
        <v/>
      </c>
      <c r="EC203" s="574" t="str">
        <f t="shared" si="185"/>
        <v/>
      </c>
      <c r="ED203" s="574" t="str">
        <f t="shared" si="186"/>
        <v/>
      </c>
      <c r="EE203" s="574" t="str">
        <f t="shared" si="186"/>
        <v/>
      </c>
      <c r="EF203" s="574" t="str">
        <f t="shared" si="186"/>
        <v/>
      </c>
      <c r="EG203" s="574" t="str">
        <f t="shared" si="187"/>
        <v/>
      </c>
      <c r="EH203" s="574" t="str">
        <f t="shared" si="188"/>
        <v/>
      </c>
      <c r="EI203" s="574" t="str">
        <f t="shared" si="189"/>
        <v/>
      </c>
      <c r="EJ203" s="574" t="str">
        <f t="shared" si="189"/>
        <v/>
      </c>
      <c r="EK203" s="574" t="str">
        <f t="shared" si="189"/>
        <v/>
      </c>
      <c r="EL203" s="574" t="str">
        <f t="shared" si="190"/>
        <v/>
      </c>
      <c r="EM203" s="574" t="str">
        <f t="shared" si="190"/>
        <v/>
      </c>
      <c r="EN203" s="574" t="str">
        <f t="shared" si="190"/>
        <v/>
      </c>
      <c r="EO203" s="574" t="str">
        <f t="shared" si="191"/>
        <v/>
      </c>
      <c r="EP203" s="574" t="str">
        <f t="shared" si="191"/>
        <v/>
      </c>
      <c r="EQ203" s="574" t="str">
        <f t="shared" si="191"/>
        <v/>
      </c>
      <c r="ER203" s="574" t="str">
        <f t="shared" si="192"/>
        <v/>
      </c>
      <c r="ES203" s="577" t="str">
        <f t="shared" si="193"/>
        <v/>
      </c>
      <c r="ET203" s="576" t="str">
        <f t="shared" si="194"/>
        <v/>
      </c>
      <c r="EU203" s="574" t="str">
        <f t="shared" si="194"/>
        <v/>
      </c>
      <c r="EV203" s="574" t="str">
        <f t="shared" si="194"/>
        <v/>
      </c>
      <c r="EW203" s="574" t="str">
        <f t="shared" si="195"/>
        <v/>
      </c>
      <c r="EX203" s="574" t="str">
        <f t="shared" si="195"/>
        <v/>
      </c>
      <c r="EY203" s="574" t="str">
        <f t="shared" si="195"/>
        <v/>
      </c>
      <c r="EZ203" s="574" t="str">
        <f t="shared" si="196"/>
        <v/>
      </c>
      <c r="FA203" s="574" t="str">
        <f t="shared" si="196"/>
        <v/>
      </c>
      <c r="FB203" s="574" t="str">
        <f t="shared" si="196"/>
        <v/>
      </c>
      <c r="FC203" s="574" t="str">
        <f t="shared" si="197"/>
        <v/>
      </c>
      <c r="FD203" s="574" t="str">
        <f t="shared" si="197"/>
        <v/>
      </c>
      <c r="FE203" s="574" t="str">
        <f t="shared" si="197"/>
        <v/>
      </c>
      <c r="FF203" s="574" t="str">
        <f t="shared" si="198"/>
        <v/>
      </c>
      <c r="FG203" s="574" t="str">
        <f t="shared" si="199"/>
        <v/>
      </c>
      <c r="FH203" s="574" t="str">
        <f t="shared" si="200"/>
        <v/>
      </c>
      <c r="FI203" s="574" t="str">
        <f t="shared" si="200"/>
        <v/>
      </c>
      <c r="FJ203" s="574" t="str">
        <f t="shared" si="200"/>
        <v/>
      </c>
      <c r="FK203" s="574" t="str">
        <f t="shared" si="201"/>
        <v/>
      </c>
      <c r="FL203" s="574" t="str">
        <f t="shared" si="201"/>
        <v/>
      </c>
      <c r="FM203" s="574" t="str">
        <f t="shared" si="201"/>
        <v/>
      </c>
      <c r="FN203" s="574" t="str">
        <f t="shared" si="202"/>
        <v/>
      </c>
      <c r="FO203" s="574" t="str">
        <f t="shared" si="202"/>
        <v/>
      </c>
      <c r="FP203" s="574" t="str">
        <f t="shared" si="202"/>
        <v/>
      </c>
      <c r="FQ203" s="574" t="str">
        <f t="shared" si="203"/>
        <v/>
      </c>
      <c r="FR203" s="577" t="str">
        <f t="shared" si="204"/>
        <v/>
      </c>
      <c r="FS203" s="573" t="str">
        <f t="shared" si="205"/>
        <v/>
      </c>
      <c r="FT203" s="574" t="str">
        <f t="shared" si="206"/>
        <v/>
      </c>
      <c r="FU203" s="578" t="str">
        <f t="shared" si="207"/>
        <v/>
      </c>
      <c r="FV203" s="577" t="str">
        <f t="shared" si="208"/>
        <v/>
      </c>
      <c r="HA203" s="147">
        <f t="shared" si="209"/>
        <v>0</v>
      </c>
      <c r="HB203" s="142">
        <f t="shared" si="158"/>
        <v>0</v>
      </c>
    </row>
    <row r="204" spans="1:210" s="142" customFormat="1" ht="15.75" customHeight="1" x14ac:dyDescent="0.2">
      <c r="A204" s="531" t="str">
        <f t="shared" si="159"/>
        <v/>
      </c>
      <c r="B204" s="299"/>
      <c r="C204" s="292"/>
      <c r="D204" s="300"/>
      <c r="E204" s="292"/>
      <c r="F204" s="300"/>
      <c r="G204" s="292"/>
      <c r="H204" s="300"/>
      <c r="I204" s="300"/>
      <c r="J204" s="292"/>
      <c r="K204" s="300"/>
      <c r="L204" s="292"/>
      <c r="M204" s="300"/>
      <c r="N204" s="292"/>
      <c r="O204" s="300"/>
      <c r="P204" s="292"/>
      <c r="Q204" s="292"/>
      <c r="R204" s="301"/>
      <c r="S204" s="298"/>
      <c r="T204" s="307"/>
      <c r="U204" s="292"/>
      <c r="V204" s="300"/>
      <c r="W204" s="292"/>
      <c r="X204" s="300"/>
      <c r="Y204" s="292"/>
      <c r="Z204" s="300"/>
      <c r="AA204" s="300"/>
      <c r="AB204" s="292"/>
      <c r="AC204" s="300"/>
      <c r="AD204" s="292"/>
      <c r="AE204" s="300"/>
      <c r="AF204" s="292"/>
      <c r="AG204" s="300"/>
      <c r="AH204" s="292"/>
      <c r="AI204" s="292"/>
      <c r="AJ204" s="301"/>
      <c r="AK204" s="298"/>
      <c r="AL204" s="302"/>
      <c r="AM204" s="292"/>
      <c r="AN204" s="303"/>
      <c r="AO204" s="292"/>
      <c r="AP204" s="303"/>
      <c r="AQ204" s="292"/>
      <c r="AR204" s="303"/>
      <c r="AS204" s="303"/>
      <c r="AT204" s="292"/>
      <c r="AU204" s="303"/>
      <c r="AV204" s="292"/>
      <c r="AW204" s="303"/>
      <c r="AX204" s="292"/>
      <c r="AY204" s="303"/>
      <c r="AZ204" s="292"/>
      <c r="BA204" s="292"/>
      <c r="BB204" s="304"/>
      <c r="BC204" s="298"/>
      <c r="BD204" s="308"/>
      <c r="BE204" s="292"/>
      <c r="BF204" s="303"/>
      <c r="BG204" s="292"/>
      <c r="BH204" s="303"/>
      <c r="BI204" s="292"/>
      <c r="BJ204" s="303"/>
      <c r="BK204" s="303"/>
      <c r="BL204" s="292"/>
      <c r="BM204" s="303"/>
      <c r="BN204" s="292"/>
      <c r="BO204" s="303"/>
      <c r="BP204" s="292"/>
      <c r="BQ204" s="303"/>
      <c r="BR204" s="292"/>
      <c r="BS204" s="292"/>
      <c r="BT204" s="304"/>
      <c r="BU204" s="298"/>
      <c r="BW204" s="573" t="str">
        <f t="shared" si="160"/>
        <v/>
      </c>
      <c r="BX204" s="574" t="str">
        <f t="shared" si="160"/>
        <v/>
      </c>
      <c r="BY204" s="574" t="str">
        <f t="shared" si="160"/>
        <v/>
      </c>
      <c r="BZ204" s="574" t="str">
        <f t="shared" si="161"/>
        <v/>
      </c>
      <c r="CA204" s="574" t="str">
        <f t="shared" si="161"/>
        <v/>
      </c>
      <c r="CB204" s="574" t="str">
        <f t="shared" si="161"/>
        <v/>
      </c>
      <c r="CC204" s="574" t="str">
        <f t="shared" si="162"/>
        <v/>
      </c>
      <c r="CD204" s="574" t="str">
        <f t="shared" si="162"/>
        <v/>
      </c>
      <c r="CE204" s="574" t="str">
        <f t="shared" si="162"/>
        <v/>
      </c>
      <c r="CF204" s="574" t="str">
        <f t="shared" si="163"/>
        <v/>
      </c>
      <c r="CG204" s="574" t="str">
        <f t="shared" si="163"/>
        <v/>
      </c>
      <c r="CH204" s="574" t="str">
        <f t="shared" si="163"/>
        <v/>
      </c>
      <c r="CI204" s="574" t="str">
        <f t="shared" si="164"/>
        <v/>
      </c>
      <c r="CJ204" s="574" t="str">
        <f t="shared" si="165"/>
        <v/>
      </c>
      <c r="CK204" s="574" t="str">
        <f t="shared" si="166"/>
        <v/>
      </c>
      <c r="CL204" s="574" t="str">
        <f t="shared" si="166"/>
        <v/>
      </c>
      <c r="CM204" s="574" t="str">
        <f t="shared" si="166"/>
        <v/>
      </c>
      <c r="CN204" s="574" t="str">
        <f t="shared" si="167"/>
        <v/>
      </c>
      <c r="CO204" s="574" t="str">
        <f t="shared" si="167"/>
        <v/>
      </c>
      <c r="CP204" s="574" t="str">
        <f t="shared" si="167"/>
        <v/>
      </c>
      <c r="CQ204" s="574" t="str">
        <f t="shared" si="168"/>
        <v/>
      </c>
      <c r="CR204" s="574" t="str">
        <f t="shared" si="168"/>
        <v/>
      </c>
      <c r="CS204" s="574" t="str">
        <f t="shared" si="168"/>
        <v/>
      </c>
      <c r="CT204" s="574" t="str">
        <f t="shared" si="169"/>
        <v/>
      </c>
      <c r="CU204" s="575" t="str">
        <f t="shared" si="170"/>
        <v/>
      </c>
      <c r="CV204" s="576" t="str">
        <f t="shared" si="171"/>
        <v/>
      </c>
      <c r="CW204" s="574" t="str">
        <f t="shared" si="171"/>
        <v/>
      </c>
      <c r="CX204" s="574" t="str">
        <f t="shared" si="171"/>
        <v/>
      </c>
      <c r="CY204" s="574" t="str">
        <f t="shared" si="172"/>
        <v/>
      </c>
      <c r="CZ204" s="574" t="str">
        <f t="shared" si="172"/>
        <v/>
      </c>
      <c r="DA204" s="574" t="str">
        <f t="shared" si="172"/>
        <v/>
      </c>
      <c r="DB204" s="574" t="str">
        <f t="shared" si="173"/>
        <v/>
      </c>
      <c r="DC204" s="574" t="str">
        <f t="shared" si="174"/>
        <v/>
      </c>
      <c r="DD204" s="574" t="str">
        <f t="shared" si="174"/>
        <v/>
      </c>
      <c r="DE204" s="574" t="str">
        <f t="shared" si="175"/>
        <v/>
      </c>
      <c r="DF204" s="574" t="str">
        <f t="shared" si="175"/>
        <v/>
      </c>
      <c r="DG204" s="574" t="str">
        <f t="shared" si="175"/>
        <v/>
      </c>
      <c r="DH204" s="574" t="str">
        <f t="shared" si="176"/>
        <v/>
      </c>
      <c r="DI204" s="574" t="str">
        <f t="shared" si="177"/>
        <v/>
      </c>
      <c r="DJ204" s="574" t="str">
        <f t="shared" si="178"/>
        <v/>
      </c>
      <c r="DK204" s="574" t="str">
        <f t="shared" si="178"/>
        <v/>
      </c>
      <c r="DL204" s="574" t="str">
        <f t="shared" si="178"/>
        <v/>
      </c>
      <c r="DM204" s="574" t="str">
        <f t="shared" si="179"/>
        <v/>
      </c>
      <c r="DN204" s="574" t="str">
        <f t="shared" si="179"/>
        <v/>
      </c>
      <c r="DO204" s="574" t="str">
        <f t="shared" si="179"/>
        <v/>
      </c>
      <c r="DP204" s="574" t="str">
        <f t="shared" si="180"/>
        <v/>
      </c>
      <c r="DQ204" s="574" t="str">
        <f t="shared" si="180"/>
        <v/>
      </c>
      <c r="DR204" s="574" t="str">
        <f t="shared" si="180"/>
        <v/>
      </c>
      <c r="DS204" s="574" t="str">
        <f t="shared" si="181"/>
        <v/>
      </c>
      <c r="DT204" s="577" t="str">
        <f t="shared" si="182"/>
        <v/>
      </c>
      <c r="DU204" s="576" t="str">
        <f t="shared" si="183"/>
        <v/>
      </c>
      <c r="DV204" s="574" t="str">
        <f t="shared" si="183"/>
        <v/>
      </c>
      <c r="DW204" s="574" t="str">
        <f t="shared" si="183"/>
        <v/>
      </c>
      <c r="DX204" s="574" t="str">
        <f t="shared" si="184"/>
        <v/>
      </c>
      <c r="DY204" s="574" t="str">
        <f t="shared" si="184"/>
        <v/>
      </c>
      <c r="DZ204" s="574" t="str">
        <f t="shared" si="184"/>
        <v/>
      </c>
      <c r="EA204" s="574" t="str">
        <f t="shared" si="185"/>
        <v/>
      </c>
      <c r="EB204" s="574" t="str">
        <f t="shared" si="185"/>
        <v/>
      </c>
      <c r="EC204" s="574" t="str">
        <f t="shared" si="185"/>
        <v/>
      </c>
      <c r="ED204" s="574" t="str">
        <f t="shared" si="186"/>
        <v/>
      </c>
      <c r="EE204" s="574" t="str">
        <f t="shared" si="186"/>
        <v/>
      </c>
      <c r="EF204" s="574" t="str">
        <f t="shared" si="186"/>
        <v/>
      </c>
      <c r="EG204" s="574" t="str">
        <f t="shared" si="187"/>
        <v/>
      </c>
      <c r="EH204" s="574" t="str">
        <f t="shared" si="188"/>
        <v/>
      </c>
      <c r="EI204" s="574" t="str">
        <f t="shared" si="189"/>
        <v/>
      </c>
      <c r="EJ204" s="574" t="str">
        <f t="shared" si="189"/>
        <v/>
      </c>
      <c r="EK204" s="574" t="str">
        <f t="shared" si="189"/>
        <v/>
      </c>
      <c r="EL204" s="574" t="str">
        <f t="shared" si="190"/>
        <v/>
      </c>
      <c r="EM204" s="574" t="str">
        <f t="shared" si="190"/>
        <v/>
      </c>
      <c r="EN204" s="574" t="str">
        <f t="shared" si="190"/>
        <v/>
      </c>
      <c r="EO204" s="574" t="str">
        <f t="shared" si="191"/>
        <v/>
      </c>
      <c r="EP204" s="574" t="str">
        <f t="shared" si="191"/>
        <v/>
      </c>
      <c r="EQ204" s="574" t="str">
        <f t="shared" si="191"/>
        <v/>
      </c>
      <c r="ER204" s="574" t="str">
        <f t="shared" si="192"/>
        <v/>
      </c>
      <c r="ES204" s="577" t="str">
        <f t="shared" si="193"/>
        <v/>
      </c>
      <c r="ET204" s="576" t="str">
        <f t="shared" si="194"/>
        <v/>
      </c>
      <c r="EU204" s="574" t="str">
        <f t="shared" si="194"/>
        <v/>
      </c>
      <c r="EV204" s="574" t="str">
        <f t="shared" si="194"/>
        <v/>
      </c>
      <c r="EW204" s="574" t="str">
        <f t="shared" si="195"/>
        <v/>
      </c>
      <c r="EX204" s="574" t="str">
        <f t="shared" si="195"/>
        <v/>
      </c>
      <c r="EY204" s="574" t="str">
        <f t="shared" si="195"/>
        <v/>
      </c>
      <c r="EZ204" s="574" t="str">
        <f t="shared" si="196"/>
        <v/>
      </c>
      <c r="FA204" s="574" t="str">
        <f t="shared" si="196"/>
        <v/>
      </c>
      <c r="FB204" s="574" t="str">
        <f t="shared" si="196"/>
        <v/>
      </c>
      <c r="FC204" s="574" t="str">
        <f t="shared" si="197"/>
        <v/>
      </c>
      <c r="FD204" s="574" t="str">
        <f t="shared" si="197"/>
        <v/>
      </c>
      <c r="FE204" s="574" t="str">
        <f t="shared" si="197"/>
        <v/>
      </c>
      <c r="FF204" s="574" t="str">
        <f t="shared" si="198"/>
        <v/>
      </c>
      <c r="FG204" s="574" t="str">
        <f t="shared" si="199"/>
        <v/>
      </c>
      <c r="FH204" s="574" t="str">
        <f t="shared" si="200"/>
        <v/>
      </c>
      <c r="FI204" s="574" t="str">
        <f t="shared" si="200"/>
        <v/>
      </c>
      <c r="FJ204" s="574" t="str">
        <f t="shared" si="200"/>
        <v/>
      </c>
      <c r="FK204" s="574" t="str">
        <f t="shared" si="201"/>
        <v/>
      </c>
      <c r="FL204" s="574" t="str">
        <f t="shared" si="201"/>
        <v/>
      </c>
      <c r="FM204" s="574" t="str">
        <f t="shared" si="201"/>
        <v/>
      </c>
      <c r="FN204" s="574" t="str">
        <f t="shared" si="202"/>
        <v/>
      </c>
      <c r="FO204" s="574" t="str">
        <f t="shared" si="202"/>
        <v/>
      </c>
      <c r="FP204" s="574" t="str">
        <f t="shared" si="202"/>
        <v/>
      </c>
      <c r="FQ204" s="574" t="str">
        <f t="shared" si="203"/>
        <v/>
      </c>
      <c r="FR204" s="577" t="str">
        <f t="shared" si="204"/>
        <v/>
      </c>
      <c r="FS204" s="573" t="str">
        <f t="shared" si="205"/>
        <v/>
      </c>
      <c r="FT204" s="574" t="str">
        <f t="shared" si="206"/>
        <v/>
      </c>
      <c r="FU204" s="578" t="str">
        <f t="shared" si="207"/>
        <v/>
      </c>
      <c r="FV204" s="577" t="str">
        <f t="shared" si="208"/>
        <v/>
      </c>
      <c r="HA204" s="147">
        <f t="shared" si="209"/>
        <v>0</v>
      </c>
      <c r="HB204" s="142">
        <f t="shared" si="158"/>
        <v>0</v>
      </c>
    </row>
    <row r="205" spans="1:210" s="142" customFormat="1" ht="15.75" customHeight="1" x14ac:dyDescent="0.2">
      <c r="A205" s="531" t="str">
        <f t="shared" si="159"/>
        <v/>
      </c>
      <c r="B205" s="299"/>
      <c r="C205" s="292"/>
      <c r="D205" s="300"/>
      <c r="E205" s="292"/>
      <c r="F205" s="300"/>
      <c r="G205" s="292"/>
      <c r="H205" s="300"/>
      <c r="I205" s="300"/>
      <c r="J205" s="292"/>
      <c r="K205" s="300"/>
      <c r="L205" s="292"/>
      <c r="M205" s="300"/>
      <c r="N205" s="292"/>
      <c r="O205" s="300"/>
      <c r="P205" s="292"/>
      <c r="Q205" s="292"/>
      <c r="R205" s="300"/>
      <c r="S205" s="294"/>
      <c r="T205" s="307"/>
      <c r="U205" s="292"/>
      <c r="V205" s="300"/>
      <c r="W205" s="292"/>
      <c r="X205" s="300"/>
      <c r="Y205" s="292"/>
      <c r="Z205" s="300"/>
      <c r="AA205" s="300"/>
      <c r="AB205" s="292"/>
      <c r="AC205" s="300"/>
      <c r="AD205" s="292"/>
      <c r="AE205" s="300"/>
      <c r="AF205" s="292"/>
      <c r="AG205" s="300"/>
      <c r="AH205" s="292"/>
      <c r="AI205" s="292"/>
      <c r="AJ205" s="300"/>
      <c r="AK205" s="294"/>
      <c r="AL205" s="302"/>
      <c r="AM205" s="292"/>
      <c r="AN205" s="303"/>
      <c r="AO205" s="292"/>
      <c r="AP205" s="303"/>
      <c r="AQ205" s="292"/>
      <c r="AR205" s="303"/>
      <c r="AS205" s="303"/>
      <c r="AT205" s="292"/>
      <c r="AU205" s="303"/>
      <c r="AV205" s="292"/>
      <c r="AW205" s="303"/>
      <c r="AX205" s="292"/>
      <c r="AY205" s="303"/>
      <c r="AZ205" s="292"/>
      <c r="BA205" s="292"/>
      <c r="BB205" s="303"/>
      <c r="BC205" s="294"/>
      <c r="BD205" s="308"/>
      <c r="BE205" s="292"/>
      <c r="BF205" s="303"/>
      <c r="BG205" s="292"/>
      <c r="BH205" s="303"/>
      <c r="BI205" s="292"/>
      <c r="BJ205" s="303"/>
      <c r="BK205" s="303"/>
      <c r="BL205" s="292"/>
      <c r="BM205" s="303"/>
      <c r="BN205" s="292"/>
      <c r="BO205" s="303"/>
      <c r="BP205" s="292"/>
      <c r="BQ205" s="303"/>
      <c r="BR205" s="292"/>
      <c r="BS205" s="292"/>
      <c r="BT205" s="303"/>
      <c r="BU205" s="294"/>
      <c r="BW205" s="573" t="str">
        <f t="shared" si="160"/>
        <v/>
      </c>
      <c r="BX205" s="574" t="str">
        <f t="shared" si="160"/>
        <v/>
      </c>
      <c r="BY205" s="574" t="str">
        <f t="shared" si="160"/>
        <v/>
      </c>
      <c r="BZ205" s="574" t="str">
        <f t="shared" si="161"/>
        <v/>
      </c>
      <c r="CA205" s="574" t="str">
        <f t="shared" si="161"/>
        <v/>
      </c>
      <c r="CB205" s="574" t="str">
        <f t="shared" si="161"/>
        <v/>
      </c>
      <c r="CC205" s="574" t="str">
        <f t="shared" si="162"/>
        <v/>
      </c>
      <c r="CD205" s="574" t="str">
        <f t="shared" si="162"/>
        <v/>
      </c>
      <c r="CE205" s="574" t="str">
        <f t="shared" si="162"/>
        <v/>
      </c>
      <c r="CF205" s="574" t="str">
        <f t="shared" si="163"/>
        <v/>
      </c>
      <c r="CG205" s="574" t="str">
        <f t="shared" si="163"/>
        <v/>
      </c>
      <c r="CH205" s="574" t="str">
        <f t="shared" si="163"/>
        <v/>
      </c>
      <c r="CI205" s="574" t="str">
        <f t="shared" si="164"/>
        <v/>
      </c>
      <c r="CJ205" s="574" t="str">
        <f t="shared" si="165"/>
        <v/>
      </c>
      <c r="CK205" s="574" t="str">
        <f t="shared" si="166"/>
        <v/>
      </c>
      <c r="CL205" s="574" t="str">
        <f t="shared" si="166"/>
        <v/>
      </c>
      <c r="CM205" s="574" t="str">
        <f t="shared" si="166"/>
        <v/>
      </c>
      <c r="CN205" s="574" t="str">
        <f t="shared" si="167"/>
        <v/>
      </c>
      <c r="CO205" s="574" t="str">
        <f t="shared" si="167"/>
        <v/>
      </c>
      <c r="CP205" s="574" t="str">
        <f t="shared" si="167"/>
        <v/>
      </c>
      <c r="CQ205" s="574" t="str">
        <f t="shared" si="168"/>
        <v/>
      </c>
      <c r="CR205" s="574" t="str">
        <f t="shared" si="168"/>
        <v/>
      </c>
      <c r="CS205" s="574" t="str">
        <f t="shared" si="168"/>
        <v/>
      </c>
      <c r="CT205" s="574" t="str">
        <f t="shared" si="169"/>
        <v/>
      </c>
      <c r="CU205" s="575" t="str">
        <f t="shared" si="170"/>
        <v/>
      </c>
      <c r="CV205" s="576" t="str">
        <f t="shared" si="171"/>
        <v/>
      </c>
      <c r="CW205" s="574" t="str">
        <f t="shared" si="171"/>
        <v/>
      </c>
      <c r="CX205" s="574" t="str">
        <f t="shared" si="171"/>
        <v/>
      </c>
      <c r="CY205" s="574" t="str">
        <f t="shared" si="172"/>
        <v/>
      </c>
      <c r="CZ205" s="574" t="str">
        <f t="shared" si="172"/>
        <v/>
      </c>
      <c r="DA205" s="574" t="str">
        <f t="shared" si="172"/>
        <v/>
      </c>
      <c r="DB205" s="574" t="str">
        <f t="shared" si="173"/>
        <v/>
      </c>
      <c r="DC205" s="574" t="str">
        <f t="shared" si="174"/>
        <v/>
      </c>
      <c r="DD205" s="574" t="str">
        <f t="shared" si="174"/>
        <v/>
      </c>
      <c r="DE205" s="574" t="str">
        <f t="shared" si="175"/>
        <v/>
      </c>
      <c r="DF205" s="574" t="str">
        <f t="shared" si="175"/>
        <v/>
      </c>
      <c r="DG205" s="574" t="str">
        <f t="shared" si="175"/>
        <v/>
      </c>
      <c r="DH205" s="574" t="str">
        <f t="shared" si="176"/>
        <v/>
      </c>
      <c r="DI205" s="574" t="str">
        <f t="shared" si="177"/>
        <v/>
      </c>
      <c r="DJ205" s="574" t="str">
        <f t="shared" si="178"/>
        <v/>
      </c>
      <c r="DK205" s="574" t="str">
        <f t="shared" si="178"/>
        <v/>
      </c>
      <c r="DL205" s="574" t="str">
        <f t="shared" si="178"/>
        <v/>
      </c>
      <c r="DM205" s="574" t="str">
        <f t="shared" si="179"/>
        <v/>
      </c>
      <c r="DN205" s="574" t="str">
        <f t="shared" si="179"/>
        <v/>
      </c>
      <c r="DO205" s="574" t="str">
        <f t="shared" si="179"/>
        <v/>
      </c>
      <c r="DP205" s="574" t="str">
        <f t="shared" si="180"/>
        <v/>
      </c>
      <c r="DQ205" s="574" t="str">
        <f t="shared" si="180"/>
        <v/>
      </c>
      <c r="DR205" s="574" t="str">
        <f t="shared" si="180"/>
        <v/>
      </c>
      <c r="DS205" s="574" t="str">
        <f t="shared" si="181"/>
        <v/>
      </c>
      <c r="DT205" s="577" t="str">
        <f t="shared" si="182"/>
        <v/>
      </c>
      <c r="DU205" s="576" t="str">
        <f t="shared" si="183"/>
        <v/>
      </c>
      <c r="DV205" s="574" t="str">
        <f t="shared" si="183"/>
        <v/>
      </c>
      <c r="DW205" s="574" t="str">
        <f t="shared" si="183"/>
        <v/>
      </c>
      <c r="DX205" s="574" t="str">
        <f t="shared" si="184"/>
        <v/>
      </c>
      <c r="DY205" s="574" t="str">
        <f t="shared" si="184"/>
        <v/>
      </c>
      <c r="DZ205" s="574" t="str">
        <f t="shared" si="184"/>
        <v/>
      </c>
      <c r="EA205" s="574" t="str">
        <f t="shared" si="185"/>
        <v/>
      </c>
      <c r="EB205" s="574" t="str">
        <f t="shared" si="185"/>
        <v/>
      </c>
      <c r="EC205" s="574" t="str">
        <f t="shared" si="185"/>
        <v/>
      </c>
      <c r="ED205" s="574" t="str">
        <f t="shared" si="186"/>
        <v/>
      </c>
      <c r="EE205" s="574" t="str">
        <f t="shared" si="186"/>
        <v/>
      </c>
      <c r="EF205" s="574" t="str">
        <f t="shared" si="186"/>
        <v/>
      </c>
      <c r="EG205" s="574" t="str">
        <f t="shared" si="187"/>
        <v/>
      </c>
      <c r="EH205" s="574" t="str">
        <f t="shared" si="188"/>
        <v/>
      </c>
      <c r="EI205" s="574" t="str">
        <f t="shared" si="189"/>
        <v/>
      </c>
      <c r="EJ205" s="574" t="str">
        <f t="shared" si="189"/>
        <v/>
      </c>
      <c r="EK205" s="574" t="str">
        <f t="shared" si="189"/>
        <v/>
      </c>
      <c r="EL205" s="574" t="str">
        <f t="shared" si="190"/>
        <v/>
      </c>
      <c r="EM205" s="574" t="str">
        <f t="shared" si="190"/>
        <v/>
      </c>
      <c r="EN205" s="574" t="str">
        <f t="shared" si="190"/>
        <v/>
      </c>
      <c r="EO205" s="574" t="str">
        <f t="shared" si="191"/>
        <v/>
      </c>
      <c r="EP205" s="574" t="str">
        <f t="shared" si="191"/>
        <v/>
      </c>
      <c r="EQ205" s="574" t="str">
        <f t="shared" si="191"/>
        <v/>
      </c>
      <c r="ER205" s="574" t="str">
        <f t="shared" si="192"/>
        <v/>
      </c>
      <c r="ES205" s="577" t="str">
        <f t="shared" si="193"/>
        <v/>
      </c>
      <c r="ET205" s="576" t="str">
        <f t="shared" si="194"/>
        <v/>
      </c>
      <c r="EU205" s="574" t="str">
        <f t="shared" si="194"/>
        <v/>
      </c>
      <c r="EV205" s="574" t="str">
        <f t="shared" si="194"/>
        <v/>
      </c>
      <c r="EW205" s="574" t="str">
        <f t="shared" si="195"/>
        <v/>
      </c>
      <c r="EX205" s="574" t="str">
        <f t="shared" si="195"/>
        <v/>
      </c>
      <c r="EY205" s="574" t="str">
        <f t="shared" si="195"/>
        <v/>
      </c>
      <c r="EZ205" s="574" t="str">
        <f t="shared" si="196"/>
        <v/>
      </c>
      <c r="FA205" s="574" t="str">
        <f t="shared" si="196"/>
        <v/>
      </c>
      <c r="FB205" s="574" t="str">
        <f t="shared" si="196"/>
        <v/>
      </c>
      <c r="FC205" s="574" t="str">
        <f t="shared" si="197"/>
        <v/>
      </c>
      <c r="FD205" s="574" t="str">
        <f t="shared" si="197"/>
        <v/>
      </c>
      <c r="FE205" s="574" t="str">
        <f t="shared" si="197"/>
        <v/>
      </c>
      <c r="FF205" s="574" t="str">
        <f t="shared" si="198"/>
        <v/>
      </c>
      <c r="FG205" s="574" t="str">
        <f t="shared" si="199"/>
        <v/>
      </c>
      <c r="FH205" s="574" t="str">
        <f t="shared" si="200"/>
        <v/>
      </c>
      <c r="FI205" s="574" t="str">
        <f t="shared" si="200"/>
        <v/>
      </c>
      <c r="FJ205" s="574" t="str">
        <f t="shared" si="200"/>
        <v/>
      </c>
      <c r="FK205" s="574" t="str">
        <f t="shared" si="201"/>
        <v/>
      </c>
      <c r="FL205" s="574" t="str">
        <f t="shared" si="201"/>
        <v/>
      </c>
      <c r="FM205" s="574" t="str">
        <f t="shared" si="201"/>
        <v/>
      </c>
      <c r="FN205" s="574" t="str">
        <f t="shared" si="202"/>
        <v/>
      </c>
      <c r="FO205" s="574" t="str">
        <f t="shared" si="202"/>
        <v/>
      </c>
      <c r="FP205" s="574" t="str">
        <f t="shared" si="202"/>
        <v/>
      </c>
      <c r="FQ205" s="574" t="str">
        <f t="shared" si="203"/>
        <v/>
      </c>
      <c r="FR205" s="577" t="str">
        <f t="shared" si="204"/>
        <v/>
      </c>
      <c r="FS205" s="573" t="str">
        <f t="shared" si="205"/>
        <v/>
      </c>
      <c r="FT205" s="574" t="str">
        <f t="shared" si="206"/>
        <v/>
      </c>
      <c r="FU205" s="578" t="str">
        <f t="shared" si="207"/>
        <v/>
      </c>
      <c r="FV205" s="577" t="str">
        <f t="shared" si="208"/>
        <v/>
      </c>
      <c r="HA205" s="147">
        <f t="shared" si="209"/>
        <v>0</v>
      </c>
      <c r="HB205" s="142">
        <f t="shared" si="158"/>
        <v>0</v>
      </c>
    </row>
    <row r="206" spans="1:210" s="142" customFormat="1" ht="15.75" customHeight="1" x14ac:dyDescent="0.2">
      <c r="A206" s="531" t="str">
        <f t="shared" si="159"/>
        <v/>
      </c>
      <c r="B206" s="299"/>
      <c r="C206" s="292"/>
      <c r="D206" s="300"/>
      <c r="E206" s="292"/>
      <c r="F206" s="300"/>
      <c r="G206" s="292"/>
      <c r="H206" s="300"/>
      <c r="I206" s="300"/>
      <c r="J206" s="292"/>
      <c r="K206" s="300"/>
      <c r="L206" s="292"/>
      <c r="M206" s="300"/>
      <c r="N206" s="292"/>
      <c r="O206" s="300"/>
      <c r="P206" s="292"/>
      <c r="Q206" s="292"/>
      <c r="R206" s="301"/>
      <c r="S206" s="298"/>
      <c r="T206" s="307"/>
      <c r="U206" s="292"/>
      <c r="V206" s="300"/>
      <c r="W206" s="292"/>
      <c r="X206" s="300"/>
      <c r="Y206" s="292"/>
      <c r="Z206" s="300"/>
      <c r="AA206" s="300"/>
      <c r="AB206" s="292"/>
      <c r="AC206" s="300"/>
      <c r="AD206" s="292"/>
      <c r="AE206" s="300"/>
      <c r="AF206" s="292"/>
      <c r="AG206" s="300"/>
      <c r="AH206" s="292"/>
      <c r="AI206" s="292"/>
      <c r="AJ206" s="301"/>
      <c r="AK206" s="298"/>
      <c r="AL206" s="302"/>
      <c r="AM206" s="292"/>
      <c r="AN206" s="303"/>
      <c r="AO206" s="292"/>
      <c r="AP206" s="303"/>
      <c r="AQ206" s="292"/>
      <c r="AR206" s="303"/>
      <c r="AS206" s="303"/>
      <c r="AT206" s="292"/>
      <c r="AU206" s="303"/>
      <c r="AV206" s="292"/>
      <c r="AW206" s="303"/>
      <c r="AX206" s="292"/>
      <c r="AY206" s="303"/>
      <c r="AZ206" s="292"/>
      <c r="BA206" s="292"/>
      <c r="BB206" s="304"/>
      <c r="BC206" s="298"/>
      <c r="BD206" s="308"/>
      <c r="BE206" s="292"/>
      <c r="BF206" s="303"/>
      <c r="BG206" s="292"/>
      <c r="BH206" s="303"/>
      <c r="BI206" s="292"/>
      <c r="BJ206" s="303"/>
      <c r="BK206" s="303"/>
      <c r="BL206" s="292"/>
      <c r="BM206" s="303"/>
      <c r="BN206" s="292"/>
      <c r="BO206" s="303"/>
      <c r="BP206" s="292"/>
      <c r="BQ206" s="303"/>
      <c r="BR206" s="292"/>
      <c r="BS206" s="292"/>
      <c r="BT206" s="304"/>
      <c r="BU206" s="298"/>
      <c r="BW206" s="573" t="str">
        <f t="shared" si="160"/>
        <v/>
      </c>
      <c r="BX206" s="574" t="str">
        <f t="shared" si="160"/>
        <v/>
      </c>
      <c r="BY206" s="574" t="str">
        <f t="shared" si="160"/>
        <v/>
      </c>
      <c r="BZ206" s="574" t="str">
        <f t="shared" si="161"/>
        <v/>
      </c>
      <c r="CA206" s="574" t="str">
        <f t="shared" si="161"/>
        <v/>
      </c>
      <c r="CB206" s="574" t="str">
        <f t="shared" si="161"/>
        <v/>
      </c>
      <c r="CC206" s="574" t="str">
        <f t="shared" si="162"/>
        <v/>
      </c>
      <c r="CD206" s="574" t="str">
        <f t="shared" si="162"/>
        <v/>
      </c>
      <c r="CE206" s="574" t="str">
        <f t="shared" si="162"/>
        <v/>
      </c>
      <c r="CF206" s="574" t="str">
        <f t="shared" si="163"/>
        <v/>
      </c>
      <c r="CG206" s="574" t="str">
        <f t="shared" si="163"/>
        <v/>
      </c>
      <c r="CH206" s="574" t="str">
        <f t="shared" si="163"/>
        <v/>
      </c>
      <c r="CI206" s="574" t="str">
        <f t="shared" si="164"/>
        <v/>
      </c>
      <c r="CJ206" s="574" t="str">
        <f t="shared" si="165"/>
        <v/>
      </c>
      <c r="CK206" s="574" t="str">
        <f t="shared" si="166"/>
        <v/>
      </c>
      <c r="CL206" s="574" t="str">
        <f t="shared" si="166"/>
        <v/>
      </c>
      <c r="CM206" s="574" t="str">
        <f t="shared" si="166"/>
        <v/>
      </c>
      <c r="CN206" s="574" t="str">
        <f t="shared" si="167"/>
        <v/>
      </c>
      <c r="CO206" s="574" t="str">
        <f t="shared" si="167"/>
        <v/>
      </c>
      <c r="CP206" s="574" t="str">
        <f t="shared" si="167"/>
        <v/>
      </c>
      <c r="CQ206" s="574" t="str">
        <f t="shared" si="168"/>
        <v/>
      </c>
      <c r="CR206" s="574" t="str">
        <f t="shared" si="168"/>
        <v/>
      </c>
      <c r="CS206" s="574" t="str">
        <f t="shared" si="168"/>
        <v/>
      </c>
      <c r="CT206" s="574" t="str">
        <f t="shared" si="169"/>
        <v/>
      </c>
      <c r="CU206" s="575" t="str">
        <f t="shared" si="170"/>
        <v/>
      </c>
      <c r="CV206" s="576" t="str">
        <f t="shared" si="171"/>
        <v/>
      </c>
      <c r="CW206" s="574" t="str">
        <f t="shared" si="171"/>
        <v/>
      </c>
      <c r="CX206" s="574" t="str">
        <f t="shared" si="171"/>
        <v/>
      </c>
      <c r="CY206" s="574" t="str">
        <f t="shared" si="172"/>
        <v/>
      </c>
      <c r="CZ206" s="574" t="str">
        <f t="shared" si="172"/>
        <v/>
      </c>
      <c r="DA206" s="574" t="str">
        <f t="shared" si="172"/>
        <v/>
      </c>
      <c r="DB206" s="574" t="str">
        <f t="shared" si="173"/>
        <v/>
      </c>
      <c r="DC206" s="574" t="str">
        <f t="shared" si="174"/>
        <v/>
      </c>
      <c r="DD206" s="574" t="str">
        <f t="shared" si="174"/>
        <v/>
      </c>
      <c r="DE206" s="574" t="str">
        <f t="shared" si="175"/>
        <v/>
      </c>
      <c r="DF206" s="574" t="str">
        <f t="shared" si="175"/>
        <v/>
      </c>
      <c r="DG206" s="574" t="str">
        <f t="shared" si="175"/>
        <v/>
      </c>
      <c r="DH206" s="574" t="str">
        <f t="shared" si="176"/>
        <v/>
      </c>
      <c r="DI206" s="574" t="str">
        <f t="shared" si="177"/>
        <v/>
      </c>
      <c r="DJ206" s="574" t="str">
        <f t="shared" si="178"/>
        <v/>
      </c>
      <c r="DK206" s="574" t="str">
        <f t="shared" si="178"/>
        <v/>
      </c>
      <c r="DL206" s="574" t="str">
        <f t="shared" si="178"/>
        <v/>
      </c>
      <c r="DM206" s="574" t="str">
        <f t="shared" si="179"/>
        <v/>
      </c>
      <c r="DN206" s="574" t="str">
        <f t="shared" si="179"/>
        <v/>
      </c>
      <c r="DO206" s="574" t="str">
        <f t="shared" si="179"/>
        <v/>
      </c>
      <c r="DP206" s="574" t="str">
        <f t="shared" si="180"/>
        <v/>
      </c>
      <c r="DQ206" s="574" t="str">
        <f t="shared" si="180"/>
        <v/>
      </c>
      <c r="DR206" s="574" t="str">
        <f t="shared" si="180"/>
        <v/>
      </c>
      <c r="DS206" s="574" t="str">
        <f t="shared" si="181"/>
        <v/>
      </c>
      <c r="DT206" s="577" t="str">
        <f t="shared" si="182"/>
        <v/>
      </c>
      <c r="DU206" s="576" t="str">
        <f t="shared" si="183"/>
        <v/>
      </c>
      <c r="DV206" s="574" t="str">
        <f t="shared" si="183"/>
        <v/>
      </c>
      <c r="DW206" s="574" t="str">
        <f t="shared" si="183"/>
        <v/>
      </c>
      <c r="DX206" s="574" t="str">
        <f t="shared" si="184"/>
        <v/>
      </c>
      <c r="DY206" s="574" t="str">
        <f t="shared" si="184"/>
        <v/>
      </c>
      <c r="DZ206" s="574" t="str">
        <f t="shared" si="184"/>
        <v/>
      </c>
      <c r="EA206" s="574" t="str">
        <f t="shared" si="185"/>
        <v/>
      </c>
      <c r="EB206" s="574" t="str">
        <f t="shared" si="185"/>
        <v/>
      </c>
      <c r="EC206" s="574" t="str">
        <f t="shared" si="185"/>
        <v/>
      </c>
      <c r="ED206" s="574" t="str">
        <f t="shared" si="186"/>
        <v/>
      </c>
      <c r="EE206" s="574" t="str">
        <f t="shared" si="186"/>
        <v/>
      </c>
      <c r="EF206" s="574" t="str">
        <f t="shared" si="186"/>
        <v/>
      </c>
      <c r="EG206" s="574" t="str">
        <f t="shared" si="187"/>
        <v/>
      </c>
      <c r="EH206" s="574" t="str">
        <f t="shared" si="188"/>
        <v/>
      </c>
      <c r="EI206" s="574" t="str">
        <f t="shared" si="189"/>
        <v/>
      </c>
      <c r="EJ206" s="574" t="str">
        <f t="shared" si="189"/>
        <v/>
      </c>
      <c r="EK206" s="574" t="str">
        <f t="shared" si="189"/>
        <v/>
      </c>
      <c r="EL206" s="574" t="str">
        <f t="shared" si="190"/>
        <v/>
      </c>
      <c r="EM206" s="574" t="str">
        <f t="shared" si="190"/>
        <v/>
      </c>
      <c r="EN206" s="574" t="str">
        <f t="shared" si="190"/>
        <v/>
      </c>
      <c r="EO206" s="574" t="str">
        <f t="shared" si="191"/>
        <v/>
      </c>
      <c r="EP206" s="574" t="str">
        <f t="shared" si="191"/>
        <v/>
      </c>
      <c r="EQ206" s="574" t="str">
        <f t="shared" si="191"/>
        <v/>
      </c>
      <c r="ER206" s="574" t="str">
        <f t="shared" si="192"/>
        <v/>
      </c>
      <c r="ES206" s="577" t="str">
        <f t="shared" si="193"/>
        <v/>
      </c>
      <c r="ET206" s="576" t="str">
        <f t="shared" si="194"/>
        <v/>
      </c>
      <c r="EU206" s="574" t="str">
        <f t="shared" si="194"/>
        <v/>
      </c>
      <c r="EV206" s="574" t="str">
        <f t="shared" si="194"/>
        <v/>
      </c>
      <c r="EW206" s="574" t="str">
        <f t="shared" si="195"/>
        <v/>
      </c>
      <c r="EX206" s="574" t="str">
        <f t="shared" si="195"/>
        <v/>
      </c>
      <c r="EY206" s="574" t="str">
        <f t="shared" si="195"/>
        <v/>
      </c>
      <c r="EZ206" s="574" t="str">
        <f t="shared" si="196"/>
        <v/>
      </c>
      <c r="FA206" s="574" t="str">
        <f t="shared" si="196"/>
        <v/>
      </c>
      <c r="FB206" s="574" t="str">
        <f t="shared" si="196"/>
        <v/>
      </c>
      <c r="FC206" s="574" t="str">
        <f t="shared" si="197"/>
        <v/>
      </c>
      <c r="FD206" s="574" t="str">
        <f t="shared" si="197"/>
        <v/>
      </c>
      <c r="FE206" s="574" t="str">
        <f t="shared" si="197"/>
        <v/>
      </c>
      <c r="FF206" s="574" t="str">
        <f t="shared" si="198"/>
        <v/>
      </c>
      <c r="FG206" s="574" t="str">
        <f t="shared" si="199"/>
        <v/>
      </c>
      <c r="FH206" s="574" t="str">
        <f t="shared" si="200"/>
        <v/>
      </c>
      <c r="FI206" s="574" t="str">
        <f t="shared" si="200"/>
        <v/>
      </c>
      <c r="FJ206" s="574" t="str">
        <f t="shared" si="200"/>
        <v/>
      </c>
      <c r="FK206" s="574" t="str">
        <f t="shared" si="201"/>
        <v/>
      </c>
      <c r="FL206" s="574" t="str">
        <f t="shared" si="201"/>
        <v/>
      </c>
      <c r="FM206" s="574" t="str">
        <f t="shared" si="201"/>
        <v/>
      </c>
      <c r="FN206" s="574" t="str">
        <f t="shared" si="202"/>
        <v/>
      </c>
      <c r="FO206" s="574" t="str">
        <f t="shared" si="202"/>
        <v/>
      </c>
      <c r="FP206" s="574" t="str">
        <f t="shared" si="202"/>
        <v/>
      </c>
      <c r="FQ206" s="574" t="str">
        <f t="shared" si="203"/>
        <v/>
      </c>
      <c r="FR206" s="577" t="str">
        <f t="shared" si="204"/>
        <v/>
      </c>
      <c r="FS206" s="573" t="str">
        <f t="shared" si="205"/>
        <v/>
      </c>
      <c r="FT206" s="574" t="str">
        <f t="shared" si="206"/>
        <v/>
      </c>
      <c r="FU206" s="578" t="str">
        <f t="shared" si="207"/>
        <v/>
      </c>
      <c r="FV206" s="577" t="str">
        <f t="shared" si="208"/>
        <v/>
      </c>
      <c r="HA206" s="147">
        <f t="shared" si="209"/>
        <v>0</v>
      </c>
      <c r="HB206" s="142">
        <f t="shared" si="158"/>
        <v>0</v>
      </c>
    </row>
    <row r="207" spans="1:210" s="142" customFormat="1" ht="15.75" customHeight="1" x14ac:dyDescent="0.2">
      <c r="A207" s="531" t="str">
        <f t="shared" si="159"/>
        <v/>
      </c>
      <c r="B207" s="299"/>
      <c r="C207" s="292"/>
      <c r="D207" s="300"/>
      <c r="E207" s="292"/>
      <c r="F207" s="300"/>
      <c r="G207" s="292"/>
      <c r="H207" s="300"/>
      <c r="I207" s="300"/>
      <c r="J207" s="292"/>
      <c r="K207" s="300"/>
      <c r="L207" s="292"/>
      <c r="M207" s="300"/>
      <c r="N207" s="292"/>
      <c r="O207" s="300"/>
      <c r="P207" s="292"/>
      <c r="Q207" s="292"/>
      <c r="R207" s="300"/>
      <c r="S207" s="294"/>
      <c r="T207" s="307"/>
      <c r="U207" s="292"/>
      <c r="V207" s="300"/>
      <c r="W207" s="292"/>
      <c r="X207" s="300"/>
      <c r="Y207" s="292"/>
      <c r="Z207" s="300"/>
      <c r="AA207" s="300"/>
      <c r="AB207" s="292"/>
      <c r="AC207" s="300"/>
      <c r="AD207" s="292"/>
      <c r="AE207" s="300"/>
      <c r="AF207" s="292"/>
      <c r="AG207" s="300"/>
      <c r="AH207" s="292"/>
      <c r="AI207" s="292"/>
      <c r="AJ207" s="300"/>
      <c r="AK207" s="294"/>
      <c r="AL207" s="302"/>
      <c r="AM207" s="292"/>
      <c r="AN207" s="303"/>
      <c r="AO207" s="292"/>
      <c r="AP207" s="303"/>
      <c r="AQ207" s="292"/>
      <c r="AR207" s="303"/>
      <c r="AS207" s="303"/>
      <c r="AT207" s="292"/>
      <c r="AU207" s="303"/>
      <c r="AV207" s="292"/>
      <c r="AW207" s="303"/>
      <c r="AX207" s="292"/>
      <c r="AY207" s="303"/>
      <c r="AZ207" s="292"/>
      <c r="BA207" s="292"/>
      <c r="BB207" s="303"/>
      <c r="BC207" s="294"/>
      <c r="BD207" s="308"/>
      <c r="BE207" s="292"/>
      <c r="BF207" s="303"/>
      <c r="BG207" s="292"/>
      <c r="BH207" s="303"/>
      <c r="BI207" s="292"/>
      <c r="BJ207" s="303"/>
      <c r="BK207" s="303"/>
      <c r="BL207" s="292"/>
      <c r="BM207" s="303"/>
      <c r="BN207" s="292"/>
      <c r="BO207" s="303"/>
      <c r="BP207" s="292"/>
      <c r="BQ207" s="303"/>
      <c r="BR207" s="292"/>
      <c r="BS207" s="292"/>
      <c r="BT207" s="303"/>
      <c r="BU207" s="294"/>
      <c r="BW207" s="573" t="str">
        <f t="shared" si="160"/>
        <v/>
      </c>
      <c r="BX207" s="574" t="str">
        <f t="shared" si="160"/>
        <v/>
      </c>
      <c r="BY207" s="574" t="str">
        <f t="shared" si="160"/>
        <v/>
      </c>
      <c r="BZ207" s="574" t="str">
        <f t="shared" si="161"/>
        <v/>
      </c>
      <c r="CA207" s="574" t="str">
        <f t="shared" si="161"/>
        <v/>
      </c>
      <c r="CB207" s="574" t="str">
        <f t="shared" si="161"/>
        <v/>
      </c>
      <c r="CC207" s="574" t="str">
        <f t="shared" si="162"/>
        <v/>
      </c>
      <c r="CD207" s="574" t="str">
        <f t="shared" si="162"/>
        <v/>
      </c>
      <c r="CE207" s="574" t="str">
        <f t="shared" si="162"/>
        <v/>
      </c>
      <c r="CF207" s="574" t="str">
        <f t="shared" si="163"/>
        <v/>
      </c>
      <c r="CG207" s="574" t="str">
        <f t="shared" si="163"/>
        <v/>
      </c>
      <c r="CH207" s="574" t="str">
        <f t="shared" si="163"/>
        <v/>
      </c>
      <c r="CI207" s="574" t="str">
        <f t="shared" si="164"/>
        <v/>
      </c>
      <c r="CJ207" s="574" t="str">
        <f t="shared" si="165"/>
        <v/>
      </c>
      <c r="CK207" s="574" t="str">
        <f t="shared" si="166"/>
        <v/>
      </c>
      <c r="CL207" s="574" t="str">
        <f t="shared" si="166"/>
        <v/>
      </c>
      <c r="CM207" s="574" t="str">
        <f t="shared" si="166"/>
        <v/>
      </c>
      <c r="CN207" s="574" t="str">
        <f t="shared" si="167"/>
        <v/>
      </c>
      <c r="CO207" s="574" t="str">
        <f t="shared" si="167"/>
        <v/>
      </c>
      <c r="CP207" s="574" t="str">
        <f t="shared" si="167"/>
        <v/>
      </c>
      <c r="CQ207" s="574" t="str">
        <f t="shared" si="168"/>
        <v/>
      </c>
      <c r="CR207" s="574" t="str">
        <f t="shared" si="168"/>
        <v/>
      </c>
      <c r="CS207" s="574" t="str">
        <f t="shared" si="168"/>
        <v/>
      </c>
      <c r="CT207" s="574" t="str">
        <f t="shared" si="169"/>
        <v/>
      </c>
      <c r="CU207" s="575" t="str">
        <f t="shared" si="170"/>
        <v/>
      </c>
      <c r="CV207" s="576" t="str">
        <f t="shared" si="171"/>
        <v/>
      </c>
      <c r="CW207" s="574" t="str">
        <f t="shared" si="171"/>
        <v/>
      </c>
      <c r="CX207" s="574" t="str">
        <f t="shared" si="171"/>
        <v/>
      </c>
      <c r="CY207" s="574" t="str">
        <f t="shared" si="172"/>
        <v/>
      </c>
      <c r="CZ207" s="574" t="str">
        <f t="shared" si="172"/>
        <v/>
      </c>
      <c r="DA207" s="574" t="str">
        <f t="shared" si="172"/>
        <v/>
      </c>
      <c r="DB207" s="574" t="str">
        <f t="shared" si="173"/>
        <v/>
      </c>
      <c r="DC207" s="574" t="str">
        <f t="shared" si="174"/>
        <v/>
      </c>
      <c r="DD207" s="574" t="str">
        <f t="shared" si="174"/>
        <v/>
      </c>
      <c r="DE207" s="574" t="str">
        <f t="shared" si="175"/>
        <v/>
      </c>
      <c r="DF207" s="574" t="str">
        <f t="shared" si="175"/>
        <v/>
      </c>
      <c r="DG207" s="574" t="str">
        <f t="shared" si="175"/>
        <v/>
      </c>
      <c r="DH207" s="574" t="str">
        <f t="shared" si="176"/>
        <v/>
      </c>
      <c r="DI207" s="574" t="str">
        <f t="shared" si="177"/>
        <v/>
      </c>
      <c r="DJ207" s="574" t="str">
        <f t="shared" si="178"/>
        <v/>
      </c>
      <c r="DK207" s="574" t="str">
        <f t="shared" si="178"/>
        <v/>
      </c>
      <c r="DL207" s="574" t="str">
        <f t="shared" si="178"/>
        <v/>
      </c>
      <c r="DM207" s="574" t="str">
        <f t="shared" si="179"/>
        <v/>
      </c>
      <c r="DN207" s="574" t="str">
        <f t="shared" si="179"/>
        <v/>
      </c>
      <c r="DO207" s="574" t="str">
        <f t="shared" si="179"/>
        <v/>
      </c>
      <c r="DP207" s="574" t="str">
        <f t="shared" si="180"/>
        <v/>
      </c>
      <c r="DQ207" s="574" t="str">
        <f t="shared" si="180"/>
        <v/>
      </c>
      <c r="DR207" s="574" t="str">
        <f t="shared" si="180"/>
        <v/>
      </c>
      <c r="DS207" s="574" t="str">
        <f t="shared" si="181"/>
        <v/>
      </c>
      <c r="DT207" s="577" t="str">
        <f t="shared" si="182"/>
        <v/>
      </c>
      <c r="DU207" s="576" t="str">
        <f t="shared" si="183"/>
        <v/>
      </c>
      <c r="DV207" s="574" t="str">
        <f t="shared" si="183"/>
        <v/>
      </c>
      <c r="DW207" s="574" t="str">
        <f t="shared" si="183"/>
        <v/>
      </c>
      <c r="DX207" s="574" t="str">
        <f t="shared" si="184"/>
        <v/>
      </c>
      <c r="DY207" s="574" t="str">
        <f t="shared" si="184"/>
        <v/>
      </c>
      <c r="DZ207" s="574" t="str">
        <f t="shared" si="184"/>
        <v/>
      </c>
      <c r="EA207" s="574" t="str">
        <f t="shared" si="185"/>
        <v/>
      </c>
      <c r="EB207" s="574" t="str">
        <f t="shared" si="185"/>
        <v/>
      </c>
      <c r="EC207" s="574" t="str">
        <f t="shared" si="185"/>
        <v/>
      </c>
      <c r="ED207" s="574" t="str">
        <f t="shared" si="186"/>
        <v/>
      </c>
      <c r="EE207" s="574" t="str">
        <f t="shared" si="186"/>
        <v/>
      </c>
      <c r="EF207" s="574" t="str">
        <f t="shared" si="186"/>
        <v/>
      </c>
      <c r="EG207" s="574" t="str">
        <f t="shared" si="187"/>
        <v/>
      </c>
      <c r="EH207" s="574" t="str">
        <f t="shared" si="188"/>
        <v/>
      </c>
      <c r="EI207" s="574" t="str">
        <f t="shared" si="189"/>
        <v/>
      </c>
      <c r="EJ207" s="574" t="str">
        <f t="shared" si="189"/>
        <v/>
      </c>
      <c r="EK207" s="574" t="str">
        <f t="shared" si="189"/>
        <v/>
      </c>
      <c r="EL207" s="574" t="str">
        <f t="shared" si="190"/>
        <v/>
      </c>
      <c r="EM207" s="574" t="str">
        <f t="shared" si="190"/>
        <v/>
      </c>
      <c r="EN207" s="574" t="str">
        <f t="shared" si="190"/>
        <v/>
      </c>
      <c r="EO207" s="574" t="str">
        <f t="shared" si="191"/>
        <v/>
      </c>
      <c r="EP207" s="574" t="str">
        <f t="shared" si="191"/>
        <v/>
      </c>
      <c r="EQ207" s="574" t="str">
        <f t="shared" si="191"/>
        <v/>
      </c>
      <c r="ER207" s="574" t="str">
        <f t="shared" si="192"/>
        <v/>
      </c>
      <c r="ES207" s="577" t="str">
        <f t="shared" si="193"/>
        <v/>
      </c>
      <c r="ET207" s="576" t="str">
        <f t="shared" si="194"/>
        <v/>
      </c>
      <c r="EU207" s="574" t="str">
        <f t="shared" si="194"/>
        <v/>
      </c>
      <c r="EV207" s="574" t="str">
        <f t="shared" si="194"/>
        <v/>
      </c>
      <c r="EW207" s="574" t="str">
        <f t="shared" si="195"/>
        <v/>
      </c>
      <c r="EX207" s="574" t="str">
        <f t="shared" si="195"/>
        <v/>
      </c>
      <c r="EY207" s="574" t="str">
        <f t="shared" si="195"/>
        <v/>
      </c>
      <c r="EZ207" s="574" t="str">
        <f t="shared" si="196"/>
        <v/>
      </c>
      <c r="FA207" s="574" t="str">
        <f t="shared" si="196"/>
        <v/>
      </c>
      <c r="FB207" s="574" t="str">
        <f t="shared" si="196"/>
        <v/>
      </c>
      <c r="FC207" s="574" t="str">
        <f t="shared" si="197"/>
        <v/>
      </c>
      <c r="FD207" s="574" t="str">
        <f t="shared" si="197"/>
        <v/>
      </c>
      <c r="FE207" s="574" t="str">
        <f t="shared" si="197"/>
        <v/>
      </c>
      <c r="FF207" s="574" t="str">
        <f t="shared" si="198"/>
        <v/>
      </c>
      <c r="FG207" s="574" t="str">
        <f t="shared" si="199"/>
        <v/>
      </c>
      <c r="FH207" s="574" t="str">
        <f t="shared" si="200"/>
        <v/>
      </c>
      <c r="FI207" s="574" t="str">
        <f t="shared" si="200"/>
        <v/>
      </c>
      <c r="FJ207" s="574" t="str">
        <f t="shared" si="200"/>
        <v/>
      </c>
      <c r="FK207" s="574" t="str">
        <f t="shared" si="201"/>
        <v/>
      </c>
      <c r="FL207" s="574" t="str">
        <f t="shared" si="201"/>
        <v/>
      </c>
      <c r="FM207" s="574" t="str">
        <f t="shared" si="201"/>
        <v/>
      </c>
      <c r="FN207" s="574" t="str">
        <f t="shared" si="202"/>
        <v/>
      </c>
      <c r="FO207" s="574" t="str">
        <f t="shared" si="202"/>
        <v/>
      </c>
      <c r="FP207" s="574" t="str">
        <f t="shared" si="202"/>
        <v/>
      </c>
      <c r="FQ207" s="574" t="str">
        <f t="shared" si="203"/>
        <v/>
      </c>
      <c r="FR207" s="577" t="str">
        <f t="shared" si="204"/>
        <v/>
      </c>
      <c r="FS207" s="573" t="str">
        <f t="shared" si="205"/>
        <v/>
      </c>
      <c r="FT207" s="574" t="str">
        <f t="shared" si="206"/>
        <v/>
      </c>
      <c r="FU207" s="578" t="str">
        <f t="shared" si="207"/>
        <v/>
      </c>
      <c r="FV207" s="577" t="str">
        <f t="shared" si="208"/>
        <v/>
      </c>
      <c r="HA207" s="147">
        <f t="shared" si="209"/>
        <v>0</v>
      </c>
      <c r="HB207" s="142">
        <f t="shared" si="158"/>
        <v>0</v>
      </c>
    </row>
    <row r="208" spans="1:210" s="142" customFormat="1" ht="15.75" customHeight="1" x14ac:dyDescent="0.2">
      <c r="A208" s="531" t="str">
        <f t="shared" si="159"/>
        <v/>
      </c>
      <c r="B208" s="299"/>
      <c r="C208" s="292"/>
      <c r="D208" s="300"/>
      <c r="E208" s="292"/>
      <c r="F208" s="300"/>
      <c r="G208" s="292"/>
      <c r="H208" s="300"/>
      <c r="I208" s="300"/>
      <c r="J208" s="292"/>
      <c r="K208" s="300"/>
      <c r="L208" s="292"/>
      <c r="M208" s="300"/>
      <c r="N208" s="292"/>
      <c r="O208" s="300"/>
      <c r="P208" s="292"/>
      <c r="Q208" s="292"/>
      <c r="R208" s="301"/>
      <c r="S208" s="298"/>
      <c r="T208" s="307"/>
      <c r="U208" s="292"/>
      <c r="V208" s="300"/>
      <c r="W208" s="292"/>
      <c r="X208" s="300"/>
      <c r="Y208" s="292"/>
      <c r="Z208" s="300"/>
      <c r="AA208" s="300"/>
      <c r="AB208" s="292"/>
      <c r="AC208" s="300"/>
      <c r="AD208" s="292"/>
      <c r="AE208" s="300"/>
      <c r="AF208" s="292"/>
      <c r="AG208" s="300"/>
      <c r="AH208" s="292"/>
      <c r="AI208" s="292"/>
      <c r="AJ208" s="301"/>
      <c r="AK208" s="298"/>
      <c r="AL208" s="302"/>
      <c r="AM208" s="292"/>
      <c r="AN208" s="303"/>
      <c r="AO208" s="292"/>
      <c r="AP208" s="303"/>
      <c r="AQ208" s="292"/>
      <c r="AR208" s="303"/>
      <c r="AS208" s="303"/>
      <c r="AT208" s="292"/>
      <c r="AU208" s="303"/>
      <c r="AV208" s="292"/>
      <c r="AW208" s="303"/>
      <c r="AX208" s="292"/>
      <c r="AY208" s="303"/>
      <c r="AZ208" s="292"/>
      <c r="BA208" s="292"/>
      <c r="BB208" s="304"/>
      <c r="BC208" s="298"/>
      <c r="BD208" s="308"/>
      <c r="BE208" s="292"/>
      <c r="BF208" s="303"/>
      <c r="BG208" s="292"/>
      <c r="BH208" s="303"/>
      <c r="BI208" s="292"/>
      <c r="BJ208" s="303"/>
      <c r="BK208" s="303"/>
      <c r="BL208" s="292"/>
      <c r="BM208" s="303"/>
      <c r="BN208" s="292"/>
      <c r="BO208" s="303"/>
      <c r="BP208" s="292"/>
      <c r="BQ208" s="303"/>
      <c r="BR208" s="292"/>
      <c r="BS208" s="292"/>
      <c r="BT208" s="304"/>
      <c r="BU208" s="298"/>
      <c r="BW208" s="573" t="str">
        <f t="shared" si="160"/>
        <v/>
      </c>
      <c r="BX208" s="574" t="str">
        <f t="shared" si="160"/>
        <v/>
      </c>
      <c r="BY208" s="574" t="str">
        <f t="shared" si="160"/>
        <v/>
      </c>
      <c r="BZ208" s="574" t="str">
        <f t="shared" si="161"/>
        <v/>
      </c>
      <c r="CA208" s="574" t="str">
        <f t="shared" si="161"/>
        <v/>
      </c>
      <c r="CB208" s="574" t="str">
        <f t="shared" si="161"/>
        <v/>
      </c>
      <c r="CC208" s="574" t="str">
        <f t="shared" si="162"/>
        <v/>
      </c>
      <c r="CD208" s="574" t="str">
        <f t="shared" si="162"/>
        <v/>
      </c>
      <c r="CE208" s="574" t="str">
        <f t="shared" si="162"/>
        <v/>
      </c>
      <c r="CF208" s="574" t="str">
        <f t="shared" si="163"/>
        <v/>
      </c>
      <c r="CG208" s="574" t="str">
        <f t="shared" si="163"/>
        <v/>
      </c>
      <c r="CH208" s="574" t="str">
        <f t="shared" si="163"/>
        <v/>
      </c>
      <c r="CI208" s="574" t="str">
        <f t="shared" si="164"/>
        <v/>
      </c>
      <c r="CJ208" s="574" t="str">
        <f t="shared" si="165"/>
        <v/>
      </c>
      <c r="CK208" s="574" t="str">
        <f t="shared" si="166"/>
        <v/>
      </c>
      <c r="CL208" s="574" t="str">
        <f t="shared" si="166"/>
        <v/>
      </c>
      <c r="CM208" s="574" t="str">
        <f t="shared" si="166"/>
        <v/>
      </c>
      <c r="CN208" s="574" t="str">
        <f t="shared" si="167"/>
        <v/>
      </c>
      <c r="CO208" s="574" t="str">
        <f t="shared" si="167"/>
        <v/>
      </c>
      <c r="CP208" s="574" t="str">
        <f t="shared" si="167"/>
        <v/>
      </c>
      <c r="CQ208" s="574" t="str">
        <f t="shared" si="168"/>
        <v/>
      </c>
      <c r="CR208" s="574" t="str">
        <f t="shared" si="168"/>
        <v/>
      </c>
      <c r="CS208" s="574" t="str">
        <f t="shared" si="168"/>
        <v/>
      </c>
      <c r="CT208" s="574" t="str">
        <f t="shared" si="169"/>
        <v/>
      </c>
      <c r="CU208" s="575" t="str">
        <f t="shared" si="170"/>
        <v/>
      </c>
      <c r="CV208" s="576" t="str">
        <f t="shared" si="171"/>
        <v/>
      </c>
      <c r="CW208" s="574" t="str">
        <f t="shared" si="171"/>
        <v/>
      </c>
      <c r="CX208" s="574" t="str">
        <f t="shared" si="171"/>
        <v/>
      </c>
      <c r="CY208" s="574" t="str">
        <f t="shared" si="172"/>
        <v/>
      </c>
      <c r="CZ208" s="574" t="str">
        <f t="shared" si="172"/>
        <v/>
      </c>
      <c r="DA208" s="574" t="str">
        <f t="shared" si="172"/>
        <v/>
      </c>
      <c r="DB208" s="574" t="str">
        <f t="shared" si="173"/>
        <v/>
      </c>
      <c r="DC208" s="574" t="str">
        <f t="shared" si="174"/>
        <v/>
      </c>
      <c r="DD208" s="574" t="str">
        <f t="shared" si="174"/>
        <v/>
      </c>
      <c r="DE208" s="574" t="str">
        <f t="shared" si="175"/>
        <v/>
      </c>
      <c r="DF208" s="574" t="str">
        <f t="shared" si="175"/>
        <v/>
      </c>
      <c r="DG208" s="574" t="str">
        <f t="shared" si="175"/>
        <v/>
      </c>
      <c r="DH208" s="574" t="str">
        <f t="shared" si="176"/>
        <v/>
      </c>
      <c r="DI208" s="574" t="str">
        <f t="shared" si="177"/>
        <v/>
      </c>
      <c r="DJ208" s="574" t="str">
        <f t="shared" si="178"/>
        <v/>
      </c>
      <c r="DK208" s="574" t="str">
        <f t="shared" si="178"/>
        <v/>
      </c>
      <c r="DL208" s="574" t="str">
        <f t="shared" si="178"/>
        <v/>
      </c>
      <c r="DM208" s="574" t="str">
        <f t="shared" si="179"/>
        <v/>
      </c>
      <c r="DN208" s="574" t="str">
        <f t="shared" si="179"/>
        <v/>
      </c>
      <c r="DO208" s="574" t="str">
        <f t="shared" si="179"/>
        <v/>
      </c>
      <c r="DP208" s="574" t="str">
        <f t="shared" si="180"/>
        <v/>
      </c>
      <c r="DQ208" s="574" t="str">
        <f t="shared" si="180"/>
        <v/>
      </c>
      <c r="DR208" s="574" t="str">
        <f t="shared" si="180"/>
        <v/>
      </c>
      <c r="DS208" s="574" t="str">
        <f t="shared" si="181"/>
        <v/>
      </c>
      <c r="DT208" s="577" t="str">
        <f t="shared" si="182"/>
        <v/>
      </c>
      <c r="DU208" s="576" t="str">
        <f t="shared" si="183"/>
        <v/>
      </c>
      <c r="DV208" s="574" t="str">
        <f t="shared" si="183"/>
        <v/>
      </c>
      <c r="DW208" s="574" t="str">
        <f t="shared" si="183"/>
        <v/>
      </c>
      <c r="DX208" s="574" t="str">
        <f t="shared" si="184"/>
        <v/>
      </c>
      <c r="DY208" s="574" t="str">
        <f t="shared" si="184"/>
        <v/>
      </c>
      <c r="DZ208" s="574" t="str">
        <f t="shared" si="184"/>
        <v/>
      </c>
      <c r="EA208" s="574" t="str">
        <f t="shared" si="185"/>
        <v/>
      </c>
      <c r="EB208" s="574" t="str">
        <f t="shared" si="185"/>
        <v/>
      </c>
      <c r="EC208" s="574" t="str">
        <f t="shared" si="185"/>
        <v/>
      </c>
      <c r="ED208" s="574" t="str">
        <f t="shared" si="186"/>
        <v/>
      </c>
      <c r="EE208" s="574" t="str">
        <f t="shared" si="186"/>
        <v/>
      </c>
      <c r="EF208" s="574" t="str">
        <f t="shared" si="186"/>
        <v/>
      </c>
      <c r="EG208" s="574" t="str">
        <f t="shared" si="187"/>
        <v/>
      </c>
      <c r="EH208" s="574" t="str">
        <f t="shared" si="188"/>
        <v/>
      </c>
      <c r="EI208" s="574" t="str">
        <f t="shared" si="189"/>
        <v/>
      </c>
      <c r="EJ208" s="574" t="str">
        <f t="shared" si="189"/>
        <v/>
      </c>
      <c r="EK208" s="574" t="str">
        <f t="shared" si="189"/>
        <v/>
      </c>
      <c r="EL208" s="574" t="str">
        <f t="shared" si="190"/>
        <v/>
      </c>
      <c r="EM208" s="574" t="str">
        <f t="shared" si="190"/>
        <v/>
      </c>
      <c r="EN208" s="574" t="str">
        <f t="shared" si="190"/>
        <v/>
      </c>
      <c r="EO208" s="574" t="str">
        <f t="shared" si="191"/>
        <v/>
      </c>
      <c r="EP208" s="574" t="str">
        <f t="shared" si="191"/>
        <v/>
      </c>
      <c r="EQ208" s="574" t="str">
        <f t="shared" si="191"/>
        <v/>
      </c>
      <c r="ER208" s="574" t="str">
        <f t="shared" si="192"/>
        <v/>
      </c>
      <c r="ES208" s="577" t="str">
        <f t="shared" si="193"/>
        <v/>
      </c>
      <c r="ET208" s="576" t="str">
        <f t="shared" si="194"/>
        <v/>
      </c>
      <c r="EU208" s="574" t="str">
        <f t="shared" si="194"/>
        <v/>
      </c>
      <c r="EV208" s="574" t="str">
        <f t="shared" si="194"/>
        <v/>
      </c>
      <c r="EW208" s="574" t="str">
        <f t="shared" si="195"/>
        <v/>
      </c>
      <c r="EX208" s="574" t="str">
        <f t="shared" si="195"/>
        <v/>
      </c>
      <c r="EY208" s="574" t="str">
        <f t="shared" si="195"/>
        <v/>
      </c>
      <c r="EZ208" s="574" t="str">
        <f t="shared" si="196"/>
        <v/>
      </c>
      <c r="FA208" s="574" t="str">
        <f t="shared" si="196"/>
        <v/>
      </c>
      <c r="FB208" s="574" t="str">
        <f t="shared" si="196"/>
        <v/>
      </c>
      <c r="FC208" s="574" t="str">
        <f t="shared" si="197"/>
        <v/>
      </c>
      <c r="FD208" s="574" t="str">
        <f t="shared" si="197"/>
        <v/>
      </c>
      <c r="FE208" s="574" t="str">
        <f t="shared" si="197"/>
        <v/>
      </c>
      <c r="FF208" s="574" t="str">
        <f t="shared" si="198"/>
        <v/>
      </c>
      <c r="FG208" s="574" t="str">
        <f t="shared" si="199"/>
        <v/>
      </c>
      <c r="FH208" s="574" t="str">
        <f t="shared" si="200"/>
        <v/>
      </c>
      <c r="FI208" s="574" t="str">
        <f t="shared" si="200"/>
        <v/>
      </c>
      <c r="FJ208" s="574" t="str">
        <f t="shared" si="200"/>
        <v/>
      </c>
      <c r="FK208" s="574" t="str">
        <f t="shared" si="201"/>
        <v/>
      </c>
      <c r="FL208" s="574" t="str">
        <f t="shared" si="201"/>
        <v/>
      </c>
      <c r="FM208" s="574" t="str">
        <f t="shared" si="201"/>
        <v/>
      </c>
      <c r="FN208" s="574" t="str">
        <f t="shared" si="202"/>
        <v/>
      </c>
      <c r="FO208" s="574" t="str">
        <f t="shared" si="202"/>
        <v/>
      </c>
      <c r="FP208" s="574" t="str">
        <f t="shared" si="202"/>
        <v/>
      </c>
      <c r="FQ208" s="574" t="str">
        <f t="shared" si="203"/>
        <v/>
      </c>
      <c r="FR208" s="577" t="str">
        <f t="shared" si="204"/>
        <v/>
      </c>
      <c r="FS208" s="573" t="str">
        <f t="shared" si="205"/>
        <v/>
      </c>
      <c r="FT208" s="574" t="str">
        <f t="shared" si="206"/>
        <v/>
      </c>
      <c r="FU208" s="578" t="str">
        <f t="shared" si="207"/>
        <v/>
      </c>
      <c r="FV208" s="577" t="str">
        <f t="shared" si="208"/>
        <v/>
      </c>
      <c r="HA208" s="147">
        <f t="shared" si="209"/>
        <v>0</v>
      </c>
      <c r="HB208" s="142">
        <f t="shared" si="158"/>
        <v>0</v>
      </c>
    </row>
    <row r="209" spans="1:210" s="142" customFormat="1" ht="15.75" customHeight="1" x14ac:dyDescent="0.2">
      <c r="A209" s="531" t="str">
        <f t="shared" si="159"/>
        <v/>
      </c>
      <c r="B209" s="299"/>
      <c r="C209" s="292"/>
      <c r="D209" s="300"/>
      <c r="E209" s="292"/>
      <c r="F209" s="300"/>
      <c r="G209" s="292"/>
      <c r="H209" s="300"/>
      <c r="I209" s="300"/>
      <c r="J209" s="292"/>
      <c r="K209" s="300"/>
      <c r="L209" s="292"/>
      <c r="M209" s="300"/>
      <c r="N209" s="292"/>
      <c r="O209" s="300"/>
      <c r="P209" s="292"/>
      <c r="Q209" s="292"/>
      <c r="R209" s="300"/>
      <c r="S209" s="294"/>
      <c r="T209" s="307"/>
      <c r="U209" s="292"/>
      <c r="V209" s="300"/>
      <c r="W209" s="292"/>
      <c r="X209" s="300"/>
      <c r="Y209" s="292"/>
      <c r="Z209" s="300"/>
      <c r="AA209" s="300"/>
      <c r="AB209" s="292"/>
      <c r="AC209" s="300"/>
      <c r="AD209" s="292"/>
      <c r="AE209" s="300"/>
      <c r="AF209" s="292"/>
      <c r="AG209" s="300"/>
      <c r="AH209" s="292"/>
      <c r="AI209" s="292"/>
      <c r="AJ209" s="300"/>
      <c r="AK209" s="294"/>
      <c r="AL209" s="302"/>
      <c r="AM209" s="292"/>
      <c r="AN209" s="303"/>
      <c r="AO209" s="292"/>
      <c r="AP209" s="303"/>
      <c r="AQ209" s="292"/>
      <c r="AR209" s="303"/>
      <c r="AS209" s="303"/>
      <c r="AT209" s="292"/>
      <c r="AU209" s="303"/>
      <c r="AV209" s="292"/>
      <c r="AW209" s="303"/>
      <c r="AX209" s="292"/>
      <c r="AY209" s="303"/>
      <c r="AZ209" s="292"/>
      <c r="BA209" s="292"/>
      <c r="BB209" s="303"/>
      <c r="BC209" s="294"/>
      <c r="BD209" s="308"/>
      <c r="BE209" s="292"/>
      <c r="BF209" s="303"/>
      <c r="BG209" s="292"/>
      <c r="BH209" s="303"/>
      <c r="BI209" s="292"/>
      <c r="BJ209" s="303"/>
      <c r="BK209" s="303"/>
      <c r="BL209" s="292"/>
      <c r="BM209" s="303"/>
      <c r="BN209" s="292"/>
      <c r="BO209" s="303"/>
      <c r="BP209" s="292"/>
      <c r="BQ209" s="303"/>
      <c r="BR209" s="292"/>
      <c r="BS209" s="292"/>
      <c r="BT209" s="303"/>
      <c r="BU209" s="294"/>
      <c r="BW209" s="573" t="str">
        <f t="shared" si="160"/>
        <v/>
      </c>
      <c r="BX209" s="574" t="str">
        <f t="shared" si="160"/>
        <v/>
      </c>
      <c r="BY209" s="574" t="str">
        <f t="shared" si="160"/>
        <v/>
      </c>
      <c r="BZ209" s="574" t="str">
        <f t="shared" si="161"/>
        <v/>
      </c>
      <c r="CA209" s="574" t="str">
        <f t="shared" si="161"/>
        <v/>
      </c>
      <c r="CB209" s="574" t="str">
        <f t="shared" si="161"/>
        <v/>
      </c>
      <c r="CC209" s="574" t="str">
        <f t="shared" si="162"/>
        <v/>
      </c>
      <c r="CD209" s="574" t="str">
        <f t="shared" si="162"/>
        <v/>
      </c>
      <c r="CE209" s="574" t="str">
        <f t="shared" si="162"/>
        <v/>
      </c>
      <c r="CF209" s="574" t="str">
        <f t="shared" si="163"/>
        <v/>
      </c>
      <c r="CG209" s="574" t="str">
        <f t="shared" si="163"/>
        <v/>
      </c>
      <c r="CH209" s="574" t="str">
        <f t="shared" si="163"/>
        <v/>
      </c>
      <c r="CI209" s="574" t="str">
        <f t="shared" si="164"/>
        <v/>
      </c>
      <c r="CJ209" s="574" t="str">
        <f t="shared" si="165"/>
        <v/>
      </c>
      <c r="CK209" s="574" t="str">
        <f t="shared" si="166"/>
        <v/>
      </c>
      <c r="CL209" s="574" t="str">
        <f t="shared" si="166"/>
        <v/>
      </c>
      <c r="CM209" s="574" t="str">
        <f t="shared" si="166"/>
        <v/>
      </c>
      <c r="CN209" s="574" t="str">
        <f t="shared" si="167"/>
        <v/>
      </c>
      <c r="CO209" s="574" t="str">
        <f t="shared" si="167"/>
        <v/>
      </c>
      <c r="CP209" s="574" t="str">
        <f t="shared" si="167"/>
        <v/>
      </c>
      <c r="CQ209" s="574" t="str">
        <f t="shared" si="168"/>
        <v/>
      </c>
      <c r="CR209" s="574" t="str">
        <f t="shared" si="168"/>
        <v/>
      </c>
      <c r="CS209" s="574" t="str">
        <f t="shared" si="168"/>
        <v/>
      </c>
      <c r="CT209" s="574" t="str">
        <f t="shared" si="169"/>
        <v/>
      </c>
      <c r="CU209" s="575" t="str">
        <f t="shared" si="170"/>
        <v/>
      </c>
      <c r="CV209" s="576" t="str">
        <f t="shared" si="171"/>
        <v/>
      </c>
      <c r="CW209" s="574" t="str">
        <f t="shared" si="171"/>
        <v/>
      </c>
      <c r="CX209" s="574" t="str">
        <f t="shared" si="171"/>
        <v/>
      </c>
      <c r="CY209" s="574" t="str">
        <f t="shared" si="172"/>
        <v/>
      </c>
      <c r="CZ209" s="574" t="str">
        <f t="shared" si="172"/>
        <v/>
      </c>
      <c r="DA209" s="574" t="str">
        <f t="shared" si="172"/>
        <v/>
      </c>
      <c r="DB209" s="574" t="str">
        <f t="shared" si="173"/>
        <v/>
      </c>
      <c r="DC209" s="574" t="str">
        <f t="shared" si="174"/>
        <v/>
      </c>
      <c r="DD209" s="574" t="str">
        <f t="shared" si="174"/>
        <v/>
      </c>
      <c r="DE209" s="574" t="str">
        <f t="shared" si="175"/>
        <v/>
      </c>
      <c r="DF209" s="574" t="str">
        <f t="shared" si="175"/>
        <v/>
      </c>
      <c r="DG209" s="574" t="str">
        <f t="shared" si="175"/>
        <v/>
      </c>
      <c r="DH209" s="574" t="str">
        <f t="shared" si="176"/>
        <v/>
      </c>
      <c r="DI209" s="574" t="str">
        <f t="shared" si="177"/>
        <v/>
      </c>
      <c r="DJ209" s="574" t="str">
        <f t="shared" si="178"/>
        <v/>
      </c>
      <c r="DK209" s="574" t="str">
        <f t="shared" si="178"/>
        <v/>
      </c>
      <c r="DL209" s="574" t="str">
        <f t="shared" si="178"/>
        <v/>
      </c>
      <c r="DM209" s="574" t="str">
        <f t="shared" si="179"/>
        <v/>
      </c>
      <c r="DN209" s="574" t="str">
        <f t="shared" si="179"/>
        <v/>
      </c>
      <c r="DO209" s="574" t="str">
        <f t="shared" si="179"/>
        <v/>
      </c>
      <c r="DP209" s="574" t="str">
        <f t="shared" si="180"/>
        <v/>
      </c>
      <c r="DQ209" s="574" t="str">
        <f t="shared" si="180"/>
        <v/>
      </c>
      <c r="DR209" s="574" t="str">
        <f t="shared" si="180"/>
        <v/>
      </c>
      <c r="DS209" s="574" t="str">
        <f t="shared" si="181"/>
        <v/>
      </c>
      <c r="DT209" s="577" t="str">
        <f t="shared" si="182"/>
        <v/>
      </c>
      <c r="DU209" s="576" t="str">
        <f t="shared" si="183"/>
        <v/>
      </c>
      <c r="DV209" s="574" t="str">
        <f t="shared" si="183"/>
        <v/>
      </c>
      <c r="DW209" s="574" t="str">
        <f t="shared" si="183"/>
        <v/>
      </c>
      <c r="DX209" s="574" t="str">
        <f t="shared" si="184"/>
        <v/>
      </c>
      <c r="DY209" s="574" t="str">
        <f t="shared" si="184"/>
        <v/>
      </c>
      <c r="DZ209" s="574" t="str">
        <f t="shared" si="184"/>
        <v/>
      </c>
      <c r="EA209" s="574" t="str">
        <f t="shared" si="185"/>
        <v/>
      </c>
      <c r="EB209" s="574" t="str">
        <f t="shared" si="185"/>
        <v/>
      </c>
      <c r="EC209" s="574" t="str">
        <f t="shared" si="185"/>
        <v/>
      </c>
      <c r="ED209" s="574" t="str">
        <f t="shared" si="186"/>
        <v/>
      </c>
      <c r="EE209" s="574" t="str">
        <f t="shared" si="186"/>
        <v/>
      </c>
      <c r="EF209" s="574" t="str">
        <f t="shared" si="186"/>
        <v/>
      </c>
      <c r="EG209" s="574" t="str">
        <f t="shared" si="187"/>
        <v/>
      </c>
      <c r="EH209" s="574" t="str">
        <f t="shared" si="188"/>
        <v/>
      </c>
      <c r="EI209" s="574" t="str">
        <f t="shared" si="189"/>
        <v/>
      </c>
      <c r="EJ209" s="574" t="str">
        <f t="shared" si="189"/>
        <v/>
      </c>
      <c r="EK209" s="574" t="str">
        <f t="shared" si="189"/>
        <v/>
      </c>
      <c r="EL209" s="574" t="str">
        <f t="shared" si="190"/>
        <v/>
      </c>
      <c r="EM209" s="574" t="str">
        <f t="shared" si="190"/>
        <v/>
      </c>
      <c r="EN209" s="574" t="str">
        <f t="shared" si="190"/>
        <v/>
      </c>
      <c r="EO209" s="574" t="str">
        <f t="shared" si="191"/>
        <v/>
      </c>
      <c r="EP209" s="574" t="str">
        <f t="shared" si="191"/>
        <v/>
      </c>
      <c r="EQ209" s="574" t="str">
        <f t="shared" si="191"/>
        <v/>
      </c>
      <c r="ER209" s="574" t="str">
        <f t="shared" si="192"/>
        <v/>
      </c>
      <c r="ES209" s="577" t="str">
        <f t="shared" si="193"/>
        <v/>
      </c>
      <c r="ET209" s="576" t="str">
        <f t="shared" si="194"/>
        <v/>
      </c>
      <c r="EU209" s="574" t="str">
        <f t="shared" si="194"/>
        <v/>
      </c>
      <c r="EV209" s="574" t="str">
        <f t="shared" si="194"/>
        <v/>
      </c>
      <c r="EW209" s="574" t="str">
        <f t="shared" si="195"/>
        <v/>
      </c>
      <c r="EX209" s="574" t="str">
        <f t="shared" si="195"/>
        <v/>
      </c>
      <c r="EY209" s="574" t="str">
        <f t="shared" si="195"/>
        <v/>
      </c>
      <c r="EZ209" s="574" t="str">
        <f t="shared" si="196"/>
        <v/>
      </c>
      <c r="FA209" s="574" t="str">
        <f t="shared" si="196"/>
        <v/>
      </c>
      <c r="FB209" s="574" t="str">
        <f t="shared" si="196"/>
        <v/>
      </c>
      <c r="FC209" s="574" t="str">
        <f t="shared" si="197"/>
        <v/>
      </c>
      <c r="FD209" s="574" t="str">
        <f t="shared" si="197"/>
        <v/>
      </c>
      <c r="FE209" s="574" t="str">
        <f t="shared" si="197"/>
        <v/>
      </c>
      <c r="FF209" s="574" t="str">
        <f t="shared" si="198"/>
        <v/>
      </c>
      <c r="FG209" s="574" t="str">
        <f t="shared" si="199"/>
        <v/>
      </c>
      <c r="FH209" s="574" t="str">
        <f t="shared" si="200"/>
        <v/>
      </c>
      <c r="FI209" s="574" t="str">
        <f t="shared" si="200"/>
        <v/>
      </c>
      <c r="FJ209" s="574" t="str">
        <f t="shared" si="200"/>
        <v/>
      </c>
      <c r="FK209" s="574" t="str">
        <f t="shared" si="201"/>
        <v/>
      </c>
      <c r="FL209" s="574" t="str">
        <f t="shared" si="201"/>
        <v/>
      </c>
      <c r="FM209" s="574" t="str">
        <f t="shared" si="201"/>
        <v/>
      </c>
      <c r="FN209" s="574" t="str">
        <f t="shared" si="202"/>
        <v/>
      </c>
      <c r="FO209" s="574" t="str">
        <f t="shared" si="202"/>
        <v/>
      </c>
      <c r="FP209" s="574" t="str">
        <f t="shared" si="202"/>
        <v/>
      </c>
      <c r="FQ209" s="574" t="str">
        <f t="shared" si="203"/>
        <v/>
      </c>
      <c r="FR209" s="577" t="str">
        <f t="shared" si="204"/>
        <v/>
      </c>
      <c r="FS209" s="573" t="str">
        <f t="shared" si="205"/>
        <v/>
      </c>
      <c r="FT209" s="574" t="str">
        <f t="shared" si="206"/>
        <v/>
      </c>
      <c r="FU209" s="578" t="str">
        <f t="shared" si="207"/>
        <v/>
      </c>
      <c r="FV209" s="577" t="str">
        <f t="shared" si="208"/>
        <v/>
      </c>
      <c r="HA209" s="147">
        <f t="shared" si="209"/>
        <v>0</v>
      </c>
      <c r="HB209" s="142">
        <f t="shared" si="158"/>
        <v>0</v>
      </c>
    </row>
    <row r="210" spans="1:210" s="142" customFormat="1" ht="15.75" customHeight="1" x14ac:dyDescent="0.2">
      <c r="A210" s="531" t="str">
        <f t="shared" si="159"/>
        <v/>
      </c>
      <c r="B210" s="299"/>
      <c r="C210" s="292"/>
      <c r="D210" s="300"/>
      <c r="E210" s="292"/>
      <c r="F210" s="300"/>
      <c r="G210" s="292"/>
      <c r="H210" s="300"/>
      <c r="I210" s="300"/>
      <c r="J210" s="292"/>
      <c r="K210" s="300"/>
      <c r="L210" s="292"/>
      <c r="M210" s="300"/>
      <c r="N210" s="292"/>
      <c r="O210" s="300"/>
      <c r="P210" s="292"/>
      <c r="Q210" s="292"/>
      <c r="R210" s="301"/>
      <c r="S210" s="298"/>
      <c r="T210" s="307"/>
      <c r="U210" s="292"/>
      <c r="V210" s="300"/>
      <c r="W210" s="292"/>
      <c r="X210" s="300"/>
      <c r="Y210" s="292"/>
      <c r="Z210" s="300"/>
      <c r="AA210" s="300"/>
      <c r="AB210" s="292"/>
      <c r="AC210" s="300"/>
      <c r="AD210" s="292"/>
      <c r="AE210" s="300"/>
      <c r="AF210" s="292"/>
      <c r="AG210" s="300"/>
      <c r="AH210" s="292"/>
      <c r="AI210" s="292"/>
      <c r="AJ210" s="301"/>
      <c r="AK210" s="298"/>
      <c r="AL210" s="302"/>
      <c r="AM210" s="292"/>
      <c r="AN210" s="303"/>
      <c r="AO210" s="292"/>
      <c r="AP210" s="303"/>
      <c r="AQ210" s="292"/>
      <c r="AR210" s="303"/>
      <c r="AS210" s="303"/>
      <c r="AT210" s="292"/>
      <c r="AU210" s="303"/>
      <c r="AV210" s="292"/>
      <c r="AW210" s="303"/>
      <c r="AX210" s="292"/>
      <c r="AY210" s="303"/>
      <c r="AZ210" s="292"/>
      <c r="BA210" s="292"/>
      <c r="BB210" s="304"/>
      <c r="BC210" s="298"/>
      <c r="BD210" s="308"/>
      <c r="BE210" s="292"/>
      <c r="BF210" s="303"/>
      <c r="BG210" s="292"/>
      <c r="BH210" s="303"/>
      <c r="BI210" s="292"/>
      <c r="BJ210" s="303"/>
      <c r="BK210" s="303"/>
      <c r="BL210" s="292"/>
      <c r="BM210" s="303"/>
      <c r="BN210" s="292"/>
      <c r="BO210" s="303"/>
      <c r="BP210" s="292"/>
      <c r="BQ210" s="303"/>
      <c r="BR210" s="292"/>
      <c r="BS210" s="292"/>
      <c r="BT210" s="304"/>
      <c r="BU210" s="298"/>
      <c r="BW210" s="573" t="str">
        <f t="shared" si="160"/>
        <v/>
      </c>
      <c r="BX210" s="574" t="str">
        <f t="shared" si="160"/>
        <v/>
      </c>
      <c r="BY210" s="574" t="str">
        <f t="shared" si="160"/>
        <v/>
      </c>
      <c r="BZ210" s="574" t="str">
        <f t="shared" si="161"/>
        <v/>
      </c>
      <c r="CA210" s="574" t="str">
        <f t="shared" si="161"/>
        <v/>
      </c>
      <c r="CB210" s="574" t="str">
        <f t="shared" si="161"/>
        <v/>
      </c>
      <c r="CC210" s="574" t="str">
        <f t="shared" si="162"/>
        <v/>
      </c>
      <c r="CD210" s="574" t="str">
        <f t="shared" si="162"/>
        <v/>
      </c>
      <c r="CE210" s="574" t="str">
        <f t="shared" si="162"/>
        <v/>
      </c>
      <c r="CF210" s="574" t="str">
        <f t="shared" si="163"/>
        <v/>
      </c>
      <c r="CG210" s="574" t="str">
        <f t="shared" si="163"/>
        <v/>
      </c>
      <c r="CH210" s="574" t="str">
        <f t="shared" si="163"/>
        <v/>
      </c>
      <c r="CI210" s="574" t="str">
        <f t="shared" si="164"/>
        <v/>
      </c>
      <c r="CJ210" s="574" t="str">
        <f t="shared" si="165"/>
        <v/>
      </c>
      <c r="CK210" s="574" t="str">
        <f t="shared" si="166"/>
        <v/>
      </c>
      <c r="CL210" s="574" t="str">
        <f t="shared" si="166"/>
        <v/>
      </c>
      <c r="CM210" s="574" t="str">
        <f t="shared" si="166"/>
        <v/>
      </c>
      <c r="CN210" s="574" t="str">
        <f t="shared" si="167"/>
        <v/>
      </c>
      <c r="CO210" s="574" t="str">
        <f t="shared" si="167"/>
        <v/>
      </c>
      <c r="CP210" s="574" t="str">
        <f t="shared" si="167"/>
        <v/>
      </c>
      <c r="CQ210" s="574" t="str">
        <f t="shared" si="168"/>
        <v/>
      </c>
      <c r="CR210" s="574" t="str">
        <f t="shared" si="168"/>
        <v/>
      </c>
      <c r="CS210" s="574" t="str">
        <f t="shared" si="168"/>
        <v/>
      </c>
      <c r="CT210" s="574" t="str">
        <f t="shared" si="169"/>
        <v/>
      </c>
      <c r="CU210" s="575" t="str">
        <f t="shared" si="170"/>
        <v/>
      </c>
      <c r="CV210" s="576" t="str">
        <f t="shared" si="171"/>
        <v/>
      </c>
      <c r="CW210" s="574" t="str">
        <f t="shared" si="171"/>
        <v/>
      </c>
      <c r="CX210" s="574" t="str">
        <f t="shared" si="171"/>
        <v/>
      </c>
      <c r="CY210" s="574" t="str">
        <f t="shared" si="172"/>
        <v/>
      </c>
      <c r="CZ210" s="574" t="str">
        <f t="shared" si="172"/>
        <v/>
      </c>
      <c r="DA210" s="574" t="str">
        <f t="shared" si="172"/>
        <v/>
      </c>
      <c r="DB210" s="574" t="str">
        <f t="shared" si="173"/>
        <v/>
      </c>
      <c r="DC210" s="574" t="str">
        <f t="shared" si="174"/>
        <v/>
      </c>
      <c r="DD210" s="574" t="str">
        <f t="shared" si="174"/>
        <v/>
      </c>
      <c r="DE210" s="574" t="str">
        <f t="shared" si="175"/>
        <v/>
      </c>
      <c r="DF210" s="574" t="str">
        <f t="shared" si="175"/>
        <v/>
      </c>
      <c r="DG210" s="574" t="str">
        <f t="shared" si="175"/>
        <v/>
      </c>
      <c r="DH210" s="574" t="str">
        <f t="shared" si="176"/>
        <v/>
      </c>
      <c r="DI210" s="574" t="str">
        <f t="shared" si="177"/>
        <v/>
      </c>
      <c r="DJ210" s="574" t="str">
        <f t="shared" si="178"/>
        <v/>
      </c>
      <c r="DK210" s="574" t="str">
        <f t="shared" si="178"/>
        <v/>
      </c>
      <c r="DL210" s="574" t="str">
        <f t="shared" si="178"/>
        <v/>
      </c>
      <c r="DM210" s="574" t="str">
        <f t="shared" si="179"/>
        <v/>
      </c>
      <c r="DN210" s="574" t="str">
        <f t="shared" si="179"/>
        <v/>
      </c>
      <c r="DO210" s="574" t="str">
        <f t="shared" si="179"/>
        <v/>
      </c>
      <c r="DP210" s="574" t="str">
        <f t="shared" si="180"/>
        <v/>
      </c>
      <c r="DQ210" s="574" t="str">
        <f t="shared" si="180"/>
        <v/>
      </c>
      <c r="DR210" s="574" t="str">
        <f t="shared" si="180"/>
        <v/>
      </c>
      <c r="DS210" s="574" t="str">
        <f t="shared" si="181"/>
        <v/>
      </c>
      <c r="DT210" s="577" t="str">
        <f t="shared" si="182"/>
        <v/>
      </c>
      <c r="DU210" s="576" t="str">
        <f t="shared" si="183"/>
        <v/>
      </c>
      <c r="DV210" s="574" t="str">
        <f t="shared" si="183"/>
        <v/>
      </c>
      <c r="DW210" s="574" t="str">
        <f t="shared" si="183"/>
        <v/>
      </c>
      <c r="DX210" s="574" t="str">
        <f t="shared" si="184"/>
        <v/>
      </c>
      <c r="DY210" s="574" t="str">
        <f t="shared" si="184"/>
        <v/>
      </c>
      <c r="DZ210" s="574" t="str">
        <f t="shared" si="184"/>
        <v/>
      </c>
      <c r="EA210" s="574" t="str">
        <f t="shared" si="185"/>
        <v/>
      </c>
      <c r="EB210" s="574" t="str">
        <f t="shared" si="185"/>
        <v/>
      </c>
      <c r="EC210" s="574" t="str">
        <f t="shared" si="185"/>
        <v/>
      </c>
      <c r="ED210" s="574" t="str">
        <f t="shared" si="186"/>
        <v/>
      </c>
      <c r="EE210" s="574" t="str">
        <f t="shared" si="186"/>
        <v/>
      </c>
      <c r="EF210" s="574" t="str">
        <f t="shared" si="186"/>
        <v/>
      </c>
      <c r="EG210" s="574" t="str">
        <f t="shared" si="187"/>
        <v/>
      </c>
      <c r="EH210" s="574" t="str">
        <f t="shared" si="188"/>
        <v/>
      </c>
      <c r="EI210" s="574" t="str">
        <f t="shared" si="189"/>
        <v/>
      </c>
      <c r="EJ210" s="574" t="str">
        <f t="shared" si="189"/>
        <v/>
      </c>
      <c r="EK210" s="574" t="str">
        <f t="shared" si="189"/>
        <v/>
      </c>
      <c r="EL210" s="574" t="str">
        <f t="shared" si="190"/>
        <v/>
      </c>
      <c r="EM210" s="574" t="str">
        <f t="shared" si="190"/>
        <v/>
      </c>
      <c r="EN210" s="574" t="str">
        <f t="shared" si="190"/>
        <v/>
      </c>
      <c r="EO210" s="574" t="str">
        <f t="shared" si="191"/>
        <v/>
      </c>
      <c r="EP210" s="574" t="str">
        <f t="shared" si="191"/>
        <v/>
      </c>
      <c r="EQ210" s="574" t="str">
        <f t="shared" si="191"/>
        <v/>
      </c>
      <c r="ER210" s="574" t="str">
        <f t="shared" si="192"/>
        <v/>
      </c>
      <c r="ES210" s="577" t="str">
        <f t="shared" si="193"/>
        <v/>
      </c>
      <c r="ET210" s="576" t="str">
        <f t="shared" si="194"/>
        <v/>
      </c>
      <c r="EU210" s="574" t="str">
        <f t="shared" si="194"/>
        <v/>
      </c>
      <c r="EV210" s="574" t="str">
        <f t="shared" si="194"/>
        <v/>
      </c>
      <c r="EW210" s="574" t="str">
        <f t="shared" si="195"/>
        <v/>
      </c>
      <c r="EX210" s="574" t="str">
        <f t="shared" si="195"/>
        <v/>
      </c>
      <c r="EY210" s="574" t="str">
        <f t="shared" si="195"/>
        <v/>
      </c>
      <c r="EZ210" s="574" t="str">
        <f t="shared" si="196"/>
        <v/>
      </c>
      <c r="FA210" s="574" t="str">
        <f t="shared" si="196"/>
        <v/>
      </c>
      <c r="FB210" s="574" t="str">
        <f t="shared" si="196"/>
        <v/>
      </c>
      <c r="FC210" s="574" t="str">
        <f t="shared" si="197"/>
        <v/>
      </c>
      <c r="FD210" s="574" t="str">
        <f t="shared" si="197"/>
        <v/>
      </c>
      <c r="FE210" s="574" t="str">
        <f t="shared" si="197"/>
        <v/>
      </c>
      <c r="FF210" s="574" t="str">
        <f t="shared" si="198"/>
        <v/>
      </c>
      <c r="FG210" s="574" t="str">
        <f t="shared" si="199"/>
        <v/>
      </c>
      <c r="FH210" s="574" t="str">
        <f t="shared" si="200"/>
        <v/>
      </c>
      <c r="FI210" s="574" t="str">
        <f t="shared" si="200"/>
        <v/>
      </c>
      <c r="FJ210" s="574" t="str">
        <f t="shared" si="200"/>
        <v/>
      </c>
      <c r="FK210" s="574" t="str">
        <f t="shared" si="201"/>
        <v/>
      </c>
      <c r="FL210" s="574" t="str">
        <f t="shared" si="201"/>
        <v/>
      </c>
      <c r="FM210" s="574" t="str">
        <f t="shared" si="201"/>
        <v/>
      </c>
      <c r="FN210" s="574" t="str">
        <f t="shared" si="202"/>
        <v/>
      </c>
      <c r="FO210" s="574" t="str">
        <f t="shared" si="202"/>
        <v/>
      </c>
      <c r="FP210" s="574" t="str">
        <f t="shared" si="202"/>
        <v/>
      </c>
      <c r="FQ210" s="574" t="str">
        <f t="shared" si="203"/>
        <v/>
      </c>
      <c r="FR210" s="577" t="str">
        <f t="shared" si="204"/>
        <v/>
      </c>
      <c r="FS210" s="573" t="str">
        <f t="shared" si="205"/>
        <v/>
      </c>
      <c r="FT210" s="574" t="str">
        <f t="shared" si="206"/>
        <v/>
      </c>
      <c r="FU210" s="578" t="str">
        <f t="shared" si="207"/>
        <v/>
      </c>
      <c r="FV210" s="577" t="str">
        <f t="shared" si="208"/>
        <v/>
      </c>
      <c r="HA210" s="147">
        <f t="shared" si="209"/>
        <v>0</v>
      </c>
      <c r="HB210" s="142">
        <f t="shared" si="158"/>
        <v>0</v>
      </c>
    </row>
    <row r="211" spans="1:210" s="142" customFormat="1" ht="15.75" customHeight="1" x14ac:dyDescent="0.2">
      <c r="A211" s="531" t="str">
        <f t="shared" si="159"/>
        <v/>
      </c>
      <c r="B211" s="299"/>
      <c r="C211" s="292"/>
      <c r="D211" s="300"/>
      <c r="E211" s="292"/>
      <c r="F211" s="300"/>
      <c r="G211" s="292"/>
      <c r="H211" s="300"/>
      <c r="I211" s="300"/>
      <c r="J211" s="292"/>
      <c r="K211" s="300"/>
      <c r="L211" s="292"/>
      <c r="M211" s="300"/>
      <c r="N211" s="292"/>
      <c r="O211" s="300"/>
      <c r="P211" s="292"/>
      <c r="Q211" s="292"/>
      <c r="R211" s="300"/>
      <c r="S211" s="294"/>
      <c r="T211" s="307"/>
      <c r="U211" s="292"/>
      <c r="V211" s="300"/>
      <c r="W211" s="292"/>
      <c r="X211" s="300"/>
      <c r="Y211" s="292"/>
      <c r="Z211" s="300"/>
      <c r="AA211" s="300"/>
      <c r="AB211" s="292"/>
      <c r="AC211" s="300"/>
      <c r="AD211" s="292"/>
      <c r="AE211" s="300"/>
      <c r="AF211" s="292"/>
      <c r="AG211" s="300"/>
      <c r="AH211" s="292"/>
      <c r="AI211" s="292"/>
      <c r="AJ211" s="300"/>
      <c r="AK211" s="294"/>
      <c r="AL211" s="302"/>
      <c r="AM211" s="292"/>
      <c r="AN211" s="303"/>
      <c r="AO211" s="292"/>
      <c r="AP211" s="303"/>
      <c r="AQ211" s="292"/>
      <c r="AR211" s="303"/>
      <c r="AS211" s="303"/>
      <c r="AT211" s="292"/>
      <c r="AU211" s="303"/>
      <c r="AV211" s="292"/>
      <c r="AW211" s="303"/>
      <c r="AX211" s="292"/>
      <c r="AY211" s="303"/>
      <c r="AZ211" s="292"/>
      <c r="BA211" s="292"/>
      <c r="BB211" s="303"/>
      <c r="BC211" s="294"/>
      <c r="BD211" s="308"/>
      <c r="BE211" s="292"/>
      <c r="BF211" s="303"/>
      <c r="BG211" s="292"/>
      <c r="BH211" s="303"/>
      <c r="BI211" s="292"/>
      <c r="BJ211" s="303"/>
      <c r="BK211" s="303"/>
      <c r="BL211" s="292"/>
      <c r="BM211" s="303"/>
      <c r="BN211" s="292"/>
      <c r="BO211" s="303"/>
      <c r="BP211" s="292"/>
      <c r="BQ211" s="303"/>
      <c r="BR211" s="292"/>
      <c r="BS211" s="292"/>
      <c r="BT211" s="303"/>
      <c r="BU211" s="294"/>
      <c r="BW211" s="573" t="str">
        <f t="shared" si="160"/>
        <v/>
      </c>
      <c r="BX211" s="574" t="str">
        <f t="shared" si="160"/>
        <v/>
      </c>
      <c r="BY211" s="574" t="str">
        <f t="shared" si="160"/>
        <v/>
      </c>
      <c r="BZ211" s="574" t="str">
        <f t="shared" si="161"/>
        <v/>
      </c>
      <c r="CA211" s="574" t="str">
        <f t="shared" si="161"/>
        <v/>
      </c>
      <c r="CB211" s="574" t="str">
        <f t="shared" si="161"/>
        <v/>
      </c>
      <c r="CC211" s="574" t="str">
        <f t="shared" si="162"/>
        <v/>
      </c>
      <c r="CD211" s="574" t="str">
        <f t="shared" si="162"/>
        <v/>
      </c>
      <c r="CE211" s="574" t="str">
        <f t="shared" si="162"/>
        <v/>
      </c>
      <c r="CF211" s="574" t="str">
        <f t="shared" si="163"/>
        <v/>
      </c>
      <c r="CG211" s="574" t="str">
        <f t="shared" si="163"/>
        <v/>
      </c>
      <c r="CH211" s="574" t="str">
        <f t="shared" si="163"/>
        <v/>
      </c>
      <c r="CI211" s="574" t="str">
        <f t="shared" si="164"/>
        <v/>
      </c>
      <c r="CJ211" s="574" t="str">
        <f t="shared" si="165"/>
        <v/>
      </c>
      <c r="CK211" s="574" t="str">
        <f t="shared" si="166"/>
        <v/>
      </c>
      <c r="CL211" s="574" t="str">
        <f t="shared" si="166"/>
        <v/>
      </c>
      <c r="CM211" s="574" t="str">
        <f t="shared" si="166"/>
        <v/>
      </c>
      <c r="CN211" s="574" t="str">
        <f t="shared" si="167"/>
        <v/>
      </c>
      <c r="CO211" s="574" t="str">
        <f t="shared" si="167"/>
        <v/>
      </c>
      <c r="CP211" s="574" t="str">
        <f t="shared" si="167"/>
        <v/>
      </c>
      <c r="CQ211" s="574" t="str">
        <f t="shared" si="168"/>
        <v/>
      </c>
      <c r="CR211" s="574" t="str">
        <f t="shared" si="168"/>
        <v/>
      </c>
      <c r="CS211" s="574" t="str">
        <f t="shared" si="168"/>
        <v/>
      </c>
      <c r="CT211" s="574" t="str">
        <f t="shared" si="169"/>
        <v/>
      </c>
      <c r="CU211" s="575" t="str">
        <f t="shared" si="170"/>
        <v/>
      </c>
      <c r="CV211" s="576" t="str">
        <f t="shared" si="171"/>
        <v/>
      </c>
      <c r="CW211" s="574" t="str">
        <f t="shared" si="171"/>
        <v/>
      </c>
      <c r="CX211" s="574" t="str">
        <f t="shared" si="171"/>
        <v/>
      </c>
      <c r="CY211" s="574" t="str">
        <f t="shared" si="172"/>
        <v/>
      </c>
      <c r="CZ211" s="574" t="str">
        <f t="shared" si="172"/>
        <v/>
      </c>
      <c r="DA211" s="574" t="str">
        <f t="shared" si="172"/>
        <v/>
      </c>
      <c r="DB211" s="574" t="str">
        <f t="shared" si="173"/>
        <v/>
      </c>
      <c r="DC211" s="574" t="str">
        <f t="shared" si="174"/>
        <v/>
      </c>
      <c r="DD211" s="574" t="str">
        <f t="shared" si="174"/>
        <v/>
      </c>
      <c r="DE211" s="574" t="str">
        <f t="shared" si="175"/>
        <v/>
      </c>
      <c r="DF211" s="574" t="str">
        <f t="shared" si="175"/>
        <v/>
      </c>
      <c r="DG211" s="574" t="str">
        <f t="shared" si="175"/>
        <v/>
      </c>
      <c r="DH211" s="574" t="str">
        <f t="shared" si="176"/>
        <v/>
      </c>
      <c r="DI211" s="574" t="str">
        <f t="shared" si="177"/>
        <v/>
      </c>
      <c r="DJ211" s="574" t="str">
        <f t="shared" si="178"/>
        <v/>
      </c>
      <c r="DK211" s="574" t="str">
        <f t="shared" si="178"/>
        <v/>
      </c>
      <c r="DL211" s="574" t="str">
        <f t="shared" si="178"/>
        <v/>
      </c>
      <c r="DM211" s="574" t="str">
        <f t="shared" si="179"/>
        <v/>
      </c>
      <c r="DN211" s="574" t="str">
        <f t="shared" si="179"/>
        <v/>
      </c>
      <c r="DO211" s="574" t="str">
        <f t="shared" si="179"/>
        <v/>
      </c>
      <c r="DP211" s="574" t="str">
        <f t="shared" si="180"/>
        <v/>
      </c>
      <c r="DQ211" s="574" t="str">
        <f t="shared" si="180"/>
        <v/>
      </c>
      <c r="DR211" s="574" t="str">
        <f t="shared" si="180"/>
        <v/>
      </c>
      <c r="DS211" s="574" t="str">
        <f t="shared" si="181"/>
        <v/>
      </c>
      <c r="DT211" s="577" t="str">
        <f t="shared" si="182"/>
        <v/>
      </c>
      <c r="DU211" s="576" t="str">
        <f t="shared" si="183"/>
        <v/>
      </c>
      <c r="DV211" s="574" t="str">
        <f t="shared" si="183"/>
        <v/>
      </c>
      <c r="DW211" s="574" t="str">
        <f t="shared" si="183"/>
        <v/>
      </c>
      <c r="DX211" s="574" t="str">
        <f t="shared" si="184"/>
        <v/>
      </c>
      <c r="DY211" s="574" t="str">
        <f t="shared" si="184"/>
        <v/>
      </c>
      <c r="DZ211" s="574" t="str">
        <f t="shared" si="184"/>
        <v/>
      </c>
      <c r="EA211" s="574" t="str">
        <f t="shared" si="185"/>
        <v/>
      </c>
      <c r="EB211" s="574" t="str">
        <f t="shared" si="185"/>
        <v/>
      </c>
      <c r="EC211" s="574" t="str">
        <f t="shared" si="185"/>
        <v/>
      </c>
      <c r="ED211" s="574" t="str">
        <f t="shared" si="186"/>
        <v/>
      </c>
      <c r="EE211" s="574" t="str">
        <f t="shared" si="186"/>
        <v/>
      </c>
      <c r="EF211" s="574" t="str">
        <f t="shared" si="186"/>
        <v/>
      </c>
      <c r="EG211" s="574" t="str">
        <f t="shared" si="187"/>
        <v/>
      </c>
      <c r="EH211" s="574" t="str">
        <f t="shared" si="188"/>
        <v/>
      </c>
      <c r="EI211" s="574" t="str">
        <f t="shared" si="189"/>
        <v/>
      </c>
      <c r="EJ211" s="574" t="str">
        <f t="shared" si="189"/>
        <v/>
      </c>
      <c r="EK211" s="574" t="str">
        <f t="shared" si="189"/>
        <v/>
      </c>
      <c r="EL211" s="574" t="str">
        <f t="shared" si="190"/>
        <v/>
      </c>
      <c r="EM211" s="574" t="str">
        <f t="shared" si="190"/>
        <v/>
      </c>
      <c r="EN211" s="574" t="str">
        <f t="shared" si="190"/>
        <v/>
      </c>
      <c r="EO211" s="574" t="str">
        <f t="shared" si="191"/>
        <v/>
      </c>
      <c r="EP211" s="574" t="str">
        <f t="shared" si="191"/>
        <v/>
      </c>
      <c r="EQ211" s="574" t="str">
        <f t="shared" si="191"/>
        <v/>
      </c>
      <c r="ER211" s="574" t="str">
        <f t="shared" si="192"/>
        <v/>
      </c>
      <c r="ES211" s="577" t="str">
        <f t="shared" si="193"/>
        <v/>
      </c>
      <c r="ET211" s="576" t="str">
        <f t="shared" si="194"/>
        <v/>
      </c>
      <c r="EU211" s="574" t="str">
        <f t="shared" si="194"/>
        <v/>
      </c>
      <c r="EV211" s="574" t="str">
        <f t="shared" si="194"/>
        <v/>
      </c>
      <c r="EW211" s="574" t="str">
        <f t="shared" si="195"/>
        <v/>
      </c>
      <c r="EX211" s="574" t="str">
        <f t="shared" si="195"/>
        <v/>
      </c>
      <c r="EY211" s="574" t="str">
        <f t="shared" si="195"/>
        <v/>
      </c>
      <c r="EZ211" s="574" t="str">
        <f t="shared" si="196"/>
        <v/>
      </c>
      <c r="FA211" s="574" t="str">
        <f t="shared" si="196"/>
        <v/>
      </c>
      <c r="FB211" s="574" t="str">
        <f t="shared" si="196"/>
        <v/>
      </c>
      <c r="FC211" s="574" t="str">
        <f t="shared" si="197"/>
        <v/>
      </c>
      <c r="FD211" s="574" t="str">
        <f t="shared" si="197"/>
        <v/>
      </c>
      <c r="FE211" s="574" t="str">
        <f t="shared" si="197"/>
        <v/>
      </c>
      <c r="FF211" s="574" t="str">
        <f t="shared" si="198"/>
        <v/>
      </c>
      <c r="FG211" s="574" t="str">
        <f t="shared" si="199"/>
        <v/>
      </c>
      <c r="FH211" s="574" t="str">
        <f t="shared" si="200"/>
        <v/>
      </c>
      <c r="FI211" s="574" t="str">
        <f t="shared" si="200"/>
        <v/>
      </c>
      <c r="FJ211" s="574" t="str">
        <f t="shared" si="200"/>
        <v/>
      </c>
      <c r="FK211" s="574" t="str">
        <f t="shared" si="201"/>
        <v/>
      </c>
      <c r="FL211" s="574" t="str">
        <f t="shared" si="201"/>
        <v/>
      </c>
      <c r="FM211" s="574" t="str">
        <f t="shared" si="201"/>
        <v/>
      </c>
      <c r="FN211" s="574" t="str">
        <f t="shared" si="202"/>
        <v/>
      </c>
      <c r="FO211" s="574" t="str">
        <f t="shared" si="202"/>
        <v/>
      </c>
      <c r="FP211" s="574" t="str">
        <f t="shared" si="202"/>
        <v/>
      </c>
      <c r="FQ211" s="574" t="str">
        <f t="shared" si="203"/>
        <v/>
      </c>
      <c r="FR211" s="577" t="str">
        <f t="shared" si="204"/>
        <v/>
      </c>
      <c r="FS211" s="573" t="str">
        <f t="shared" si="205"/>
        <v/>
      </c>
      <c r="FT211" s="574" t="str">
        <f t="shared" si="206"/>
        <v/>
      </c>
      <c r="FU211" s="578" t="str">
        <f t="shared" si="207"/>
        <v/>
      </c>
      <c r="FV211" s="577" t="str">
        <f t="shared" si="208"/>
        <v/>
      </c>
      <c r="HA211" s="147">
        <f t="shared" si="209"/>
        <v>0</v>
      </c>
      <c r="HB211" s="142">
        <f t="shared" si="158"/>
        <v>0</v>
      </c>
    </row>
    <row r="212" spans="1:210" s="142" customFormat="1" ht="15.75" customHeight="1" x14ac:dyDescent="0.2">
      <c r="A212" s="531" t="str">
        <f t="shared" si="159"/>
        <v/>
      </c>
      <c r="B212" s="299"/>
      <c r="C212" s="292"/>
      <c r="D212" s="300"/>
      <c r="E212" s="292"/>
      <c r="F212" s="300"/>
      <c r="G212" s="292"/>
      <c r="H212" s="300"/>
      <c r="I212" s="300"/>
      <c r="J212" s="292"/>
      <c r="K212" s="300"/>
      <c r="L212" s="292"/>
      <c r="M212" s="300"/>
      <c r="N212" s="292"/>
      <c r="O212" s="300"/>
      <c r="P212" s="292"/>
      <c r="Q212" s="292"/>
      <c r="R212" s="301"/>
      <c r="S212" s="298"/>
      <c r="T212" s="307"/>
      <c r="U212" s="292"/>
      <c r="V212" s="300"/>
      <c r="W212" s="292"/>
      <c r="X212" s="300"/>
      <c r="Y212" s="292"/>
      <c r="Z212" s="300"/>
      <c r="AA212" s="300"/>
      <c r="AB212" s="292"/>
      <c r="AC212" s="300"/>
      <c r="AD212" s="292"/>
      <c r="AE212" s="300"/>
      <c r="AF212" s="292"/>
      <c r="AG212" s="300"/>
      <c r="AH212" s="292"/>
      <c r="AI212" s="292"/>
      <c r="AJ212" s="301"/>
      <c r="AK212" s="298"/>
      <c r="AL212" s="302"/>
      <c r="AM212" s="292"/>
      <c r="AN212" s="303"/>
      <c r="AO212" s="292"/>
      <c r="AP212" s="303"/>
      <c r="AQ212" s="292"/>
      <c r="AR212" s="303"/>
      <c r="AS212" s="303"/>
      <c r="AT212" s="292"/>
      <c r="AU212" s="303"/>
      <c r="AV212" s="292"/>
      <c r="AW212" s="303"/>
      <c r="AX212" s="292"/>
      <c r="AY212" s="303"/>
      <c r="AZ212" s="292"/>
      <c r="BA212" s="292"/>
      <c r="BB212" s="304"/>
      <c r="BC212" s="298"/>
      <c r="BD212" s="308"/>
      <c r="BE212" s="292"/>
      <c r="BF212" s="303"/>
      <c r="BG212" s="292"/>
      <c r="BH212" s="303"/>
      <c r="BI212" s="292"/>
      <c r="BJ212" s="303"/>
      <c r="BK212" s="303"/>
      <c r="BL212" s="292"/>
      <c r="BM212" s="303"/>
      <c r="BN212" s="292"/>
      <c r="BO212" s="303"/>
      <c r="BP212" s="292"/>
      <c r="BQ212" s="303"/>
      <c r="BR212" s="292"/>
      <c r="BS212" s="292"/>
      <c r="BT212" s="304"/>
      <c r="BU212" s="298"/>
      <c r="BW212" s="573" t="str">
        <f t="shared" si="160"/>
        <v/>
      </c>
      <c r="BX212" s="574" t="str">
        <f t="shared" si="160"/>
        <v/>
      </c>
      <c r="BY212" s="574" t="str">
        <f t="shared" si="160"/>
        <v/>
      </c>
      <c r="BZ212" s="574" t="str">
        <f t="shared" si="161"/>
        <v/>
      </c>
      <c r="CA212" s="574" t="str">
        <f t="shared" si="161"/>
        <v/>
      </c>
      <c r="CB212" s="574" t="str">
        <f t="shared" si="161"/>
        <v/>
      </c>
      <c r="CC212" s="574" t="str">
        <f t="shared" si="162"/>
        <v/>
      </c>
      <c r="CD212" s="574" t="str">
        <f t="shared" si="162"/>
        <v/>
      </c>
      <c r="CE212" s="574" t="str">
        <f t="shared" si="162"/>
        <v/>
      </c>
      <c r="CF212" s="574" t="str">
        <f t="shared" si="163"/>
        <v/>
      </c>
      <c r="CG212" s="574" t="str">
        <f t="shared" si="163"/>
        <v/>
      </c>
      <c r="CH212" s="574" t="str">
        <f t="shared" si="163"/>
        <v/>
      </c>
      <c r="CI212" s="574" t="str">
        <f t="shared" si="164"/>
        <v/>
      </c>
      <c r="CJ212" s="574" t="str">
        <f t="shared" si="165"/>
        <v/>
      </c>
      <c r="CK212" s="574" t="str">
        <f t="shared" si="166"/>
        <v/>
      </c>
      <c r="CL212" s="574" t="str">
        <f t="shared" si="166"/>
        <v/>
      </c>
      <c r="CM212" s="574" t="str">
        <f t="shared" si="166"/>
        <v/>
      </c>
      <c r="CN212" s="574" t="str">
        <f t="shared" si="167"/>
        <v/>
      </c>
      <c r="CO212" s="574" t="str">
        <f t="shared" si="167"/>
        <v/>
      </c>
      <c r="CP212" s="574" t="str">
        <f t="shared" si="167"/>
        <v/>
      </c>
      <c r="CQ212" s="574" t="str">
        <f t="shared" si="168"/>
        <v/>
      </c>
      <c r="CR212" s="574" t="str">
        <f t="shared" si="168"/>
        <v/>
      </c>
      <c r="CS212" s="574" t="str">
        <f t="shared" si="168"/>
        <v/>
      </c>
      <c r="CT212" s="574" t="str">
        <f t="shared" si="169"/>
        <v/>
      </c>
      <c r="CU212" s="575" t="str">
        <f t="shared" si="170"/>
        <v/>
      </c>
      <c r="CV212" s="576" t="str">
        <f t="shared" si="171"/>
        <v/>
      </c>
      <c r="CW212" s="574" t="str">
        <f t="shared" si="171"/>
        <v/>
      </c>
      <c r="CX212" s="574" t="str">
        <f t="shared" si="171"/>
        <v/>
      </c>
      <c r="CY212" s="574" t="str">
        <f t="shared" si="172"/>
        <v/>
      </c>
      <c r="CZ212" s="574" t="str">
        <f t="shared" si="172"/>
        <v/>
      </c>
      <c r="DA212" s="574" t="str">
        <f t="shared" si="172"/>
        <v/>
      </c>
      <c r="DB212" s="574" t="str">
        <f t="shared" si="173"/>
        <v/>
      </c>
      <c r="DC212" s="574" t="str">
        <f t="shared" si="174"/>
        <v/>
      </c>
      <c r="DD212" s="574" t="str">
        <f t="shared" si="174"/>
        <v/>
      </c>
      <c r="DE212" s="574" t="str">
        <f t="shared" si="175"/>
        <v/>
      </c>
      <c r="DF212" s="574" t="str">
        <f t="shared" si="175"/>
        <v/>
      </c>
      <c r="DG212" s="574" t="str">
        <f t="shared" si="175"/>
        <v/>
      </c>
      <c r="DH212" s="574" t="str">
        <f t="shared" si="176"/>
        <v/>
      </c>
      <c r="DI212" s="574" t="str">
        <f t="shared" si="177"/>
        <v/>
      </c>
      <c r="DJ212" s="574" t="str">
        <f t="shared" si="178"/>
        <v/>
      </c>
      <c r="DK212" s="574" t="str">
        <f t="shared" si="178"/>
        <v/>
      </c>
      <c r="DL212" s="574" t="str">
        <f t="shared" si="178"/>
        <v/>
      </c>
      <c r="DM212" s="574" t="str">
        <f t="shared" si="179"/>
        <v/>
      </c>
      <c r="DN212" s="574" t="str">
        <f t="shared" si="179"/>
        <v/>
      </c>
      <c r="DO212" s="574" t="str">
        <f t="shared" si="179"/>
        <v/>
      </c>
      <c r="DP212" s="574" t="str">
        <f t="shared" si="180"/>
        <v/>
      </c>
      <c r="DQ212" s="574" t="str">
        <f t="shared" si="180"/>
        <v/>
      </c>
      <c r="DR212" s="574" t="str">
        <f t="shared" si="180"/>
        <v/>
      </c>
      <c r="DS212" s="574" t="str">
        <f t="shared" si="181"/>
        <v/>
      </c>
      <c r="DT212" s="577" t="str">
        <f t="shared" si="182"/>
        <v/>
      </c>
      <c r="DU212" s="576" t="str">
        <f t="shared" si="183"/>
        <v/>
      </c>
      <c r="DV212" s="574" t="str">
        <f t="shared" si="183"/>
        <v/>
      </c>
      <c r="DW212" s="574" t="str">
        <f t="shared" si="183"/>
        <v/>
      </c>
      <c r="DX212" s="574" t="str">
        <f t="shared" si="184"/>
        <v/>
      </c>
      <c r="DY212" s="574" t="str">
        <f t="shared" si="184"/>
        <v/>
      </c>
      <c r="DZ212" s="574" t="str">
        <f t="shared" si="184"/>
        <v/>
      </c>
      <c r="EA212" s="574" t="str">
        <f t="shared" si="185"/>
        <v/>
      </c>
      <c r="EB212" s="574" t="str">
        <f t="shared" si="185"/>
        <v/>
      </c>
      <c r="EC212" s="574" t="str">
        <f t="shared" si="185"/>
        <v/>
      </c>
      <c r="ED212" s="574" t="str">
        <f t="shared" si="186"/>
        <v/>
      </c>
      <c r="EE212" s="574" t="str">
        <f t="shared" si="186"/>
        <v/>
      </c>
      <c r="EF212" s="574" t="str">
        <f t="shared" si="186"/>
        <v/>
      </c>
      <c r="EG212" s="574" t="str">
        <f t="shared" si="187"/>
        <v/>
      </c>
      <c r="EH212" s="574" t="str">
        <f t="shared" si="188"/>
        <v/>
      </c>
      <c r="EI212" s="574" t="str">
        <f t="shared" si="189"/>
        <v/>
      </c>
      <c r="EJ212" s="574" t="str">
        <f t="shared" si="189"/>
        <v/>
      </c>
      <c r="EK212" s="574" t="str">
        <f t="shared" si="189"/>
        <v/>
      </c>
      <c r="EL212" s="574" t="str">
        <f t="shared" si="190"/>
        <v/>
      </c>
      <c r="EM212" s="574" t="str">
        <f t="shared" si="190"/>
        <v/>
      </c>
      <c r="EN212" s="574" t="str">
        <f t="shared" si="190"/>
        <v/>
      </c>
      <c r="EO212" s="574" t="str">
        <f t="shared" si="191"/>
        <v/>
      </c>
      <c r="EP212" s="574" t="str">
        <f t="shared" si="191"/>
        <v/>
      </c>
      <c r="EQ212" s="574" t="str">
        <f t="shared" si="191"/>
        <v/>
      </c>
      <c r="ER212" s="574" t="str">
        <f t="shared" si="192"/>
        <v/>
      </c>
      <c r="ES212" s="577" t="str">
        <f t="shared" si="193"/>
        <v/>
      </c>
      <c r="ET212" s="576" t="str">
        <f t="shared" si="194"/>
        <v/>
      </c>
      <c r="EU212" s="574" t="str">
        <f t="shared" si="194"/>
        <v/>
      </c>
      <c r="EV212" s="574" t="str">
        <f t="shared" si="194"/>
        <v/>
      </c>
      <c r="EW212" s="574" t="str">
        <f t="shared" si="195"/>
        <v/>
      </c>
      <c r="EX212" s="574" t="str">
        <f t="shared" si="195"/>
        <v/>
      </c>
      <c r="EY212" s="574" t="str">
        <f t="shared" si="195"/>
        <v/>
      </c>
      <c r="EZ212" s="574" t="str">
        <f t="shared" si="196"/>
        <v/>
      </c>
      <c r="FA212" s="574" t="str">
        <f t="shared" si="196"/>
        <v/>
      </c>
      <c r="FB212" s="574" t="str">
        <f t="shared" si="196"/>
        <v/>
      </c>
      <c r="FC212" s="574" t="str">
        <f t="shared" si="197"/>
        <v/>
      </c>
      <c r="FD212" s="574" t="str">
        <f t="shared" si="197"/>
        <v/>
      </c>
      <c r="FE212" s="574" t="str">
        <f t="shared" si="197"/>
        <v/>
      </c>
      <c r="FF212" s="574" t="str">
        <f t="shared" si="198"/>
        <v/>
      </c>
      <c r="FG212" s="574" t="str">
        <f t="shared" si="199"/>
        <v/>
      </c>
      <c r="FH212" s="574" t="str">
        <f t="shared" si="200"/>
        <v/>
      </c>
      <c r="FI212" s="574" t="str">
        <f t="shared" si="200"/>
        <v/>
      </c>
      <c r="FJ212" s="574" t="str">
        <f t="shared" si="200"/>
        <v/>
      </c>
      <c r="FK212" s="574" t="str">
        <f t="shared" si="201"/>
        <v/>
      </c>
      <c r="FL212" s="574" t="str">
        <f t="shared" si="201"/>
        <v/>
      </c>
      <c r="FM212" s="574" t="str">
        <f t="shared" si="201"/>
        <v/>
      </c>
      <c r="FN212" s="574" t="str">
        <f t="shared" si="202"/>
        <v/>
      </c>
      <c r="FO212" s="574" t="str">
        <f t="shared" si="202"/>
        <v/>
      </c>
      <c r="FP212" s="574" t="str">
        <f t="shared" si="202"/>
        <v/>
      </c>
      <c r="FQ212" s="574" t="str">
        <f t="shared" si="203"/>
        <v/>
      </c>
      <c r="FR212" s="577" t="str">
        <f t="shared" si="204"/>
        <v/>
      </c>
      <c r="FS212" s="573" t="str">
        <f t="shared" si="205"/>
        <v/>
      </c>
      <c r="FT212" s="574" t="str">
        <f t="shared" si="206"/>
        <v/>
      </c>
      <c r="FU212" s="578" t="str">
        <f t="shared" si="207"/>
        <v/>
      </c>
      <c r="FV212" s="577" t="str">
        <f t="shared" si="208"/>
        <v/>
      </c>
      <c r="HA212" s="147">
        <f t="shared" si="209"/>
        <v>0</v>
      </c>
      <c r="HB212" s="142">
        <f t="shared" si="158"/>
        <v>0</v>
      </c>
    </row>
    <row r="213" spans="1:210" s="142" customFormat="1" ht="15.75" customHeight="1" x14ac:dyDescent="0.2">
      <c r="A213" s="531" t="str">
        <f t="shared" si="159"/>
        <v/>
      </c>
      <c r="B213" s="299"/>
      <c r="C213" s="292"/>
      <c r="D213" s="300"/>
      <c r="E213" s="292"/>
      <c r="F213" s="300"/>
      <c r="G213" s="292"/>
      <c r="H213" s="300"/>
      <c r="I213" s="300"/>
      <c r="J213" s="292"/>
      <c r="K213" s="300"/>
      <c r="L213" s="292"/>
      <c r="M213" s="300"/>
      <c r="N213" s="292"/>
      <c r="O213" s="300"/>
      <c r="P213" s="292"/>
      <c r="Q213" s="292"/>
      <c r="R213" s="300"/>
      <c r="S213" s="294"/>
      <c r="T213" s="307"/>
      <c r="U213" s="292"/>
      <c r="V213" s="300"/>
      <c r="W213" s="292"/>
      <c r="X213" s="300"/>
      <c r="Y213" s="292"/>
      <c r="Z213" s="300"/>
      <c r="AA213" s="300"/>
      <c r="AB213" s="292"/>
      <c r="AC213" s="300"/>
      <c r="AD213" s="292"/>
      <c r="AE213" s="300"/>
      <c r="AF213" s="292"/>
      <c r="AG213" s="300"/>
      <c r="AH213" s="292"/>
      <c r="AI213" s="292"/>
      <c r="AJ213" s="300"/>
      <c r="AK213" s="294"/>
      <c r="AL213" s="302"/>
      <c r="AM213" s="292"/>
      <c r="AN213" s="303"/>
      <c r="AO213" s="292"/>
      <c r="AP213" s="303"/>
      <c r="AQ213" s="292"/>
      <c r="AR213" s="303"/>
      <c r="AS213" s="303"/>
      <c r="AT213" s="292"/>
      <c r="AU213" s="303"/>
      <c r="AV213" s="292"/>
      <c r="AW213" s="303"/>
      <c r="AX213" s="292"/>
      <c r="AY213" s="303"/>
      <c r="AZ213" s="292"/>
      <c r="BA213" s="292"/>
      <c r="BB213" s="303"/>
      <c r="BC213" s="294"/>
      <c r="BD213" s="308"/>
      <c r="BE213" s="292"/>
      <c r="BF213" s="303"/>
      <c r="BG213" s="292"/>
      <c r="BH213" s="303"/>
      <c r="BI213" s="292"/>
      <c r="BJ213" s="303"/>
      <c r="BK213" s="303"/>
      <c r="BL213" s="292"/>
      <c r="BM213" s="303"/>
      <c r="BN213" s="292"/>
      <c r="BO213" s="303"/>
      <c r="BP213" s="292"/>
      <c r="BQ213" s="303"/>
      <c r="BR213" s="292"/>
      <c r="BS213" s="292"/>
      <c r="BT213" s="303"/>
      <c r="BU213" s="294"/>
      <c r="BW213" s="573" t="str">
        <f t="shared" si="160"/>
        <v/>
      </c>
      <c r="BX213" s="574" t="str">
        <f t="shared" si="160"/>
        <v/>
      </c>
      <c r="BY213" s="574" t="str">
        <f t="shared" si="160"/>
        <v/>
      </c>
      <c r="BZ213" s="574" t="str">
        <f t="shared" si="161"/>
        <v/>
      </c>
      <c r="CA213" s="574" t="str">
        <f t="shared" si="161"/>
        <v/>
      </c>
      <c r="CB213" s="574" t="str">
        <f t="shared" si="161"/>
        <v/>
      </c>
      <c r="CC213" s="574" t="str">
        <f t="shared" si="162"/>
        <v/>
      </c>
      <c r="CD213" s="574" t="str">
        <f t="shared" si="162"/>
        <v/>
      </c>
      <c r="CE213" s="574" t="str">
        <f t="shared" si="162"/>
        <v/>
      </c>
      <c r="CF213" s="574" t="str">
        <f t="shared" si="163"/>
        <v/>
      </c>
      <c r="CG213" s="574" t="str">
        <f t="shared" si="163"/>
        <v/>
      </c>
      <c r="CH213" s="574" t="str">
        <f t="shared" si="163"/>
        <v/>
      </c>
      <c r="CI213" s="574" t="str">
        <f t="shared" si="164"/>
        <v/>
      </c>
      <c r="CJ213" s="574" t="str">
        <f t="shared" si="165"/>
        <v/>
      </c>
      <c r="CK213" s="574" t="str">
        <f t="shared" si="166"/>
        <v/>
      </c>
      <c r="CL213" s="574" t="str">
        <f t="shared" si="166"/>
        <v/>
      </c>
      <c r="CM213" s="574" t="str">
        <f t="shared" si="166"/>
        <v/>
      </c>
      <c r="CN213" s="574" t="str">
        <f t="shared" si="167"/>
        <v/>
      </c>
      <c r="CO213" s="574" t="str">
        <f t="shared" si="167"/>
        <v/>
      </c>
      <c r="CP213" s="574" t="str">
        <f t="shared" si="167"/>
        <v/>
      </c>
      <c r="CQ213" s="574" t="str">
        <f t="shared" si="168"/>
        <v/>
      </c>
      <c r="CR213" s="574" t="str">
        <f t="shared" si="168"/>
        <v/>
      </c>
      <c r="CS213" s="574" t="str">
        <f t="shared" si="168"/>
        <v/>
      </c>
      <c r="CT213" s="574" t="str">
        <f t="shared" si="169"/>
        <v/>
      </c>
      <c r="CU213" s="575" t="str">
        <f t="shared" si="170"/>
        <v/>
      </c>
      <c r="CV213" s="576" t="str">
        <f t="shared" si="171"/>
        <v/>
      </c>
      <c r="CW213" s="574" t="str">
        <f t="shared" si="171"/>
        <v/>
      </c>
      <c r="CX213" s="574" t="str">
        <f t="shared" si="171"/>
        <v/>
      </c>
      <c r="CY213" s="574" t="str">
        <f t="shared" si="172"/>
        <v/>
      </c>
      <c r="CZ213" s="574" t="str">
        <f t="shared" si="172"/>
        <v/>
      </c>
      <c r="DA213" s="574" t="str">
        <f t="shared" si="172"/>
        <v/>
      </c>
      <c r="DB213" s="574" t="str">
        <f t="shared" si="173"/>
        <v/>
      </c>
      <c r="DC213" s="574" t="str">
        <f t="shared" si="174"/>
        <v/>
      </c>
      <c r="DD213" s="574" t="str">
        <f t="shared" si="174"/>
        <v/>
      </c>
      <c r="DE213" s="574" t="str">
        <f t="shared" si="175"/>
        <v/>
      </c>
      <c r="DF213" s="574" t="str">
        <f t="shared" si="175"/>
        <v/>
      </c>
      <c r="DG213" s="574" t="str">
        <f t="shared" si="175"/>
        <v/>
      </c>
      <c r="DH213" s="574" t="str">
        <f t="shared" si="176"/>
        <v/>
      </c>
      <c r="DI213" s="574" t="str">
        <f t="shared" si="177"/>
        <v/>
      </c>
      <c r="DJ213" s="574" t="str">
        <f t="shared" si="178"/>
        <v/>
      </c>
      <c r="DK213" s="574" t="str">
        <f t="shared" si="178"/>
        <v/>
      </c>
      <c r="DL213" s="574" t="str">
        <f t="shared" si="178"/>
        <v/>
      </c>
      <c r="DM213" s="574" t="str">
        <f t="shared" si="179"/>
        <v/>
      </c>
      <c r="DN213" s="574" t="str">
        <f t="shared" si="179"/>
        <v/>
      </c>
      <c r="DO213" s="574" t="str">
        <f t="shared" si="179"/>
        <v/>
      </c>
      <c r="DP213" s="574" t="str">
        <f t="shared" si="180"/>
        <v/>
      </c>
      <c r="DQ213" s="574" t="str">
        <f t="shared" si="180"/>
        <v/>
      </c>
      <c r="DR213" s="574" t="str">
        <f t="shared" si="180"/>
        <v/>
      </c>
      <c r="DS213" s="574" t="str">
        <f t="shared" si="181"/>
        <v/>
      </c>
      <c r="DT213" s="577" t="str">
        <f t="shared" si="182"/>
        <v/>
      </c>
      <c r="DU213" s="576" t="str">
        <f t="shared" si="183"/>
        <v/>
      </c>
      <c r="DV213" s="574" t="str">
        <f t="shared" si="183"/>
        <v/>
      </c>
      <c r="DW213" s="574" t="str">
        <f t="shared" si="183"/>
        <v/>
      </c>
      <c r="DX213" s="574" t="str">
        <f t="shared" si="184"/>
        <v/>
      </c>
      <c r="DY213" s="574" t="str">
        <f t="shared" si="184"/>
        <v/>
      </c>
      <c r="DZ213" s="574" t="str">
        <f t="shared" si="184"/>
        <v/>
      </c>
      <c r="EA213" s="574" t="str">
        <f t="shared" si="185"/>
        <v/>
      </c>
      <c r="EB213" s="574" t="str">
        <f t="shared" si="185"/>
        <v/>
      </c>
      <c r="EC213" s="574" t="str">
        <f t="shared" si="185"/>
        <v/>
      </c>
      <c r="ED213" s="574" t="str">
        <f t="shared" si="186"/>
        <v/>
      </c>
      <c r="EE213" s="574" t="str">
        <f t="shared" si="186"/>
        <v/>
      </c>
      <c r="EF213" s="574" t="str">
        <f t="shared" si="186"/>
        <v/>
      </c>
      <c r="EG213" s="574" t="str">
        <f t="shared" si="187"/>
        <v/>
      </c>
      <c r="EH213" s="574" t="str">
        <f t="shared" si="188"/>
        <v/>
      </c>
      <c r="EI213" s="574" t="str">
        <f t="shared" si="189"/>
        <v/>
      </c>
      <c r="EJ213" s="574" t="str">
        <f t="shared" si="189"/>
        <v/>
      </c>
      <c r="EK213" s="574" t="str">
        <f t="shared" si="189"/>
        <v/>
      </c>
      <c r="EL213" s="574" t="str">
        <f t="shared" si="190"/>
        <v/>
      </c>
      <c r="EM213" s="574" t="str">
        <f t="shared" si="190"/>
        <v/>
      </c>
      <c r="EN213" s="574" t="str">
        <f t="shared" si="190"/>
        <v/>
      </c>
      <c r="EO213" s="574" t="str">
        <f t="shared" si="191"/>
        <v/>
      </c>
      <c r="EP213" s="574" t="str">
        <f t="shared" si="191"/>
        <v/>
      </c>
      <c r="EQ213" s="574" t="str">
        <f t="shared" si="191"/>
        <v/>
      </c>
      <c r="ER213" s="574" t="str">
        <f t="shared" si="192"/>
        <v/>
      </c>
      <c r="ES213" s="577" t="str">
        <f t="shared" si="193"/>
        <v/>
      </c>
      <c r="ET213" s="576" t="str">
        <f t="shared" si="194"/>
        <v/>
      </c>
      <c r="EU213" s="574" t="str">
        <f t="shared" si="194"/>
        <v/>
      </c>
      <c r="EV213" s="574" t="str">
        <f t="shared" si="194"/>
        <v/>
      </c>
      <c r="EW213" s="574" t="str">
        <f t="shared" si="195"/>
        <v/>
      </c>
      <c r="EX213" s="574" t="str">
        <f t="shared" si="195"/>
        <v/>
      </c>
      <c r="EY213" s="574" t="str">
        <f t="shared" si="195"/>
        <v/>
      </c>
      <c r="EZ213" s="574" t="str">
        <f t="shared" si="196"/>
        <v/>
      </c>
      <c r="FA213" s="574" t="str">
        <f t="shared" si="196"/>
        <v/>
      </c>
      <c r="FB213" s="574" t="str">
        <f t="shared" si="196"/>
        <v/>
      </c>
      <c r="FC213" s="574" t="str">
        <f t="shared" si="197"/>
        <v/>
      </c>
      <c r="FD213" s="574" t="str">
        <f t="shared" si="197"/>
        <v/>
      </c>
      <c r="FE213" s="574" t="str">
        <f t="shared" si="197"/>
        <v/>
      </c>
      <c r="FF213" s="574" t="str">
        <f t="shared" si="198"/>
        <v/>
      </c>
      <c r="FG213" s="574" t="str">
        <f t="shared" si="199"/>
        <v/>
      </c>
      <c r="FH213" s="574" t="str">
        <f t="shared" si="200"/>
        <v/>
      </c>
      <c r="FI213" s="574" t="str">
        <f t="shared" si="200"/>
        <v/>
      </c>
      <c r="FJ213" s="574" t="str">
        <f t="shared" si="200"/>
        <v/>
      </c>
      <c r="FK213" s="574" t="str">
        <f t="shared" si="201"/>
        <v/>
      </c>
      <c r="FL213" s="574" t="str">
        <f t="shared" si="201"/>
        <v/>
      </c>
      <c r="FM213" s="574" t="str">
        <f t="shared" si="201"/>
        <v/>
      </c>
      <c r="FN213" s="574" t="str">
        <f t="shared" si="202"/>
        <v/>
      </c>
      <c r="FO213" s="574" t="str">
        <f t="shared" si="202"/>
        <v/>
      </c>
      <c r="FP213" s="574" t="str">
        <f t="shared" si="202"/>
        <v/>
      </c>
      <c r="FQ213" s="574" t="str">
        <f t="shared" si="203"/>
        <v/>
      </c>
      <c r="FR213" s="577" t="str">
        <f t="shared" si="204"/>
        <v/>
      </c>
      <c r="FS213" s="573" t="str">
        <f t="shared" si="205"/>
        <v/>
      </c>
      <c r="FT213" s="574" t="str">
        <f t="shared" si="206"/>
        <v/>
      </c>
      <c r="FU213" s="578" t="str">
        <f t="shared" si="207"/>
        <v/>
      </c>
      <c r="FV213" s="577" t="str">
        <f t="shared" si="208"/>
        <v/>
      </c>
      <c r="HA213" s="147">
        <f t="shared" si="209"/>
        <v>0</v>
      </c>
      <c r="HB213" s="142">
        <f t="shared" si="158"/>
        <v>0</v>
      </c>
    </row>
    <row r="214" spans="1:210" s="142" customFormat="1" ht="15.75" customHeight="1" x14ac:dyDescent="0.2">
      <c r="A214" s="531" t="str">
        <f t="shared" si="159"/>
        <v/>
      </c>
      <c r="B214" s="299"/>
      <c r="C214" s="292"/>
      <c r="D214" s="300"/>
      <c r="E214" s="292"/>
      <c r="F214" s="300"/>
      <c r="G214" s="292"/>
      <c r="H214" s="300"/>
      <c r="I214" s="300"/>
      <c r="J214" s="292"/>
      <c r="K214" s="300"/>
      <c r="L214" s="292"/>
      <c r="M214" s="300"/>
      <c r="N214" s="292"/>
      <c r="O214" s="300"/>
      <c r="P214" s="292"/>
      <c r="Q214" s="292"/>
      <c r="R214" s="301"/>
      <c r="S214" s="298"/>
      <c r="T214" s="307"/>
      <c r="U214" s="292"/>
      <c r="V214" s="300"/>
      <c r="W214" s="292"/>
      <c r="X214" s="300"/>
      <c r="Y214" s="292"/>
      <c r="Z214" s="300"/>
      <c r="AA214" s="300"/>
      <c r="AB214" s="292"/>
      <c r="AC214" s="300"/>
      <c r="AD214" s="292"/>
      <c r="AE214" s="300"/>
      <c r="AF214" s="292"/>
      <c r="AG214" s="300"/>
      <c r="AH214" s="292"/>
      <c r="AI214" s="292"/>
      <c r="AJ214" s="301"/>
      <c r="AK214" s="298"/>
      <c r="AL214" s="302"/>
      <c r="AM214" s="292"/>
      <c r="AN214" s="303"/>
      <c r="AO214" s="292"/>
      <c r="AP214" s="303"/>
      <c r="AQ214" s="292"/>
      <c r="AR214" s="303"/>
      <c r="AS214" s="303"/>
      <c r="AT214" s="292"/>
      <c r="AU214" s="303"/>
      <c r="AV214" s="292"/>
      <c r="AW214" s="303"/>
      <c r="AX214" s="292"/>
      <c r="AY214" s="303"/>
      <c r="AZ214" s="292"/>
      <c r="BA214" s="292"/>
      <c r="BB214" s="304"/>
      <c r="BC214" s="298"/>
      <c r="BD214" s="308"/>
      <c r="BE214" s="292"/>
      <c r="BF214" s="303"/>
      <c r="BG214" s="292"/>
      <c r="BH214" s="303"/>
      <c r="BI214" s="292"/>
      <c r="BJ214" s="303"/>
      <c r="BK214" s="303"/>
      <c r="BL214" s="292"/>
      <c r="BM214" s="303"/>
      <c r="BN214" s="292"/>
      <c r="BO214" s="303"/>
      <c r="BP214" s="292"/>
      <c r="BQ214" s="303"/>
      <c r="BR214" s="292"/>
      <c r="BS214" s="292"/>
      <c r="BT214" s="304"/>
      <c r="BU214" s="298"/>
      <c r="BW214" s="573" t="str">
        <f t="shared" si="160"/>
        <v/>
      </c>
      <c r="BX214" s="574" t="str">
        <f t="shared" si="160"/>
        <v/>
      </c>
      <c r="BY214" s="574" t="str">
        <f t="shared" si="160"/>
        <v/>
      </c>
      <c r="BZ214" s="574" t="str">
        <f t="shared" si="161"/>
        <v/>
      </c>
      <c r="CA214" s="574" t="str">
        <f t="shared" si="161"/>
        <v/>
      </c>
      <c r="CB214" s="574" t="str">
        <f t="shared" si="161"/>
        <v/>
      </c>
      <c r="CC214" s="574" t="str">
        <f t="shared" si="162"/>
        <v/>
      </c>
      <c r="CD214" s="574" t="str">
        <f t="shared" si="162"/>
        <v/>
      </c>
      <c r="CE214" s="574" t="str">
        <f t="shared" si="162"/>
        <v/>
      </c>
      <c r="CF214" s="574" t="str">
        <f t="shared" si="163"/>
        <v/>
      </c>
      <c r="CG214" s="574" t="str">
        <f t="shared" si="163"/>
        <v/>
      </c>
      <c r="CH214" s="574" t="str">
        <f t="shared" si="163"/>
        <v/>
      </c>
      <c r="CI214" s="574" t="str">
        <f t="shared" si="164"/>
        <v/>
      </c>
      <c r="CJ214" s="574" t="str">
        <f t="shared" si="165"/>
        <v/>
      </c>
      <c r="CK214" s="574" t="str">
        <f t="shared" si="166"/>
        <v/>
      </c>
      <c r="CL214" s="574" t="str">
        <f t="shared" si="166"/>
        <v/>
      </c>
      <c r="CM214" s="574" t="str">
        <f t="shared" si="166"/>
        <v/>
      </c>
      <c r="CN214" s="574" t="str">
        <f t="shared" si="167"/>
        <v/>
      </c>
      <c r="CO214" s="574" t="str">
        <f t="shared" si="167"/>
        <v/>
      </c>
      <c r="CP214" s="574" t="str">
        <f t="shared" si="167"/>
        <v/>
      </c>
      <c r="CQ214" s="574" t="str">
        <f t="shared" si="168"/>
        <v/>
      </c>
      <c r="CR214" s="574" t="str">
        <f t="shared" si="168"/>
        <v/>
      </c>
      <c r="CS214" s="574" t="str">
        <f t="shared" si="168"/>
        <v/>
      </c>
      <c r="CT214" s="574" t="str">
        <f t="shared" si="169"/>
        <v/>
      </c>
      <c r="CU214" s="575" t="str">
        <f t="shared" si="170"/>
        <v/>
      </c>
      <c r="CV214" s="576" t="str">
        <f t="shared" si="171"/>
        <v/>
      </c>
      <c r="CW214" s="574" t="str">
        <f t="shared" si="171"/>
        <v/>
      </c>
      <c r="CX214" s="574" t="str">
        <f t="shared" si="171"/>
        <v/>
      </c>
      <c r="CY214" s="574" t="str">
        <f t="shared" si="172"/>
        <v/>
      </c>
      <c r="CZ214" s="574" t="str">
        <f t="shared" si="172"/>
        <v/>
      </c>
      <c r="DA214" s="574" t="str">
        <f t="shared" si="172"/>
        <v/>
      </c>
      <c r="DB214" s="574" t="str">
        <f t="shared" si="173"/>
        <v/>
      </c>
      <c r="DC214" s="574" t="str">
        <f t="shared" si="174"/>
        <v/>
      </c>
      <c r="DD214" s="574" t="str">
        <f t="shared" si="174"/>
        <v/>
      </c>
      <c r="DE214" s="574" t="str">
        <f t="shared" si="175"/>
        <v/>
      </c>
      <c r="DF214" s="574" t="str">
        <f t="shared" si="175"/>
        <v/>
      </c>
      <c r="DG214" s="574" t="str">
        <f t="shared" si="175"/>
        <v/>
      </c>
      <c r="DH214" s="574" t="str">
        <f t="shared" si="176"/>
        <v/>
      </c>
      <c r="DI214" s="574" t="str">
        <f t="shared" si="177"/>
        <v/>
      </c>
      <c r="DJ214" s="574" t="str">
        <f t="shared" si="178"/>
        <v/>
      </c>
      <c r="DK214" s="574" t="str">
        <f t="shared" si="178"/>
        <v/>
      </c>
      <c r="DL214" s="574" t="str">
        <f t="shared" si="178"/>
        <v/>
      </c>
      <c r="DM214" s="574" t="str">
        <f t="shared" si="179"/>
        <v/>
      </c>
      <c r="DN214" s="574" t="str">
        <f t="shared" si="179"/>
        <v/>
      </c>
      <c r="DO214" s="574" t="str">
        <f t="shared" si="179"/>
        <v/>
      </c>
      <c r="DP214" s="574" t="str">
        <f t="shared" si="180"/>
        <v/>
      </c>
      <c r="DQ214" s="574" t="str">
        <f t="shared" si="180"/>
        <v/>
      </c>
      <c r="DR214" s="574" t="str">
        <f t="shared" si="180"/>
        <v/>
      </c>
      <c r="DS214" s="574" t="str">
        <f t="shared" si="181"/>
        <v/>
      </c>
      <c r="DT214" s="577" t="str">
        <f t="shared" si="182"/>
        <v/>
      </c>
      <c r="DU214" s="576" t="str">
        <f t="shared" si="183"/>
        <v/>
      </c>
      <c r="DV214" s="574" t="str">
        <f t="shared" si="183"/>
        <v/>
      </c>
      <c r="DW214" s="574" t="str">
        <f t="shared" si="183"/>
        <v/>
      </c>
      <c r="DX214" s="574" t="str">
        <f t="shared" si="184"/>
        <v/>
      </c>
      <c r="DY214" s="574" t="str">
        <f t="shared" si="184"/>
        <v/>
      </c>
      <c r="DZ214" s="574" t="str">
        <f t="shared" si="184"/>
        <v/>
      </c>
      <c r="EA214" s="574" t="str">
        <f t="shared" si="185"/>
        <v/>
      </c>
      <c r="EB214" s="574" t="str">
        <f t="shared" si="185"/>
        <v/>
      </c>
      <c r="EC214" s="574" t="str">
        <f t="shared" si="185"/>
        <v/>
      </c>
      <c r="ED214" s="574" t="str">
        <f t="shared" si="186"/>
        <v/>
      </c>
      <c r="EE214" s="574" t="str">
        <f t="shared" si="186"/>
        <v/>
      </c>
      <c r="EF214" s="574" t="str">
        <f t="shared" si="186"/>
        <v/>
      </c>
      <c r="EG214" s="574" t="str">
        <f t="shared" si="187"/>
        <v/>
      </c>
      <c r="EH214" s="574" t="str">
        <f t="shared" si="188"/>
        <v/>
      </c>
      <c r="EI214" s="574" t="str">
        <f t="shared" si="189"/>
        <v/>
      </c>
      <c r="EJ214" s="574" t="str">
        <f t="shared" si="189"/>
        <v/>
      </c>
      <c r="EK214" s="574" t="str">
        <f t="shared" si="189"/>
        <v/>
      </c>
      <c r="EL214" s="574" t="str">
        <f t="shared" si="190"/>
        <v/>
      </c>
      <c r="EM214" s="574" t="str">
        <f t="shared" si="190"/>
        <v/>
      </c>
      <c r="EN214" s="574" t="str">
        <f t="shared" si="190"/>
        <v/>
      </c>
      <c r="EO214" s="574" t="str">
        <f t="shared" si="191"/>
        <v/>
      </c>
      <c r="EP214" s="574" t="str">
        <f t="shared" si="191"/>
        <v/>
      </c>
      <c r="EQ214" s="574" t="str">
        <f t="shared" si="191"/>
        <v/>
      </c>
      <c r="ER214" s="574" t="str">
        <f t="shared" si="192"/>
        <v/>
      </c>
      <c r="ES214" s="577" t="str">
        <f t="shared" si="193"/>
        <v/>
      </c>
      <c r="ET214" s="576" t="str">
        <f t="shared" si="194"/>
        <v/>
      </c>
      <c r="EU214" s="574" t="str">
        <f t="shared" si="194"/>
        <v/>
      </c>
      <c r="EV214" s="574" t="str">
        <f t="shared" si="194"/>
        <v/>
      </c>
      <c r="EW214" s="574" t="str">
        <f t="shared" si="195"/>
        <v/>
      </c>
      <c r="EX214" s="574" t="str">
        <f t="shared" si="195"/>
        <v/>
      </c>
      <c r="EY214" s="574" t="str">
        <f t="shared" si="195"/>
        <v/>
      </c>
      <c r="EZ214" s="574" t="str">
        <f t="shared" si="196"/>
        <v/>
      </c>
      <c r="FA214" s="574" t="str">
        <f t="shared" si="196"/>
        <v/>
      </c>
      <c r="FB214" s="574" t="str">
        <f t="shared" si="196"/>
        <v/>
      </c>
      <c r="FC214" s="574" t="str">
        <f t="shared" si="197"/>
        <v/>
      </c>
      <c r="FD214" s="574" t="str">
        <f t="shared" si="197"/>
        <v/>
      </c>
      <c r="FE214" s="574" t="str">
        <f t="shared" si="197"/>
        <v/>
      </c>
      <c r="FF214" s="574" t="str">
        <f t="shared" si="198"/>
        <v/>
      </c>
      <c r="FG214" s="574" t="str">
        <f t="shared" si="199"/>
        <v/>
      </c>
      <c r="FH214" s="574" t="str">
        <f t="shared" si="200"/>
        <v/>
      </c>
      <c r="FI214" s="574" t="str">
        <f t="shared" si="200"/>
        <v/>
      </c>
      <c r="FJ214" s="574" t="str">
        <f t="shared" si="200"/>
        <v/>
      </c>
      <c r="FK214" s="574" t="str">
        <f t="shared" si="201"/>
        <v/>
      </c>
      <c r="FL214" s="574" t="str">
        <f t="shared" si="201"/>
        <v/>
      </c>
      <c r="FM214" s="574" t="str">
        <f t="shared" si="201"/>
        <v/>
      </c>
      <c r="FN214" s="574" t="str">
        <f t="shared" si="202"/>
        <v/>
      </c>
      <c r="FO214" s="574" t="str">
        <f t="shared" si="202"/>
        <v/>
      </c>
      <c r="FP214" s="574" t="str">
        <f t="shared" si="202"/>
        <v/>
      </c>
      <c r="FQ214" s="574" t="str">
        <f t="shared" si="203"/>
        <v/>
      </c>
      <c r="FR214" s="577" t="str">
        <f t="shared" si="204"/>
        <v/>
      </c>
      <c r="FS214" s="573" t="str">
        <f t="shared" si="205"/>
        <v/>
      </c>
      <c r="FT214" s="574" t="str">
        <f t="shared" si="206"/>
        <v/>
      </c>
      <c r="FU214" s="578" t="str">
        <f t="shared" si="207"/>
        <v/>
      </c>
      <c r="FV214" s="577" t="str">
        <f t="shared" si="208"/>
        <v/>
      </c>
      <c r="HA214" s="147">
        <f t="shared" si="209"/>
        <v>0</v>
      </c>
      <c r="HB214" s="142">
        <f t="shared" si="158"/>
        <v>0</v>
      </c>
    </row>
    <row r="215" spans="1:210" s="142" customFormat="1" ht="15.75" customHeight="1" x14ac:dyDescent="0.2">
      <c r="A215" s="531" t="str">
        <f t="shared" si="159"/>
        <v/>
      </c>
      <c r="B215" s="299"/>
      <c r="C215" s="292"/>
      <c r="D215" s="300"/>
      <c r="E215" s="292"/>
      <c r="F215" s="300"/>
      <c r="G215" s="292"/>
      <c r="H215" s="300"/>
      <c r="I215" s="300"/>
      <c r="J215" s="292"/>
      <c r="K215" s="300"/>
      <c r="L215" s="292"/>
      <c r="M215" s="300"/>
      <c r="N215" s="292"/>
      <c r="O215" s="300"/>
      <c r="P215" s="292"/>
      <c r="Q215" s="292"/>
      <c r="R215" s="300"/>
      <c r="S215" s="294"/>
      <c r="T215" s="307"/>
      <c r="U215" s="292"/>
      <c r="V215" s="300"/>
      <c r="W215" s="292"/>
      <c r="X215" s="300"/>
      <c r="Y215" s="292"/>
      <c r="Z215" s="300"/>
      <c r="AA215" s="300"/>
      <c r="AB215" s="292"/>
      <c r="AC215" s="300"/>
      <c r="AD215" s="292"/>
      <c r="AE215" s="300"/>
      <c r="AF215" s="292"/>
      <c r="AG215" s="300"/>
      <c r="AH215" s="292"/>
      <c r="AI215" s="292"/>
      <c r="AJ215" s="300"/>
      <c r="AK215" s="294"/>
      <c r="AL215" s="302"/>
      <c r="AM215" s="292"/>
      <c r="AN215" s="303"/>
      <c r="AO215" s="292"/>
      <c r="AP215" s="303"/>
      <c r="AQ215" s="292"/>
      <c r="AR215" s="303"/>
      <c r="AS215" s="303"/>
      <c r="AT215" s="292"/>
      <c r="AU215" s="303"/>
      <c r="AV215" s="292"/>
      <c r="AW215" s="303"/>
      <c r="AX215" s="292"/>
      <c r="AY215" s="303"/>
      <c r="AZ215" s="292"/>
      <c r="BA215" s="292"/>
      <c r="BB215" s="303"/>
      <c r="BC215" s="294"/>
      <c r="BD215" s="308"/>
      <c r="BE215" s="292"/>
      <c r="BF215" s="303"/>
      <c r="BG215" s="292"/>
      <c r="BH215" s="303"/>
      <c r="BI215" s="292"/>
      <c r="BJ215" s="303"/>
      <c r="BK215" s="303"/>
      <c r="BL215" s="292"/>
      <c r="BM215" s="303"/>
      <c r="BN215" s="292"/>
      <c r="BO215" s="303"/>
      <c r="BP215" s="292"/>
      <c r="BQ215" s="303"/>
      <c r="BR215" s="292"/>
      <c r="BS215" s="292"/>
      <c r="BT215" s="303"/>
      <c r="BU215" s="294"/>
      <c r="BW215" s="573" t="str">
        <f t="shared" si="160"/>
        <v/>
      </c>
      <c r="BX215" s="574" t="str">
        <f t="shared" si="160"/>
        <v/>
      </c>
      <c r="BY215" s="574" t="str">
        <f t="shared" si="160"/>
        <v/>
      </c>
      <c r="BZ215" s="574" t="str">
        <f t="shared" si="161"/>
        <v/>
      </c>
      <c r="CA215" s="574" t="str">
        <f t="shared" si="161"/>
        <v/>
      </c>
      <c r="CB215" s="574" t="str">
        <f t="shared" si="161"/>
        <v/>
      </c>
      <c r="CC215" s="574" t="str">
        <f t="shared" si="162"/>
        <v/>
      </c>
      <c r="CD215" s="574" t="str">
        <f t="shared" si="162"/>
        <v/>
      </c>
      <c r="CE215" s="574" t="str">
        <f t="shared" si="162"/>
        <v/>
      </c>
      <c r="CF215" s="574" t="str">
        <f t="shared" si="163"/>
        <v/>
      </c>
      <c r="CG215" s="574" t="str">
        <f t="shared" si="163"/>
        <v/>
      </c>
      <c r="CH215" s="574" t="str">
        <f t="shared" si="163"/>
        <v/>
      </c>
      <c r="CI215" s="574" t="str">
        <f t="shared" si="164"/>
        <v/>
      </c>
      <c r="CJ215" s="574" t="str">
        <f t="shared" si="165"/>
        <v/>
      </c>
      <c r="CK215" s="574" t="str">
        <f t="shared" si="166"/>
        <v/>
      </c>
      <c r="CL215" s="574" t="str">
        <f t="shared" si="166"/>
        <v/>
      </c>
      <c r="CM215" s="574" t="str">
        <f t="shared" si="166"/>
        <v/>
      </c>
      <c r="CN215" s="574" t="str">
        <f t="shared" si="167"/>
        <v/>
      </c>
      <c r="CO215" s="574" t="str">
        <f t="shared" si="167"/>
        <v/>
      </c>
      <c r="CP215" s="574" t="str">
        <f t="shared" si="167"/>
        <v/>
      </c>
      <c r="CQ215" s="574" t="str">
        <f t="shared" si="168"/>
        <v/>
      </c>
      <c r="CR215" s="574" t="str">
        <f t="shared" si="168"/>
        <v/>
      </c>
      <c r="CS215" s="574" t="str">
        <f t="shared" si="168"/>
        <v/>
      </c>
      <c r="CT215" s="574" t="str">
        <f t="shared" si="169"/>
        <v/>
      </c>
      <c r="CU215" s="575" t="str">
        <f t="shared" si="170"/>
        <v/>
      </c>
      <c r="CV215" s="576" t="str">
        <f t="shared" si="171"/>
        <v/>
      </c>
      <c r="CW215" s="574" t="str">
        <f t="shared" si="171"/>
        <v/>
      </c>
      <c r="CX215" s="574" t="str">
        <f t="shared" si="171"/>
        <v/>
      </c>
      <c r="CY215" s="574" t="str">
        <f t="shared" si="172"/>
        <v/>
      </c>
      <c r="CZ215" s="574" t="str">
        <f t="shared" si="172"/>
        <v/>
      </c>
      <c r="DA215" s="574" t="str">
        <f t="shared" si="172"/>
        <v/>
      </c>
      <c r="DB215" s="574" t="str">
        <f t="shared" si="173"/>
        <v/>
      </c>
      <c r="DC215" s="574" t="str">
        <f t="shared" si="174"/>
        <v/>
      </c>
      <c r="DD215" s="574" t="str">
        <f t="shared" si="174"/>
        <v/>
      </c>
      <c r="DE215" s="574" t="str">
        <f t="shared" si="175"/>
        <v/>
      </c>
      <c r="DF215" s="574" t="str">
        <f t="shared" si="175"/>
        <v/>
      </c>
      <c r="DG215" s="574" t="str">
        <f t="shared" si="175"/>
        <v/>
      </c>
      <c r="DH215" s="574" t="str">
        <f t="shared" si="176"/>
        <v/>
      </c>
      <c r="DI215" s="574" t="str">
        <f t="shared" si="177"/>
        <v/>
      </c>
      <c r="DJ215" s="574" t="str">
        <f t="shared" si="178"/>
        <v/>
      </c>
      <c r="DK215" s="574" t="str">
        <f t="shared" si="178"/>
        <v/>
      </c>
      <c r="DL215" s="574" t="str">
        <f t="shared" si="178"/>
        <v/>
      </c>
      <c r="DM215" s="574" t="str">
        <f t="shared" si="179"/>
        <v/>
      </c>
      <c r="DN215" s="574" t="str">
        <f t="shared" si="179"/>
        <v/>
      </c>
      <c r="DO215" s="574" t="str">
        <f t="shared" si="179"/>
        <v/>
      </c>
      <c r="DP215" s="574" t="str">
        <f t="shared" si="180"/>
        <v/>
      </c>
      <c r="DQ215" s="574" t="str">
        <f t="shared" si="180"/>
        <v/>
      </c>
      <c r="DR215" s="574" t="str">
        <f t="shared" si="180"/>
        <v/>
      </c>
      <c r="DS215" s="574" t="str">
        <f t="shared" si="181"/>
        <v/>
      </c>
      <c r="DT215" s="577" t="str">
        <f t="shared" si="182"/>
        <v/>
      </c>
      <c r="DU215" s="576" t="str">
        <f t="shared" si="183"/>
        <v/>
      </c>
      <c r="DV215" s="574" t="str">
        <f t="shared" si="183"/>
        <v/>
      </c>
      <c r="DW215" s="574" t="str">
        <f t="shared" si="183"/>
        <v/>
      </c>
      <c r="DX215" s="574" t="str">
        <f t="shared" si="184"/>
        <v/>
      </c>
      <c r="DY215" s="574" t="str">
        <f t="shared" si="184"/>
        <v/>
      </c>
      <c r="DZ215" s="574" t="str">
        <f t="shared" si="184"/>
        <v/>
      </c>
      <c r="EA215" s="574" t="str">
        <f t="shared" si="185"/>
        <v/>
      </c>
      <c r="EB215" s="574" t="str">
        <f t="shared" si="185"/>
        <v/>
      </c>
      <c r="EC215" s="574" t="str">
        <f t="shared" si="185"/>
        <v/>
      </c>
      <c r="ED215" s="574" t="str">
        <f t="shared" si="186"/>
        <v/>
      </c>
      <c r="EE215" s="574" t="str">
        <f t="shared" si="186"/>
        <v/>
      </c>
      <c r="EF215" s="574" t="str">
        <f t="shared" si="186"/>
        <v/>
      </c>
      <c r="EG215" s="574" t="str">
        <f t="shared" si="187"/>
        <v/>
      </c>
      <c r="EH215" s="574" t="str">
        <f t="shared" si="188"/>
        <v/>
      </c>
      <c r="EI215" s="574" t="str">
        <f t="shared" si="189"/>
        <v/>
      </c>
      <c r="EJ215" s="574" t="str">
        <f t="shared" si="189"/>
        <v/>
      </c>
      <c r="EK215" s="574" t="str">
        <f t="shared" si="189"/>
        <v/>
      </c>
      <c r="EL215" s="574" t="str">
        <f t="shared" si="190"/>
        <v/>
      </c>
      <c r="EM215" s="574" t="str">
        <f t="shared" si="190"/>
        <v/>
      </c>
      <c r="EN215" s="574" t="str">
        <f t="shared" si="190"/>
        <v/>
      </c>
      <c r="EO215" s="574" t="str">
        <f t="shared" si="191"/>
        <v/>
      </c>
      <c r="EP215" s="574" t="str">
        <f t="shared" si="191"/>
        <v/>
      </c>
      <c r="EQ215" s="574" t="str">
        <f t="shared" si="191"/>
        <v/>
      </c>
      <c r="ER215" s="574" t="str">
        <f t="shared" si="192"/>
        <v/>
      </c>
      <c r="ES215" s="577" t="str">
        <f t="shared" si="193"/>
        <v/>
      </c>
      <c r="ET215" s="576" t="str">
        <f t="shared" si="194"/>
        <v/>
      </c>
      <c r="EU215" s="574" t="str">
        <f t="shared" si="194"/>
        <v/>
      </c>
      <c r="EV215" s="574" t="str">
        <f t="shared" si="194"/>
        <v/>
      </c>
      <c r="EW215" s="574" t="str">
        <f t="shared" si="195"/>
        <v/>
      </c>
      <c r="EX215" s="574" t="str">
        <f t="shared" si="195"/>
        <v/>
      </c>
      <c r="EY215" s="574" t="str">
        <f t="shared" si="195"/>
        <v/>
      </c>
      <c r="EZ215" s="574" t="str">
        <f t="shared" si="196"/>
        <v/>
      </c>
      <c r="FA215" s="574" t="str">
        <f t="shared" si="196"/>
        <v/>
      </c>
      <c r="FB215" s="574" t="str">
        <f t="shared" si="196"/>
        <v/>
      </c>
      <c r="FC215" s="574" t="str">
        <f t="shared" si="197"/>
        <v/>
      </c>
      <c r="FD215" s="574" t="str">
        <f t="shared" si="197"/>
        <v/>
      </c>
      <c r="FE215" s="574" t="str">
        <f t="shared" si="197"/>
        <v/>
      </c>
      <c r="FF215" s="574" t="str">
        <f t="shared" si="198"/>
        <v/>
      </c>
      <c r="FG215" s="574" t="str">
        <f t="shared" si="199"/>
        <v/>
      </c>
      <c r="FH215" s="574" t="str">
        <f t="shared" si="200"/>
        <v/>
      </c>
      <c r="FI215" s="574" t="str">
        <f t="shared" si="200"/>
        <v/>
      </c>
      <c r="FJ215" s="574" t="str">
        <f t="shared" si="200"/>
        <v/>
      </c>
      <c r="FK215" s="574" t="str">
        <f t="shared" si="201"/>
        <v/>
      </c>
      <c r="FL215" s="574" t="str">
        <f t="shared" si="201"/>
        <v/>
      </c>
      <c r="FM215" s="574" t="str">
        <f t="shared" si="201"/>
        <v/>
      </c>
      <c r="FN215" s="574" t="str">
        <f t="shared" si="202"/>
        <v/>
      </c>
      <c r="FO215" s="574" t="str">
        <f t="shared" si="202"/>
        <v/>
      </c>
      <c r="FP215" s="574" t="str">
        <f t="shared" si="202"/>
        <v/>
      </c>
      <c r="FQ215" s="574" t="str">
        <f t="shared" si="203"/>
        <v/>
      </c>
      <c r="FR215" s="577" t="str">
        <f t="shared" si="204"/>
        <v/>
      </c>
      <c r="FS215" s="573" t="str">
        <f t="shared" si="205"/>
        <v/>
      </c>
      <c r="FT215" s="574" t="str">
        <f t="shared" si="206"/>
        <v/>
      </c>
      <c r="FU215" s="578" t="str">
        <f t="shared" si="207"/>
        <v/>
      </c>
      <c r="FV215" s="577" t="str">
        <f t="shared" si="208"/>
        <v/>
      </c>
      <c r="HA215" s="147">
        <f t="shared" si="209"/>
        <v>0</v>
      </c>
      <c r="HB215" s="142">
        <f t="shared" si="158"/>
        <v>0</v>
      </c>
    </row>
    <row r="216" spans="1:210" s="142" customFormat="1" ht="15.75" customHeight="1" x14ac:dyDescent="0.2">
      <c r="A216" s="531" t="str">
        <f t="shared" si="159"/>
        <v/>
      </c>
      <c r="B216" s="299"/>
      <c r="C216" s="292"/>
      <c r="D216" s="300"/>
      <c r="E216" s="292"/>
      <c r="F216" s="300"/>
      <c r="G216" s="292"/>
      <c r="H216" s="300"/>
      <c r="I216" s="300"/>
      <c r="J216" s="292"/>
      <c r="K216" s="300"/>
      <c r="L216" s="292"/>
      <c r="M216" s="300"/>
      <c r="N216" s="292"/>
      <c r="O216" s="300"/>
      <c r="P216" s="292"/>
      <c r="Q216" s="292"/>
      <c r="R216" s="301"/>
      <c r="S216" s="298"/>
      <c r="T216" s="307"/>
      <c r="U216" s="292"/>
      <c r="V216" s="300"/>
      <c r="W216" s="292"/>
      <c r="X216" s="300"/>
      <c r="Y216" s="292"/>
      <c r="Z216" s="300"/>
      <c r="AA216" s="300"/>
      <c r="AB216" s="292"/>
      <c r="AC216" s="300"/>
      <c r="AD216" s="292"/>
      <c r="AE216" s="300"/>
      <c r="AF216" s="292"/>
      <c r="AG216" s="300"/>
      <c r="AH216" s="292"/>
      <c r="AI216" s="292"/>
      <c r="AJ216" s="301"/>
      <c r="AK216" s="298"/>
      <c r="AL216" s="302"/>
      <c r="AM216" s="292"/>
      <c r="AN216" s="303"/>
      <c r="AO216" s="292"/>
      <c r="AP216" s="303"/>
      <c r="AQ216" s="292"/>
      <c r="AR216" s="303"/>
      <c r="AS216" s="303"/>
      <c r="AT216" s="292"/>
      <c r="AU216" s="303"/>
      <c r="AV216" s="292"/>
      <c r="AW216" s="303"/>
      <c r="AX216" s="292"/>
      <c r="AY216" s="303"/>
      <c r="AZ216" s="292"/>
      <c r="BA216" s="292"/>
      <c r="BB216" s="304"/>
      <c r="BC216" s="298"/>
      <c r="BD216" s="308"/>
      <c r="BE216" s="292"/>
      <c r="BF216" s="303"/>
      <c r="BG216" s="292"/>
      <c r="BH216" s="303"/>
      <c r="BI216" s="292"/>
      <c r="BJ216" s="303"/>
      <c r="BK216" s="303"/>
      <c r="BL216" s="292"/>
      <c r="BM216" s="303"/>
      <c r="BN216" s="292"/>
      <c r="BO216" s="303"/>
      <c r="BP216" s="292"/>
      <c r="BQ216" s="303"/>
      <c r="BR216" s="292"/>
      <c r="BS216" s="292"/>
      <c r="BT216" s="304"/>
      <c r="BU216" s="298"/>
      <c r="BW216" s="573" t="str">
        <f t="shared" si="160"/>
        <v/>
      </c>
      <c r="BX216" s="574" t="str">
        <f t="shared" si="160"/>
        <v/>
      </c>
      <c r="BY216" s="574" t="str">
        <f t="shared" si="160"/>
        <v/>
      </c>
      <c r="BZ216" s="574" t="str">
        <f t="shared" si="161"/>
        <v/>
      </c>
      <c r="CA216" s="574" t="str">
        <f t="shared" si="161"/>
        <v/>
      </c>
      <c r="CB216" s="574" t="str">
        <f t="shared" si="161"/>
        <v/>
      </c>
      <c r="CC216" s="574" t="str">
        <f t="shared" si="162"/>
        <v/>
      </c>
      <c r="CD216" s="574" t="str">
        <f t="shared" si="162"/>
        <v/>
      </c>
      <c r="CE216" s="574" t="str">
        <f t="shared" si="162"/>
        <v/>
      </c>
      <c r="CF216" s="574" t="str">
        <f t="shared" si="163"/>
        <v/>
      </c>
      <c r="CG216" s="574" t="str">
        <f t="shared" si="163"/>
        <v/>
      </c>
      <c r="CH216" s="574" t="str">
        <f t="shared" si="163"/>
        <v/>
      </c>
      <c r="CI216" s="574" t="str">
        <f t="shared" si="164"/>
        <v/>
      </c>
      <c r="CJ216" s="574" t="str">
        <f t="shared" si="165"/>
        <v/>
      </c>
      <c r="CK216" s="574" t="str">
        <f t="shared" si="166"/>
        <v/>
      </c>
      <c r="CL216" s="574" t="str">
        <f t="shared" si="166"/>
        <v/>
      </c>
      <c r="CM216" s="574" t="str">
        <f t="shared" si="166"/>
        <v/>
      </c>
      <c r="CN216" s="574" t="str">
        <f t="shared" si="167"/>
        <v/>
      </c>
      <c r="CO216" s="574" t="str">
        <f t="shared" si="167"/>
        <v/>
      </c>
      <c r="CP216" s="574" t="str">
        <f t="shared" si="167"/>
        <v/>
      </c>
      <c r="CQ216" s="574" t="str">
        <f t="shared" si="168"/>
        <v/>
      </c>
      <c r="CR216" s="574" t="str">
        <f t="shared" si="168"/>
        <v/>
      </c>
      <c r="CS216" s="574" t="str">
        <f t="shared" si="168"/>
        <v/>
      </c>
      <c r="CT216" s="574" t="str">
        <f t="shared" si="169"/>
        <v/>
      </c>
      <c r="CU216" s="575" t="str">
        <f t="shared" si="170"/>
        <v/>
      </c>
      <c r="CV216" s="576" t="str">
        <f t="shared" si="171"/>
        <v/>
      </c>
      <c r="CW216" s="574" t="str">
        <f t="shared" si="171"/>
        <v/>
      </c>
      <c r="CX216" s="574" t="str">
        <f t="shared" si="171"/>
        <v/>
      </c>
      <c r="CY216" s="574" t="str">
        <f t="shared" si="172"/>
        <v/>
      </c>
      <c r="CZ216" s="574" t="str">
        <f t="shared" si="172"/>
        <v/>
      </c>
      <c r="DA216" s="574" t="str">
        <f t="shared" si="172"/>
        <v/>
      </c>
      <c r="DB216" s="574" t="str">
        <f t="shared" si="173"/>
        <v/>
      </c>
      <c r="DC216" s="574" t="str">
        <f t="shared" si="174"/>
        <v/>
      </c>
      <c r="DD216" s="574" t="str">
        <f t="shared" si="174"/>
        <v/>
      </c>
      <c r="DE216" s="574" t="str">
        <f t="shared" si="175"/>
        <v/>
      </c>
      <c r="DF216" s="574" t="str">
        <f t="shared" si="175"/>
        <v/>
      </c>
      <c r="DG216" s="574" t="str">
        <f t="shared" si="175"/>
        <v/>
      </c>
      <c r="DH216" s="574" t="str">
        <f t="shared" si="176"/>
        <v/>
      </c>
      <c r="DI216" s="574" t="str">
        <f t="shared" si="177"/>
        <v/>
      </c>
      <c r="DJ216" s="574" t="str">
        <f t="shared" si="178"/>
        <v/>
      </c>
      <c r="DK216" s="574" t="str">
        <f t="shared" si="178"/>
        <v/>
      </c>
      <c r="DL216" s="574" t="str">
        <f t="shared" si="178"/>
        <v/>
      </c>
      <c r="DM216" s="574" t="str">
        <f t="shared" si="179"/>
        <v/>
      </c>
      <c r="DN216" s="574" t="str">
        <f t="shared" si="179"/>
        <v/>
      </c>
      <c r="DO216" s="574" t="str">
        <f t="shared" si="179"/>
        <v/>
      </c>
      <c r="DP216" s="574" t="str">
        <f t="shared" si="180"/>
        <v/>
      </c>
      <c r="DQ216" s="574" t="str">
        <f t="shared" si="180"/>
        <v/>
      </c>
      <c r="DR216" s="574" t="str">
        <f t="shared" si="180"/>
        <v/>
      </c>
      <c r="DS216" s="574" t="str">
        <f t="shared" si="181"/>
        <v/>
      </c>
      <c r="DT216" s="577" t="str">
        <f t="shared" si="182"/>
        <v/>
      </c>
      <c r="DU216" s="576" t="str">
        <f t="shared" si="183"/>
        <v/>
      </c>
      <c r="DV216" s="574" t="str">
        <f t="shared" si="183"/>
        <v/>
      </c>
      <c r="DW216" s="574" t="str">
        <f t="shared" si="183"/>
        <v/>
      </c>
      <c r="DX216" s="574" t="str">
        <f t="shared" si="184"/>
        <v/>
      </c>
      <c r="DY216" s="574" t="str">
        <f t="shared" si="184"/>
        <v/>
      </c>
      <c r="DZ216" s="574" t="str">
        <f t="shared" si="184"/>
        <v/>
      </c>
      <c r="EA216" s="574" t="str">
        <f t="shared" si="185"/>
        <v/>
      </c>
      <c r="EB216" s="574" t="str">
        <f t="shared" si="185"/>
        <v/>
      </c>
      <c r="EC216" s="574" t="str">
        <f t="shared" si="185"/>
        <v/>
      </c>
      <c r="ED216" s="574" t="str">
        <f t="shared" si="186"/>
        <v/>
      </c>
      <c r="EE216" s="574" t="str">
        <f t="shared" si="186"/>
        <v/>
      </c>
      <c r="EF216" s="574" t="str">
        <f t="shared" si="186"/>
        <v/>
      </c>
      <c r="EG216" s="574" t="str">
        <f t="shared" si="187"/>
        <v/>
      </c>
      <c r="EH216" s="574" t="str">
        <f t="shared" si="188"/>
        <v/>
      </c>
      <c r="EI216" s="574" t="str">
        <f t="shared" si="189"/>
        <v/>
      </c>
      <c r="EJ216" s="574" t="str">
        <f t="shared" si="189"/>
        <v/>
      </c>
      <c r="EK216" s="574" t="str">
        <f t="shared" si="189"/>
        <v/>
      </c>
      <c r="EL216" s="574" t="str">
        <f t="shared" si="190"/>
        <v/>
      </c>
      <c r="EM216" s="574" t="str">
        <f t="shared" si="190"/>
        <v/>
      </c>
      <c r="EN216" s="574" t="str">
        <f t="shared" si="190"/>
        <v/>
      </c>
      <c r="EO216" s="574" t="str">
        <f t="shared" si="191"/>
        <v/>
      </c>
      <c r="EP216" s="574" t="str">
        <f t="shared" si="191"/>
        <v/>
      </c>
      <c r="EQ216" s="574" t="str">
        <f t="shared" si="191"/>
        <v/>
      </c>
      <c r="ER216" s="574" t="str">
        <f t="shared" si="192"/>
        <v/>
      </c>
      <c r="ES216" s="577" t="str">
        <f t="shared" si="193"/>
        <v/>
      </c>
      <c r="ET216" s="576" t="str">
        <f t="shared" si="194"/>
        <v/>
      </c>
      <c r="EU216" s="574" t="str">
        <f t="shared" si="194"/>
        <v/>
      </c>
      <c r="EV216" s="574" t="str">
        <f t="shared" si="194"/>
        <v/>
      </c>
      <c r="EW216" s="574" t="str">
        <f t="shared" si="195"/>
        <v/>
      </c>
      <c r="EX216" s="574" t="str">
        <f t="shared" si="195"/>
        <v/>
      </c>
      <c r="EY216" s="574" t="str">
        <f t="shared" si="195"/>
        <v/>
      </c>
      <c r="EZ216" s="574" t="str">
        <f t="shared" si="196"/>
        <v/>
      </c>
      <c r="FA216" s="574" t="str">
        <f t="shared" si="196"/>
        <v/>
      </c>
      <c r="FB216" s="574" t="str">
        <f t="shared" si="196"/>
        <v/>
      </c>
      <c r="FC216" s="574" t="str">
        <f t="shared" si="197"/>
        <v/>
      </c>
      <c r="FD216" s="574" t="str">
        <f t="shared" si="197"/>
        <v/>
      </c>
      <c r="FE216" s="574" t="str">
        <f t="shared" si="197"/>
        <v/>
      </c>
      <c r="FF216" s="574" t="str">
        <f t="shared" si="198"/>
        <v/>
      </c>
      <c r="FG216" s="574" t="str">
        <f t="shared" si="199"/>
        <v/>
      </c>
      <c r="FH216" s="574" t="str">
        <f t="shared" si="200"/>
        <v/>
      </c>
      <c r="FI216" s="574" t="str">
        <f t="shared" si="200"/>
        <v/>
      </c>
      <c r="FJ216" s="574" t="str">
        <f t="shared" si="200"/>
        <v/>
      </c>
      <c r="FK216" s="574" t="str">
        <f t="shared" si="201"/>
        <v/>
      </c>
      <c r="FL216" s="574" t="str">
        <f t="shared" si="201"/>
        <v/>
      </c>
      <c r="FM216" s="574" t="str">
        <f t="shared" si="201"/>
        <v/>
      </c>
      <c r="FN216" s="574" t="str">
        <f t="shared" si="202"/>
        <v/>
      </c>
      <c r="FO216" s="574" t="str">
        <f t="shared" si="202"/>
        <v/>
      </c>
      <c r="FP216" s="574" t="str">
        <f t="shared" si="202"/>
        <v/>
      </c>
      <c r="FQ216" s="574" t="str">
        <f t="shared" si="203"/>
        <v/>
      </c>
      <c r="FR216" s="577" t="str">
        <f t="shared" si="204"/>
        <v/>
      </c>
      <c r="FS216" s="573" t="str">
        <f t="shared" si="205"/>
        <v/>
      </c>
      <c r="FT216" s="574" t="str">
        <f t="shared" si="206"/>
        <v/>
      </c>
      <c r="FU216" s="578" t="str">
        <f t="shared" si="207"/>
        <v/>
      </c>
      <c r="FV216" s="577" t="str">
        <f t="shared" si="208"/>
        <v/>
      </c>
      <c r="HA216" s="147">
        <f t="shared" si="209"/>
        <v>0</v>
      </c>
      <c r="HB216" s="142">
        <f t="shared" si="158"/>
        <v>0</v>
      </c>
    </row>
    <row r="217" spans="1:210" s="142" customFormat="1" ht="15.75" customHeight="1" x14ac:dyDescent="0.2">
      <c r="A217" s="531" t="str">
        <f t="shared" si="159"/>
        <v/>
      </c>
      <c r="B217" s="299"/>
      <c r="C217" s="292"/>
      <c r="D217" s="300"/>
      <c r="E217" s="292"/>
      <c r="F217" s="300"/>
      <c r="G217" s="292"/>
      <c r="H217" s="300"/>
      <c r="I217" s="300"/>
      <c r="J217" s="292"/>
      <c r="K217" s="300"/>
      <c r="L217" s="292"/>
      <c r="M217" s="300"/>
      <c r="N217" s="292"/>
      <c r="O217" s="300"/>
      <c r="P217" s="292"/>
      <c r="Q217" s="292"/>
      <c r="R217" s="300"/>
      <c r="S217" s="294"/>
      <c r="T217" s="307"/>
      <c r="U217" s="292"/>
      <c r="V217" s="300"/>
      <c r="W217" s="292"/>
      <c r="X217" s="300"/>
      <c r="Y217" s="292"/>
      <c r="Z217" s="300"/>
      <c r="AA217" s="300"/>
      <c r="AB217" s="292"/>
      <c r="AC217" s="300"/>
      <c r="AD217" s="292"/>
      <c r="AE217" s="300"/>
      <c r="AF217" s="292"/>
      <c r="AG217" s="300"/>
      <c r="AH217" s="292"/>
      <c r="AI217" s="292"/>
      <c r="AJ217" s="300"/>
      <c r="AK217" s="294"/>
      <c r="AL217" s="302"/>
      <c r="AM217" s="292"/>
      <c r="AN217" s="303"/>
      <c r="AO217" s="292"/>
      <c r="AP217" s="303"/>
      <c r="AQ217" s="292"/>
      <c r="AR217" s="303"/>
      <c r="AS217" s="303"/>
      <c r="AT217" s="292"/>
      <c r="AU217" s="303"/>
      <c r="AV217" s="292"/>
      <c r="AW217" s="303"/>
      <c r="AX217" s="292"/>
      <c r="AY217" s="303"/>
      <c r="AZ217" s="292"/>
      <c r="BA217" s="292"/>
      <c r="BB217" s="303"/>
      <c r="BC217" s="294"/>
      <c r="BD217" s="308"/>
      <c r="BE217" s="292"/>
      <c r="BF217" s="303"/>
      <c r="BG217" s="292"/>
      <c r="BH217" s="303"/>
      <c r="BI217" s="292"/>
      <c r="BJ217" s="303"/>
      <c r="BK217" s="303"/>
      <c r="BL217" s="292"/>
      <c r="BM217" s="303"/>
      <c r="BN217" s="292"/>
      <c r="BO217" s="303"/>
      <c r="BP217" s="292"/>
      <c r="BQ217" s="303"/>
      <c r="BR217" s="292"/>
      <c r="BS217" s="292"/>
      <c r="BT217" s="303"/>
      <c r="BU217" s="294"/>
      <c r="BW217" s="573" t="str">
        <f t="shared" si="160"/>
        <v/>
      </c>
      <c r="BX217" s="574" t="str">
        <f t="shared" si="160"/>
        <v/>
      </c>
      <c r="BY217" s="574" t="str">
        <f t="shared" si="160"/>
        <v/>
      </c>
      <c r="BZ217" s="574" t="str">
        <f t="shared" si="161"/>
        <v/>
      </c>
      <c r="CA217" s="574" t="str">
        <f t="shared" si="161"/>
        <v/>
      </c>
      <c r="CB217" s="574" t="str">
        <f t="shared" si="161"/>
        <v/>
      </c>
      <c r="CC217" s="574" t="str">
        <f t="shared" si="162"/>
        <v/>
      </c>
      <c r="CD217" s="574" t="str">
        <f t="shared" si="162"/>
        <v/>
      </c>
      <c r="CE217" s="574" t="str">
        <f t="shared" si="162"/>
        <v/>
      </c>
      <c r="CF217" s="574" t="str">
        <f t="shared" si="163"/>
        <v/>
      </c>
      <c r="CG217" s="574" t="str">
        <f t="shared" si="163"/>
        <v/>
      </c>
      <c r="CH217" s="574" t="str">
        <f t="shared" si="163"/>
        <v/>
      </c>
      <c r="CI217" s="574" t="str">
        <f t="shared" si="164"/>
        <v/>
      </c>
      <c r="CJ217" s="574" t="str">
        <f t="shared" si="165"/>
        <v/>
      </c>
      <c r="CK217" s="574" t="str">
        <f t="shared" si="166"/>
        <v/>
      </c>
      <c r="CL217" s="574" t="str">
        <f t="shared" si="166"/>
        <v/>
      </c>
      <c r="CM217" s="574" t="str">
        <f t="shared" si="166"/>
        <v/>
      </c>
      <c r="CN217" s="574" t="str">
        <f t="shared" si="167"/>
        <v/>
      </c>
      <c r="CO217" s="574" t="str">
        <f t="shared" si="167"/>
        <v/>
      </c>
      <c r="CP217" s="574" t="str">
        <f t="shared" si="167"/>
        <v/>
      </c>
      <c r="CQ217" s="574" t="str">
        <f t="shared" si="168"/>
        <v/>
      </c>
      <c r="CR217" s="574" t="str">
        <f t="shared" si="168"/>
        <v/>
      </c>
      <c r="CS217" s="574" t="str">
        <f t="shared" si="168"/>
        <v/>
      </c>
      <c r="CT217" s="574" t="str">
        <f t="shared" si="169"/>
        <v/>
      </c>
      <c r="CU217" s="575" t="str">
        <f t="shared" si="170"/>
        <v/>
      </c>
      <c r="CV217" s="576" t="str">
        <f t="shared" si="171"/>
        <v/>
      </c>
      <c r="CW217" s="574" t="str">
        <f t="shared" si="171"/>
        <v/>
      </c>
      <c r="CX217" s="574" t="str">
        <f t="shared" si="171"/>
        <v/>
      </c>
      <c r="CY217" s="574" t="str">
        <f t="shared" si="172"/>
        <v/>
      </c>
      <c r="CZ217" s="574" t="str">
        <f t="shared" si="172"/>
        <v/>
      </c>
      <c r="DA217" s="574" t="str">
        <f t="shared" si="172"/>
        <v/>
      </c>
      <c r="DB217" s="574" t="str">
        <f t="shared" si="173"/>
        <v/>
      </c>
      <c r="DC217" s="574" t="str">
        <f t="shared" si="174"/>
        <v/>
      </c>
      <c r="DD217" s="574" t="str">
        <f t="shared" si="174"/>
        <v/>
      </c>
      <c r="DE217" s="574" t="str">
        <f t="shared" si="175"/>
        <v/>
      </c>
      <c r="DF217" s="574" t="str">
        <f t="shared" si="175"/>
        <v/>
      </c>
      <c r="DG217" s="574" t="str">
        <f t="shared" si="175"/>
        <v/>
      </c>
      <c r="DH217" s="574" t="str">
        <f t="shared" si="176"/>
        <v/>
      </c>
      <c r="DI217" s="574" t="str">
        <f t="shared" si="177"/>
        <v/>
      </c>
      <c r="DJ217" s="574" t="str">
        <f t="shared" si="178"/>
        <v/>
      </c>
      <c r="DK217" s="574" t="str">
        <f t="shared" si="178"/>
        <v/>
      </c>
      <c r="DL217" s="574" t="str">
        <f t="shared" si="178"/>
        <v/>
      </c>
      <c r="DM217" s="574" t="str">
        <f t="shared" si="179"/>
        <v/>
      </c>
      <c r="DN217" s="574" t="str">
        <f t="shared" si="179"/>
        <v/>
      </c>
      <c r="DO217" s="574" t="str">
        <f t="shared" si="179"/>
        <v/>
      </c>
      <c r="DP217" s="574" t="str">
        <f t="shared" si="180"/>
        <v/>
      </c>
      <c r="DQ217" s="574" t="str">
        <f t="shared" si="180"/>
        <v/>
      </c>
      <c r="DR217" s="574" t="str">
        <f t="shared" si="180"/>
        <v/>
      </c>
      <c r="DS217" s="574" t="str">
        <f t="shared" si="181"/>
        <v/>
      </c>
      <c r="DT217" s="577" t="str">
        <f t="shared" si="182"/>
        <v/>
      </c>
      <c r="DU217" s="576" t="str">
        <f t="shared" si="183"/>
        <v/>
      </c>
      <c r="DV217" s="574" t="str">
        <f t="shared" si="183"/>
        <v/>
      </c>
      <c r="DW217" s="574" t="str">
        <f t="shared" si="183"/>
        <v/>
      </c>
      <c r="DX217" s="574" t="str">
        <f t="shared" si="184"/>
        <v/>
      </c>
      <c r="DY217" s="574" t="str">
        <f t="shared" si="184"/>
        <v/>
      </c>
      <c r="DZ217" s="574" t="str">
        <f t="shared" si="184"/>
        <v/>
      </c>
      <c r="EA217" s="574" t="str">
        <f t="shared" si="185"/>
        <v/>
      </c>
      <c r="EB217" s="574" t="str">
        <f t="shared" si="185"/>
        <v/>
      </c>
      <c r="EC217" s="574" t="str">
        <f t="shared" si="185"/>
        <v/>
      </c>
      <c r="ED217" s="574" t="str">
        <f t="shared" si="186"/>
        <v/>
      </c>
      <c r="EE217" s="574" t="str">
        <f t="shared" si="186"/>
        <v/>
      </c>
      <c r="EF217" s="574" t="str">
        <f t="shared" si="186"/>
        <v/>
      </c>
      <c r="EG217" s="574" t="str">
        <f t="shared" si="187"/>
        <v/>
      </c>
      <c r="EH217" s="574" t="str">
        <f t="shared" si="188"/>
        <v/>
      </c>
      <c r="EI217" s="574" t="str">
        <f t="shared" si="189"/>
        <v/>
      </c>
      <c r="EJ217" s="574" t="str">
        <f t="shared" si="189"/>
        <v/>
      </c>
      <c r="EK217" s="574" t="str">
        <f t="shared" si="189"/>
        <v/>
      </c>
      <c r="EL217" s="574" t="str">
        <f t="shared" si="190"/>
        <v/>
      </c>
      <c r="EM217" s="574" t="str">
        <f t="shared" si="190"/>
        <v/>
      </c>
      <c r="EN217" s="574" t="str">
        <f t="shared" si="190"/>
        <v/>
      </c>
      <c r="EO217" s="574" t="str">
        <f t="shared" si="191"/>
        <v/>
      </c>
      <c r="EP217" s="574" t="str">
        <f t="shared" si="191"/>
        <v/>
      </c>
      <c r="EQ217" s="574" t="str">
        <f t="shared" si="191"/>
        <v/>
      </c>
      <c r="ER217" s="574" t="str">
        <f t="shared" si="192"/>
        <v/>
      </c>
      <c r="ES217" s="577" t="str">
        <f t="shared" si="193"/>
        <v/>
      </c>
      <c r="ET217" s="576" t="str">
        <f t="shared" si="194"/>
        <v/>
      </c>
      <c r="EU217" s="574" t="str">
        <f t="shared" si="194"/>
        <v/>
      </c>
      <c r="EV217" s="574" t="str">
        <f t="shared" si="194"/>
        <v/>
      </c>
      <c r="EW217" s="574" t="str">
        <f t="shared" si="195"/>
        <v/>
      </c>
      <c r="EX217" s="574" t="str">
        <f t="shared" si="195"/>
        <v/>
      </c>
      <c r="EY217" s="574" t="str">
        <f t="shared" si="195"/>
        <v/>
      </c>
      <c r="EZ217" s="574" t="str">
        <f t="shared" si="196"/>
        <v/>
      </c>
      <c r="FA217" s="574" t="str">
        <f t="shared" si="196"/>
        <v/>
      </c>
      <c r="FB217" s="574" t="str">
        <f t="shared" si="196"/>
        <v/>
      </c>
      <c r="FC217" s="574" t="str">
        <f t="shared" si="197"/>
        <v/>
      </c>
      <c r="FD217" s="574" t="str">
        <f t="shared" si="197"/>
        <v/>
      </c>
      <c r="FE217" s="574" t="str">
        <f t="shared" si="197"/>
        <v/>
      </c>
      <c r="FF217" s="574" t="str">
        <f t="shared" si="198"/>
        <v/>
      </c>
      <c r="FG217" s="574" t="str">
        <f t="shared" si="199"/>
        <v/>
      </c>
      <c r="FH217" s="574" t="str">
        <f t="shared" si="200"/>
        <v/>
      </c>
      <c r="FI217" s="574" t="str">
        <f t="shared" si="200"/>
        <v/>
      </c>
      <c r="FJ217" s="574" t="str">
        <f t="shared" si="200"/>
        <v/>
      </c>
      <c r="FK217" s="574" t="str">
        <f t="shared" si="201"/>
        <v/>
      </c>
      <c r="FL217" s="574" t="str">
        <f t="shared" si="201"/>
        <v/>
      </c>
      <c r="FM217" s="574" t="str">
        <f t="shared" si="201"/>
        <v/>
      </c>
      <c r="FN217" s="574" t="str">
        <f t="shared" si="202"/>
        <v/>
      </c>
      <c r="FO217" s="574" t="str">
        <f t="shared" si="202"/>
        <v/>
      </c>
      <c r="FP217" s="574" t="str">
        <f t="shared" si="202"/>
        <v/>
      </c>
      <c r="FQ217" s="574" t="str">
        <f t="shared" si="203"/>
        <v/>
      </c>
      <c r="FR217" s="577" t="str">
        <f t="shared" si="204"/>
        <v/>
      </c>
      <c r="FS217" s="573" t="str">
        <f t="shared" si="205"/>
        <v/>
      </c>
      <c r="FT217" s="574" t="str">
        <f t="shared" si="206"/>
        <v/>
      </c>
      <c r="FU217" s="578" t="str">
        <f t="shared" si="207"/>
        <v/>
      </c>
      <c r="FV217" s="577" t="str">
        <f t="shared" si="208"/>
        <v/>
      </c>
      <c r="HA217" s="147">
        <f t="shared" si="209"/>
        <v>0</v>
      </c>
      <c r="HB217" s="142">
        <f t="shared" si="158"/>
        <v>0</v>
      </c>
    </row>
    <row r="218" spans="1:210" s="142" customFormat="1" ht="15.75" customHeight="1" x14ac:dyDescent="0.2">
      <c r="A218" s="531" t="str">
        <f t="shared" si="159"/>
        <v/>
      </c>
      <c r="B218" s="299"/>
      <c r="C218" s="292"/>
      <c r="D218" s="300"/>
      <c r="E218" s="292"/>
      <c r="F218" s="300"/>
      <c r="G218" s="292"/>
      <c r="H218" s="300"/>
      <c r="I218" s="300"/>
      <c r="J218" s="292"/>
      <c r="K218" s="300"/>
      <c r="L218" s="292"/>
      <c r="M218" s="300"/>
      <c r="N218" s="292"/>
      <c r="O218" s="300"/>
      <c r="P218" s="292"/>
      <c r="Q218" s="292"/>
      <c r="R218" s="301"/>
      <c r="S218" s="298"/>
      <c r="T218" s="307"/>
      <c r="U218" s="292"/>
      <c r="V218" s="300"/>
      <c r="W218" s="292"/>
      <c r="X218" s="300"/>
      <c r="Y218" s="292"/>
      <c r="Z218" s="300"/>
      <c r="AA218" s="300"/>
      <c r="AB218" s="292"/>
      <c r="AC218" s="300"/>
      <c r="AD218" s="292"/>
      <c r="AE218" s="300"/>
      <c r="AF218" s="292"/>
      <c r="AG218" s="300"/>
      <c r="AH218" s="292"/>
      <c r="AI218" s="292"/>
      <c r="AJ218" s="301"/>
      <c r="AK218" s="298"/>
      <c r="AL218" s="302"/>
      <c r="AM218" s="292"/>
      <c r="AN218" s="303"/>
      <c r="AO218" s="292"/>
      <c r="AP218" s="303"/>
      <c r="AQ218" s="292"/>
      <c r="AR218" s="303"/>
      <c r="AS218" s="303"/>
      <c r="AT218" s="292"/>
      <c r="AU218" s="303"/>
      <c r="AV218" s="292"/>
      <c r="AW218" s="303"/>
      <c r="AX218" s="292"/>
      <c r="AY218" s="303"/>
      <c r="AZ218" s="292"/>
      <c r="BA218" s="292"/>
      <c r="BB218" s="304"/>
      <c r="BC218" s="298"/>
      <c r="BD218" s="308"/>
      <c r="BE218" s="292"/>
      <c r="BF218" s="303"/>
      <c r="BG218" s="292"/>
      <c r="BH218" s="303"/>
      <c r="BI218" s="292"/>
      <c r="BJ218" s="303"/>
      <c r="BK218" s="303"/>
      <c r="BL218" s="292"/>
      <c r="BM218" s="303"/>
      <c r="BN218" s="292"/>
      <c r="BO218" s="303"/>
      <c r="BP218" s="292"/>
      <c r="BQ218" s="303"/>
      <c r="BR218" s="292"/>
      <c r="BS218" s="292"/>
      <c r="BT218" s="304"/>
      <c r="BU218" s="298"/>
      <c r="BW218" s="573" t="str">
        <f t="shared" si="160"/>
        <v/>
      </c>
      <c r="BX218" s="574" t="str">
        <f t="shared" si="160"/>
        <v/>
      </c>
      <c r="BY218" s="574" t="str">
        <f t="shared" si="160"/>
        <v/>
      </c>
      <c r="BZ218" s="574" t="str">
        <f t="shared" si="161"/>
        <v/>
      </c>
      <c r="CA218" s="574" t="str">
        <f t="shared" si="161"/>
        <v/>
      </c>
      <c r="CB218" s="574" t="str">
        <f t="shared" si="161"/>
        <v/>
      </c>
      <c r="CC218" s="574" t="str">
        <f t="shared" si="162"/>
        <v/>
      </c>
      <c r="CD218" s="574" t="str">
        <f t="shared" si="162"/>
        <v/>
      </c>
      <c r="CE218" s="574" t="str">
        <f t="shared" si="162"/>
        <v/>
      </c>
      <c r="CF218" s="574" t="str">
        <f t="shared" si="163"/>
        <v/>
      </c>
      <c r="CG218" s="574" t="str">
        <f t="shared" si="163"/>
        <v/>
      </c>
      <c r="CH218" s="574" t="str">
        <f t="shared" si="163"/>
        <v/>
      </c>
      <c r="CI218" s="574" t="str">
        <f t="shared" si="164"/>
        <v/>
      </c>
      <c r="CJ218" s="574" t="str">
        <f t="shared" si="165"/>
        <v/>
      </c>
      <c r="CK218" s="574" t="str">
        <f t="shared" si="166"/>
        <v/>
      </c>
      <c r="CL218" s="574" t="str">
        <f t="shared" si="166"/>
        <v/>
      </c>
      <c r="CM218" s="574" t="str">
        <f t="shared" si="166"/>
        <v/>
      </c>
      <c r="CN218" s="574" t="str">
        <f t="shared" si="167"/>
        <v/>
      </c>
      <c r="CO218" s="574" t="str">
        <f t="shared" si="167"/>
        <v/>
      </c>
      <c r="CP218" s="574" t="str">
        <f t="shared" si="167"/>
        <v/>
      </c>
      <c r="CQ218" s="574" t="str">
        <f t="shared" si="168"/>
        <v/>
      </c>
      <c r="CR218" s="574" t="str">
        <f t="shared" si="168"/>
        <v/>
      </c>
      <c r="CS218" s="574" t="str">
        <f t="shared" si="168"/>
        <v/>
      </c>
      <c r="CT218" s="574" t="str">
        <f t="shared" si="169"/>
        <v/>
      </c>
      <c r="CU218" s="575" t="str">
        <f t="shared" si="170"/>
        <v/>
      </c>
      <c r="CV218" s="576" t="str">
        <f t="shared" si="171"/>
        <v/>
      </c>
      <c r="CW218" s="574" t="str">
        <f t="shared" si="171"/>
        <v/>
      </c>
      <c r="CX218" s="574" t="str">
        <f t="shared" si="171"/>
        <v/>
      </c>
      <c r="CY218" s="574" t="str">
        <f t="shared" si="172"/>
        <v/>
      </c>
      <c r="CZ218" s="574" t="str">
        <f t="shared" si="172"/>
        <v/>
      </c>
      <c r="DA218" s="574" t="str">
        <f t="shared" si="172"/>
        <v/>
      </c>
      <c r="DB218" s="574" t="str">
        <f t="shared" si="173"/>
        <v/>
      </c>
      <c r="DC218" s="574" t="str">
        <f t="shared" si="174"/>
        <v/>
      </c>
      <c r="DD218" s="574" t="str">
        <f t="shared" si="174"/>
        <v/>
      </c>
      <c r="DE218" s="574" t="str">
        <f t="shared" si="175"/>
        <v/>
      </c>
      <c r="DF218" s="574" t="str">
        <f t="shared" si="175"/>
        <v/>
      </c>
      <c r="DG218" s="574" t="str">
        <f t="shared" si="175"/>
        <v/>
      </c>
      <c r="DH218" s="574" t="str">
        <f t="shared" si="176"/>
        <v/>
      </c>
      <c r="DI218" s="574" t="str">
        <f t="shared" si="177"/>
        <v/>
      </c>
      <c r="DJ218" s="574" t="str">
        <f t="shared" si="178"/>
        <v/>
      </c>
      <c r="DK218" s="574" t="str">
        <f t="shared" si="178"/>
        <v/>
      </c>
      <c r="DL218" s="574" t="str">
        <f t="shared" si="178"/>
        <v/>
      </c>
      <c r="DM218" s="574" t="str">
        <f t="shared" si="179"/>
        <v/>
      </c>
      <c r="DN218" s="574" t="str">
        <f t="shared" si="179"/>
        <v/>
      </c>
      <c r="DO218" s="574" t="str">
        <f t="shared" si="179"/>
        <v/>
      </c>
      <c r="DP218" s="574" t="str">
        <f t="shared" si="180"/>
        <v/>
      </c>
      <c r="DQ218" s="574" t="str">
        <f t="shared" si="180"/>
        <v/>
      </c>
      <c r="DR218" s="574" t="str">
        <f t="shared" si="180"/>
        <v/>
      </c>
      <c r="DS218" s="574" t="str">
        <f t="shared" si="181"/>
        <v/>
      </c>
      <c r="DT218" s="577" t="str">
        <f t="shared" si="182"/>
        <v/>
      </c>
      <c r="DU218" s="576" t="str">
        <f t="shared" si="183"/>
        <v/>
      </c>
      <c r="DV218" s="574" t="str">
        <f t="shared" si="183"/>
        <v/>
      </c>
      <c r="DW218" s="574" t="str">
        <f t="shared" si="183"/>
        <v/>
      </c>
      <c r="DX218" s="574" t="str">
        <f t="shared" si="184"/>
        <v/>
      </c>
      <c r="DY218" s="574" t="str">
        <f t="shared" si="184"/>
        <v/>
      </c>
      <c r="DZ218" s="574" t="str">
        <f t="shared" si="184"/>
        <v/>
      </c>
      <c r="EA218" s="574" t="str">
        <f t="shared" si="185"/>
        <v/>
      </c>
      <c r="EB218" s="574" t="str">
        <f t="shared" si="185"/>
        <v/>
      </c>
      <c r="EC218" s="574" t="str">
        <f t="shared" si="185"/>
        <v/>
      </c>
      <c r="ED218" s="574" t="str">
        <f t="shared" si="186"/>
        <v/>
      </c>
      <c r="EE218" s="574" t="str">
        <f t="shared" si="186"/>
        <v/>
      </c>
      <c r="EF218" s="574" t="str">
        <f t="shared" si="186"/>
        <v/>
      </c>
      <c r="EG218" s="574" t="str">
        <f t="shared" si="187"/>
        <v/>
      </c>
      <c r="EH218" s="574" t="str">
        <f t="shared" si="188"/>
        <v/>
      </c>
      <c r="EI218" s="574" t="str">
        <f t="shared" si="189"/>
        <v/>
      </c>
      <c r="EJ218" s="574" t="str">
        <f t="shared" si="189"/>
        <v/>
      </c>
      <c r="EK218" s="574" t="str">
        <f t="shared" si="189"/>
        <v/>
      </c>
      <c r="EL218" s="574" t="str">
        <f t="shared" si="190"/>
        <v/>
      </c>
      <c r="EM218" s="574" t="str">
        <f t="shared" si="190"/>
        <v/>
      </c>
      <c r="EN218" s="574" t="str">
        <f t="shared" si="190"/>
        <v/>
      </c>
      <c r="EO218" s="574" t="str">
        <f t="shared" si="191"/>
        <v/>
      </c>
      <c r="EP218" s="574" t="str">
        <f t="shared" si="191"/>
        <v/>
      </c>
      <c r="EQ218" s="574" t="str">
        <f t="shared" si="191"/>
        <v/>
      </c>
      <c r="ER218" s="574" t="str">
        <f t="shared" si="192"/>
        <v/>
      </c>
      <c r="ES218" s="577" t="str">
        <f t="shared" si="193"/>
        <v/>
      </c>
      <c r="ET218" s="576" t="str">
        <f t="shared" si="194"/>
        <v/>
      </c>
      <c r="EU218" s="574" t="str">
        <f t="shared" si="194"/>
        <v/>
      </c>
      <c r="EV218" s="574" t="str">
        <f t="shared" si="194"/>
        <v/>
      </c>
      <c r="EW218" s="574" t="str">
        <f t="shared" si="195"/>
        <v/>
      </c>
      <c r="EX218" s="574" t="str">
        <f t="shared" si="195"/>
        <v/>
      </c>
      <c r="EY218" s="574" t="str">
        <f t="shared" si="195"/>
        <v/>
      </c>
      <c r="EZ218" s="574" t="str">
        <f t="shared" si="196"/>
        <v/>
      </c>
      <c r="FA218" s="574" t="str">
        <f t="shared" si="196"/>
        <v/>
      </c>
      <c r="FB218" s="574" t="str">
        <f t="shared" si="196"/>
        <v/>
      </c>
      <c r="FC218" s="574" t="str">
        <f t="shared" si="197"/>
        <v/>
      </c>
      <c r="FD218" s="574" t="str">
        <f t="shared" si="197"/>
        <v/>
      </c>
      <c r="FE218" s="574" t="str">
        <f t="shared" si="197"/>
        <v/>
      </c>
      <c r="FF218" s="574" t="str">
        <f t="shared" si="198"/>
        <v/>
      </c>
      <c r="FG218" s="574" t="str">
        <f t="shared" si="199"/>
        <v/>
      </c>
      <c r="FH218" s="574" t="str">
        <f t="shared" si="200"/>
        <v/>
      </c>
      <c r="FI218" s="574" t="str">
        <f t="shared" si="200"/>
        <v/>
      </c>
      <c r="FJ218" s="574" t="str">
        <f t="shared" si="200"/>
        <v/>
      </c>
      <c r="FK218" s="574" t="str">
        <f t="shared" si="201"/>
        <v/>
      </c>
      <c r="FL218" s="574" t="str">
        <f t="shared" si="201"/>
        <v/>
      </c>
      <c r="FM218" s="574" t="str">
        <f t="shared" si="201"/>
        <v/>
      </c>
      <c r="FN218" s="574" t="str">
        <f t="shared" si="202"/>
        <v/>
      </c>
      <c r="FO218" s="574" t="str">
        <f t="shared" si="202"/>
        <v/>
      </c>
      <c r="FP218" s="574" t="str">
        <f t="shared" si="202"/>
        <v/>
      </c>
      <c r="FQ218" s="574" t="str">
        <f t="shared" si="203"/>
        <v/>
      </c>
      <c r="FR218" s="577" t="str">
        <f t="shared" si="204"/>
        <v/>
      </c>
      <c r="FS218" s="573" t="str">
        <f t="shared" si="205"/>
        <v/>
      </c>
      <c r="FT218" s="574" t="str">
        <f t="shared" si="206"/>
        <v/>
      </c>
      <c r="FU218" s="578" t="str">
        <f t="shared" si="207"/>
        <v/>
      </c>
      <c r="FV218" s="577" t="str">
        <f t="shared" si="208"/>
        <v/>
      </c>
      <c r="HA218" s="147">
        <f t="shared" si="209"/>
        <v>0</v>
      </c>
      <c r="HB218" s="142">
        <f t="shared" si="158"/>
        <v>0</v>
      </c>
    </row>
    <row r="219" spans="1:210" s="142" customFormat="1" ht="15.75" customHeight="1" x14ac:dyDescent="0.2">
      <c r="A219" s="531" t="str">
        <f t="shared" si="159"/>
        <v/>
      </c>
      <c r="B219" s="299"/>
      <c r="C219" s="292"/>
      <c r="D219" s="300"/>
      <c r="E219" s="292"/>
      <c r="F219" s="300"/>
      <c r="G219" s="292"/>
      <c r="H219" s="300"/>
      <c r="I219" s="300"/>
      <c r="J219" s="292"/>
      <c r="K219" s="300"/>
      <c r="L219" s="292"/>
      <c r="M219" s="300"/>
      <c r="N219" s="292"/>
      <c r="O219" s="300"/>
      <c r="P219" s="292"/>
      <c r="Q219" s="292"/>
      <c r="R219" s="300"/>
      <c r="S219" s="294"/>
      <c r="T219" s="307"/>
      <c r="U219" s="292"/>
      <c r="V219" s="300"/>
      <c r="W219" s="292"/>
      <c r="X219" s="300"/>
      <c r="Y219" s="292"/>
      <c r="Z219" s="300"/>
      <c r="AA219" s="300"/>
      <c r="AB219" s="292"/>
      <c r="AC219" s="300"/>
      <c r="AD219" s="292"/>
      <c r="AE219" s="300"/>
      <c r="AF219" s="292"/>
      <c r="AG219" s="300"/>
      <c r="AH219" s="292"/>
      <c r="AI219" s="292"/>
      <c r="AJ219" s="300"/>
      <c r="AK219" s="294"/>
      <c r="AL219" s="302"/>
      <c r="AM219" s="292"/>
      <c r="AN219" s="303"/>
      <c r="AO219" s="292"/>
      <c r="AP219" s="303"/>
      <c r="AQ219" s="292"/>
      <c r="AR219" s="303"/>
      <c r="AS219" s="303"/>
      <c r="AT219" s="292"/>
      <c r="AU219" s="303"/>
      <c r="AV219" s="292"/>
      <c r="AW219" s="303"/>
      <c r="AX219" s="292"/>
      <c r="AY219" s="303"/>
      <c r="AZ219" s="292"/>
      <c r="BA219" s="292"/>
      <c r="BB219" s="303"/>
      <c r="BC219" s="294"/>
      <c r="BD219" s="308"/>
      <c r="BE219" s="292"/>
      <c r="BF219" s="303"/>
      <c r="BG219" s="292"/>
      <c r="BH219" s="303"/>
      <c r="BI219" s="292"/>
      <c r="BJ219" s="303"/>
      <c r="BK219" s="303"/>
      <c r="BL219" s="292"/>
      <c r="BM219" s="303"/>
      <c r="BN219" s="292"/>
      <c r="BO219" s="303"/>
      <c r="BP219" s="292"/>
      <c r="BQ219" s="303"/>
      <c r="BR219" s="292"/>
      <c r="BS219" s="292"/>
      <c r="BT219" s="303"/>
      <c r="BU219" s="294"/>
      <c r="BW219" s="573" t="str">
        <f t="shared" si="160"/>
        <v/>
      </c>
      <c r="BX219" s="574" t="str">
        <f t="shared" si="160"/>
        <v/>
      </c>
      <c r="BY219" s="574" t="str">
        <f t="shared" si="160"/>
        <v/>
      </c>
      <c r="BZ219" s="574" t="str">
        <f t="shared" si="161"/>
        <v/>
      </c>
      <c r="CA219" s="574" t="str">
        <f t="shared" si="161"/>
        <v/>
      </c>
      <c r="CB219" s="574" t="str">
        <f t="shared" si="161"/>
        <v/>
      </c>
      <c r="CC219" s="574" t="str">
        <f t="shared" si="162"/>
        <v/>
      </c>
      <c r="CD219" s="574" t="str">
        <f t="shared" si="162"/>
        <v/>
      </c>
      <c r="CE219" s="574" t="str">
        <f t="shared" si="162"/>
        <v/>
      </c>
      <c r="CF219" s="574" t="str">
        <f t="shared" si="163"/>
        <v/>
      </c>
      <c r="CG219" s="574" t="str">
        <f t="shared" si="163"/>
        <v/>
      </c>
      <c r="CH219" s="574" t="str">
        <f t="shared" si="163"/>
        <v/>
      </c>
      <c r="CI219" s="574" t="str">
        <f t="shared" si="164"/>
        <v/>
      </c>
      <c r="CJ219" s="574" t="str">
        <f t="shared" si="165"/>
        <v/>
      </c>
      <c r="CK219" s="574" t="str">
        <f t="shared" si="166"/>
        <v/>
      </c>
      <c r="CL219" s="574" t="str">
        <f t="shared" si="166"/>
        <v/>
      </c>
      <c r="CM219" s="574" t="str">
        <f t="shared" si="166"/>
        <v/>
      </c>
      <c r="CN219" s="574" t="str">
        <f t="shared" si="167"/>
        <v/>
      </c>
      <c r="CO219" s="574" t="str">
        <f t="shared" si="167"/>
        <v/>
      </c>
      <c r="CP219" s="574" t="str">
        <f t="shared" si="167"/>
        <v/>
      </c>
      <c r="CQ219" s="574" t="str">
        <f t="shared" si="168"/>
        <v/>
      </c>
      <c r="CR219" s="574" t="str">
        <f t="shared" si="168"/>
        <v/>
      </c>
      <c r="CS219" s="574" t="str">
        <f t="shared" si="168"/>
        <v/>
      </c>
      <c r="CT219" s="574" t="str">
        <f t="shared" si="169"/>
        <v/>
      </c>
      <c r="CU219" s="575" t="str">
        <f t="shared" si="170"/>
        <v/>
      </c>
      <c r="CV219" s="576" t="str">
        <f t="shared" si="171"/>
        <v/>
      </c>
      <c r="CW219" s="574" t="str">
        <f t="shared" si="171"/>
        <v/>
      </c>
      <c r="CX219" s="574" t="str">
        <f t="shared" si="171"/>
        <v/>
      </c>
      <c r="CY219" s="574" t="str">
        <f t="shared" si="172"/>
        <v/>
      </c>
      <c r="CZ219" s="574" t="str">
        <f t="shared" si="172"/>
        <v/>
      </c>
      <c r="DA219" s="574" t="str">
        <f t="shared" si="172"/>
        <v/>
      </c>
      <c r="DB219" s="574" t="str">
        <f t="shared" si="173"/>
        <v/>
      </c>
      <c r="DC219" s="574" t="str">
        <f t="shared" si="174"/>
        <v/>
      </c>
      <c r="DD219" s="574" t="str">
        <f t="shared" si="174"/>
        <v/>
      </c>
      <c r="DE219" s="574" t="str">
        <f t="shared" si="175"/>
        <v/>
      </c>
      <c r="DF219" s="574" t="str">
        <f t="shared" si="175"/>
        <v/>
      </c>
      <c r="DG219" s="574" t="str">
        <f t="shared" si="175"/>
        <v/>
      </c>
      <c r="DH219" s="574" t="str">
        <f t="shared" si="176"/>
        <v/>
      </c>
      <c r="DI219" s="574" t="str">
        <f t="shared" si="177"/>
        <v/>
      </c>
      <c r="DJ219" s="574" t="str">
        <f t="shared" si="178"/>
        <v/>
      </c>
      <c r="DK219" s="574" t="str">
        <f t="shared" si="178"/>
        <v/>
      </c>
      <c r="DL219" s="574" t="str">
        <f t="shared" si="178"/>
        <v/>
      </c>
      <c r="DM219" s="574" t="str">
        <f t="shared" si="179"/>
        <v/>
      </c>
      <c r="DN219" s="574" t="str">
        <f t="shared" si="179"/>
        <v/>
      </c>
      <c r="DO219" s="574" t="str">
        <f t="shared" si="179"/>
        <v/>
      </c>
      <c r="DP219" s="574" t="str">
        <f t="shared" si="180"/>
        <v/>
      </c>
      <c r="DQ219" s="574" t="str">
        <f t="shared" si="180"/>
        <v/>
      </c>
      <c r="DR219" s="574" t="str">
        <f t="shared" si="180"/>
        <v/>
      </c>
      <c r="DS219" s="574" t="str">
        <f t="shared" si="181"/>
        <v/>
      </c>
      <c r="DT219" s="577" t="str">
        <f t="shared" si="182"/>
        <v/>
      </c>
      <c r="DU219" s="576" t="str">
        <f t="shared" si="183"/>
        <v/>
      </c>
      <c r="DV219" s="574" t="str">
        <f t="shared" si="183"/>
        <v/>
      </c>
      <c r="DW219" s="574" t="str">
        <f t="shared" si="183"/>
        <v/>
      </c>
      <c r="DX219" s="574" t="str">
        <f t="shared" si="184"/>
        <v/>
      </c>
      <c r="DY219" s="574" t="str">
        <f t="shared" si="184"/>
        <v/>
      </c>
      <c r="DZ219" s="574" t="str">
        <f t="shared" si="184"/>
        <v/>
      </c>
      <c r="EA219" s="574" t="str">
        <f t="shared" si="185"/>
        <v/>
      </c>
      <c r="EB219" s="574" t="str">
        <f t="shared" si="185"/>
        <v/>
      </c>
      <c r="EC219" s="574" t="str">
        <f t="shared" si="185"/>
        <v/>
      </c>
      <c r="ED219" s="574" t="str">
        <f t="shared" si="186"/>
        <v/>
      </c>
      <c r="EE219" s="574" t="str">
        <f t="shared" si="186"/>
        <v/>
      </c>
      <c r="EF219" s="574" t="str">
        <f t="shared" si="186"/>
        <v/>
      </c>
      <c r="EG219" s="574" t="str">
        <f t="shared" si="187"/>
        <v/>
      </c>
      <c r="EH219" s="574" t="str">
        <f t="shared" si="188"/>
        <v/>
      </c>
      <c r="EI219" s="574" t="str">
        <f t="shared" si="189"/>
        <v/>
      </c>
      <c r="EJ219" s="574" t="str">
        <f t="shared" si="189"/>
        <v/>
      </c>
      <c r="EK219" s="574" t="str">
        <f t="shared" si="189"/>
        <v/>
      </c>
      <c r="EL219" s="574" t="str">
        <f t="shared" si="190"/>
        <v/>
      </c>
      <c r="EM219" s="574" t="str">
        <f t="shared" si="190"/>
        <v/>
      </c>
      <c r="EN219" s="574" t="str">
        <f t="shared" si="190"/>
        <v/>
      </c>
      <c r="EO219" s="574" t="str">
        <f t="shared" si="191"/>
        <v/>
      </c>
      <c r="EP219" s="574" t="str">
        <f t="shared" si="191"/>
        <v/>
      </c>
      <c r="EQ219" s="574" t="str">
        <f t="shared" si="191"/>
        <v/>
      </c>
      <c r="ER219" s="574" t="str">
        <f t="shared" si="192"/>
        <v/>
      </c>
      <c r="ES219" s="577" t="str">
        <f t="shared" si="193"/>
        <v/>
      </c>
      <c r="ET219" s="576" t="str">
        <f t="shared" si="194"/>
        <v/>
      </c>
      <c r="EU219" s="574" t="str">
        <f t="shared" si="194"/>
        <v/>
      </c>
      <c r="EV219" s="574" t="str">
        <f t="shared" si="194"/>
        <v/>
      </c>
      <c r="EW219" s="574" t="str">
        <f t="shared" si="195"/>
        <v/>
      </c>
      <c r="EX219" s="574" t="str">
        <f t="shared" si="195"/>
        <v/>
      </c>
      <c r="EY219" s="574" t="str">
        <f t="shared" si="195"/>
        <v/>
      </c>
      <c r="EZ219" s="574" t="str">
        <f t="shared" si="196"/>
        <v/>
      </c>
      <c r="FA219" s="574" t="str">
        <f t="shared" si="196"/>
        <v/>
      </c>
      <c r="FB219" s="574" t="str">
        <f t="shared" si="196"/>
        <v/>
      </c>
      <c r="FC219" s="574" t="str">
        <f t="shared" si="197"/>
        <v/>
      </c>
      <c r="FD219" s="574" t="str">
        <f t="shared" si="197"/>
        <v/>
      </c>
      <c r="FE219" s="574" t="str">
        <f t="shared" si="197"/>
        <v/>
      </c>
      <c r="FF219" s="574" t="str">
        <f t="shared" si="198"/>
        <v/>
      </c>
      <c r="FG219" s="574" t="str">
        <f t="shared" si="199"/>
        <v/>
      </c>
      <c r="FH219" s="574" t="str">
        <f t="shared" si="200"/>
        <v/>
      </c>
      <c r="FI219" s="574" t="str">
        <f t="shared" si="200"/>
        <v/>
      </c>
      <c r="FJ219" s="574" t="str">
        <f t="shared" si="200"/>
        <v/>
      </c>
      <c r="FK219" s="574" t="str">
        <f t="shared" si="201"/>
        <v/>
      </c>
      <c r="FL219" s="574" t="str">
        <f t="shared" si="201"/>
        <v/>
      </c>
      <c r="FM219" s="574" t="str">
        <f t="shared" si="201"/>
        <v/>
      </c>
      <c r="FN219" s="574" t="str">
        <f t="shared" si="202"/>
        <v/>
      </c>
      <c r="FO219" s="574" t="str">
        <f t="shared" si="202"/>
        <v/>
      </c>
      <c r="FP219" s="574" t="str">
        <f t="shared" si="202"/>
        <v/>
      </c>
      <c r="FQ219" s="574" t="str">
        <f t="shared" si="203"/>
        <v/>
      </c>
      <c r="FR219" s="577" t="str">
        <f t="shared" si="204"/>
        <v/>
      </c>
      <c r="FS219" s="573" t="str">
        <f t="shared" si="205"/>
        <v/>
      </c>
      <c r="FT219" s="574" t="str">
        <f t="shared" si="206"/>
        <v/>
      </c>
      <c r="FU219" s="578" t="str">
        <f t="shared" si="207"/>
        <v/>
      </c>
      <c r="FV219" s="577" t="str">
        <f t="shared" si="208"/>
        <v/>
      </c>
      <c r="HA219" s="147">
        <f t="shared" si="209"/>
        <v>0</v>
      </c>
      <c r="HB219" s="142">
        <f t="shared" si="158"/>
        <v>0</v>
      </c>
    </row>
    <row r="220" spans="1:210" s="142" customFormat="1" ht="15.75" customHeight="1" x14ac:dyDescent="0.2">
      <c r="A220" s="531" t="str">
        <f t="shared" si="159"/>
        <v/>
      </c>
      <c r="B220" s="299"/>
      <c r="C220" s="292"/>
      <c r="D220" s="300"/>
      <c r="E220" s="292"/>
      <c r="F220" s="300"/>
      <c r="G220" s="292"/>
      <c r="H220" s="300"/>
      <c r="I220" s="300"/>
      <c r="J220" s="292"/>
      <c r="K220" s="300"/>
      <c r="L220" s="292"/>
      <c r="M220" s="300"/>
      <c r="N220" s="292"/>
      <c r="O220" s="300"/>
      <c r="P220" s="292"/>
      <c r="Q220" s="292"/>
      <c r="R220" s="301"/>
      <c r="S220" s="298"/>
      <c r="T220" s="307"/>
      <c r="U220" s="292"/>
      <c r="V220" s="300"/>
      <c r="W220" s="292"/>
      <c r="X220" s="300"/>
      <c r="Y220" s="292"/>
      <c r="Z220" s="300"/>
      <c r="AA220" s="300"/>
      <c r="AB220" s="292"/>
      <c r="AC220" s="300"/>
      <c r="AD220" s="292"/>
      <c r="AE220" s="300"/>
      <c r="AF220" s="292"/>
      <c r="AG220" s="300"/>
      <c r="AH220" s="292"/>
      <c r="AI220" s="292"/>
      <c r="AJ220" s="301"/>
      <c r="AK220" s="298"/>
      <c r="AL220" s="302"/>
      <c r="AM220" s="292"/>
      <c r="AN220" s="303"/>
      <c r="AO220" s="292"/>
      <c r="AP220" s="303"/>
      <c r="AQ220" s="292"/>
      <c r="AR220" s="303"/>
      <c r="AS220" s="303"/>
      <c r="AT220" s="292"/>
      <c r="AU220" s="303"/>
      <c r="AV220" s="292"/>
      <c r="AW220" s="303"/>
      <c r="AX220" s="292"/>
      <c r="AY220" s="303"/>
      <c r="AZ220" s="292"/>
      <c r="BA220" s="292"/>
      <c r="BB220" s="304"/>
      <c r="BC220" s="298"/>
      <c r="BD220" s="308"/>
      <c r="BE220" s="292"/>
      <c r="BF220" s="303"/>
      <c r="BG220" s="292"/>
      <c r="BH220" s="303"/>
      <c r="BI220" s="292"/>
      <c r="BJ220" s="303"/>
      <c r="BK220" s="303"/>
      <c r="BL220" s="292"/>
      <c r="BM220" s="303"/>
      <c r="BN220" s="292"/>
      <c r="BO220" s="303"/>
      <c r="BP220" s="292"/>
      <c r="BQ220" s="303"/>
      <c r="BR220" s="292"/>
      <c r="BS220" s="292"/>
      <c r="BT220" s="304"/>
      <c r="BU220" s="298"/>
      <c r="BW220" s="573" t="str">
        <f t="shared" si="160"/>
        <v/>
      </c>
      <c r="BX220" s="574" t="str">
        <f t="shared" si="160"/>
        <v/>
      </c>
      <c r="BY220" s="574" t="str">
        <f t="shared" si="160"/>
        <v/>
      </c>
      <c r="BZ220" s="574" t="str">
        <f t="shared" si="161"/>
        <v/>
      </c>
      <c r="CA220" s="574" t="str">
        <f t="shared" si="161"/>
        <v/>
      </c>
      <c r="CB220" s="574" t="str">
        <f t="shared" si="161"/>
        <v/>
      </c>
      <c r="CC220" s="574" t="str">
        <f t="shared" si="162"/>
        <v/>
      </c>
      <c r="CD220" s="574" t="str">
        <f t="shared" si="162"/>
        <v/>
      </c>
      <c r="CE220" s="574" t="str">
        <f t="shared" si="162"/>
        <v/>
      </c>
      <c r="CF220" s="574" t="str">
        <f t="shared" si="163"/>
        <v/>
      </c>
      <c r="CG220" s="574" t="str">
        <f t="shared" si="163"/>
        <v/>
      </c>
      <c r="CH220" s="574" t="str">
        <f t="shared" si="163"/>
        <v/>
      </c>
      <c r="CI220" s="574" t="str">
        <f t="shared" si="164"/>
        <v/>
      </c>
      <c r="CJ220" s="574" t="str">
        <f t="shared" si="165"/>
        <v/>
      </c>
      <c r="CK220" s="574" t="str">
        <f t="shared" si="166"/>
        <v/>
      </c>
      <c r="CL220" s="574" t="str">
        <f t="shared" si="166"/>
        <v/>
      </c>
      <c r="CM220" s="574" t="str">
        <f t="shared" si="166"/>
        <v/>
      </c>
      <c r="CN220" s="574" t="str">
        <f t="shared" si="167"/>
        <v/>
      </c>
      <c r="CO220" s="574" t="str">
        <f t="shared" si="167"/>
        <v/>
      </c>
      <c r="CP220" s="574" t="str">
        <f t="shared" si="167"/>
        <v/>
      </c>
      <c r="CQ220" s="574" t="str">
        <f t="shared" si="168"/>
        <v/>
      </c>
      <c r="CR220" s="574" t="str">
        <f t="shared" si="168"/>
        <v/>
      </c>
      <c r="CS220" s="574" t="str">
        <f t="shared" si="168"/>
        <v/>
      </c>
      <c r="CT220" s="574" t="str">
        <f t="shared" si="169"/>
        <v/>
      </c>
      <c r="CU220" s="575" t="str">
        <f t="shared" si="170"/>
        <v/>
      </c>
      <c r="CV220" s="576" t="str">
        <f t="shared" si="171"/>
        <v/>
      </c>
      <c r="CW220" s="574" t="str">
        <f t="shared" si="171"/>
        <v/>
      </c>
      <c r="CX220" s="574" t="str">
        <f t="shared" si="171"/>
        <v/>
      </c>
      <c r="CY220" s="574" t="str">
        <f t="shared" si="172"/>
        <v/>
      </c>
      <c r="CZ220" s="574" t="str">
        <f t="shared" si="172"/>
        <v/>
      </c>
      <c r="DA220" s="574" t="str">
        <f t="shared" si="172"/>
        <v/>
      </c>
      <c r="DB220" s="574" t="str">
        <f t="shared" si="173"/>
        <v/>
      </c>
      <c r="DC220" s="574" t="str">
        <f t="shared" si="174"/>
        <v/>
      </c>
      <c r="DD220" s="574" t="str">
        <f t="shared" si="174"/>
        <v/>
      </c>
      <c r="DE220" s="574" t="str">
        <f t="shared" si="175"/>
        <v/>
      </c>
      <c r="DF220" s="574" t="str">
        <f t="shared" si="175"/>
        <v/>
      </c>
      <c r="DG220" s="574" t="str">
        <f t="shared" si="175"/>
        <v/>
      </c>
      <c r="DH220" s="574" t="str">
        <f t="shared" si="176"/>
        <v/>
      </c>
      <c r="DI220" s="574" t="str">
        <f t="shared" si="177"/>
        <v/>
      </c>
      <c r="DJ220" s="574" t="str">
        <f t="shared" si="178"/>
        <v/>
      </c>
      <c r="DK220" s="574" t="str">
        <f t="shared" si="178"/>
        <v/>
      </c>
      <c r="DL220" s="574" t="str">
        <f t="shared" si="178"/>
        <v/>
      </c>
      <c r="DM220" s="574" t="str">
        <f t="shared" si="179"/>
        <v/>
      </c>
      <c r="DN220" s="574" t="str">
        <f t="shared" si="179"/>
        <v/>
      </c>
      <c r="DO220" s="574" t="str">
        <f t="shared" si="179"/>
        <v/>
      </c>
      <c r="DP220" s="574" t="str">
        <f t="shared" si="180"/>
        <v/>
      </c>
      <c r="DQ220" s="574" t="str">
        <f t="shared" si="180"/>
        <v/>
      </c>
      <c r="DR220" s="574" t="str">
        <f t="shared" si="180"/>
        <v/>
      </c>
      <c r="DS220" s="574" t="str">
        <f t="shared" si="181"/>
        <v/>
      </c>
      <c r="DT220" s="577" t="str">
        <f t="shared" si="182"/>
        <v/>
      </c>
      <c r="DU220" s="576" t="str">
        <f t="shared" si="183"/>
        <v/>
      </c>
      <c r="DV220" s="574" t="str">
        <f t="shared" si="183"/>
        <v/>
      </c>
      <c r="DW220" s="574" t="str">
        <f t="shared" si="183"/>
        <v/>
      </c>
      <c r="DX220" s="574" t="str">
        <f t="shared" si="184"/>
        <v/>
      </c>
      <c r="DY220" s="574" t="str">
        <f t="shared" si="184"/>
        <v/>
      </c>
      <c r="DZ220" s="574" t="str">
        <f t="shared" si="184"/>
        <v/>
      </c>
      <c r="EA220" s="574" t="str">
        <f t="shared" si="185"/>
        <v/>
      </c>
      <c r="EB220" s="574" t="str">
        <f t="shared" si="185"/>
        <v/>
      </c>
      <c r="EC220" s="574" t="str">
        <f t="shared" si="185"/>
        <v/>
      </c>
      <c r="ED220" s="574" t="str">
        <f t="shared" si="186"/>
        <v/>
      </c>
      <c r="EE220" s="574" t="str">
        <f t="shared" si="186"/>
        <v/>
      </c>
      <c r="EF220" s="574" t="str">
        <f t="shared" si="186"/>
        <v/>
      </c>
      <c r="EG220" s="574" t="str">
        <f t="shared" si="187"/>
        <v/>
      </c>
      <c r="EH220" s="574" t="str">
        <f t="shared" si="188"/>
        <v/>
      </c>
      <c r="EI220" s="574" t="str">
        <f t="shared" si="189"/>
        <v/>
      </c>
      <c r="EJ220" s="574" t="str">
        <f t="shared" si="189"/>
        <v/>
      </c>
      <c r="EK220" s="574" t="str">
        <f t="shared" si="189"/>
        <v/>
      </c>
      <c r="EL220" s="574" t="str">
        <f t="shared" si="190"/>
        <v/>
      </c>
      <c r="EM220" s="574" t="str">
        <f t="shared" si="190"/>
        <v/>
      </c>
      <c r="EN220" s="574" t="str">
        <f t="shared" si="190"/>
        <v/>
      </c>
      <c r="EO220" s="574" t="str">
        <f t="shared" si="191"/>
        <v/>
      </c>
      <c r="EP220" s="574" t="str">
        <f t="shared" si="191"/>
        <v/>
      </c>
      <c r="EQ220" s="574" t="str">
        <f t="shared" si="191"/>
        <v/>
      </c>
      <c r="ER220" s="574" t="str">
        <f t="shared" si="192"/>
        <v/>
      </c>
      <c r="ES220" s="577" t="str">
        <f t="shared" si="193"/>
        <v/>
      </c>
      <c r="ET220" s="576" t="str">
        <f t="shared" si="194"/>
        <v/>
      </c>
      <c r="EU220" s="574" t="str">
        <f t="shared" si="194"/>
        <v/>
      </c>
      <c r="EV220" s="574" t="str">
        <f t="shared" si="194"/>
        <v/>
      </c>
      <c r="EW220" s="574" t="str">
        <f t="shared" si="195"/>
        <v/>
      </c>
      <c r="EX220" s="574" t="str">
        <f t="shared" si="195"/>
        <v/>
      </c>
      <c r="EY220" s="574" t="str">
        <f t="shared" si="195"/>
        <v/>
      </c>
      <c r="EZ220" s="574" t="str">
        <f t="shared" si="196"/>
        <v/>
      </c>
      <c r="FA220" s="574" t="str">
        <f t="shared" si="196"/>
        <v/>
      </c>
      <c r="FB220" s="574" t="str">
        <f t="shared" si="196"/>
        <v/>
      </c>
      <c r="FC220" s="574" t="str">
        <f t="shared" si="197"/>
        <v/>
      </c>
      <c r="FD220" s="574" t="str">
        <f t="shared" si="197"/>
        <v/>
      </c>
      <c r="FE220" s="574" t="str">
        <f t="shared" si="197"/>
        <v/>
      </c>
      <c r="FF220" s="574" t="str">
        <f t="shared" si="198"/>
        <v/>
      </c>
      <c r="FG220" s="574" t="str">
        <f t="shared" si="199"/>
        <v/>
      </c>
      <c r="FH220" s="574" t="str">
        <f t="shared" si="200"/>
        <v/>
      </c>
      <c r="FI220" s="574" t="str">
        <f t="shared" si="200"/>
        <v/>
      </c>
      <c r="FJ220" s="574" t="str">
        <f t="shared" si="200"/>
        <v/>
      </c>
      <c r="FK220" s="574" t="str">
        <f t="shared" si="201"/>
        <v/>
      </c>
      <c r="FL220" s="574" t="str">
        <f t="shared" si="201"/>
        <v/>
      </c>
      <c r="FM220" s="574" t="str">
        <f t="shared" si="201"/>
        <v/>
      </c>
      <c r="FN220" s="574" t="str">
        <f t="shared" si="202"/>
        <v/>
      </c>
      <c r="FO220" s="574" t="str">
        <f t="shared" si="202"/>
        <v/>
      </c>
      <c r="FP220" s="574" t="str">
        <f t="shared" si="202"/>
        <v/>
      </c>
      <c r="FQ220" s="574" t="str">
        <f t="shared" si="203"/>
        <v/>
      </c>
      <c r="FR220" s="577" t="str">
        <f t="shared" si="204"/>
        <v/>
      </c>
      <c r="FS220" s="573" t="str">
        <f t="shared" si="205"/>
        <v/>
      </c>
      <c r="FT220" s="574" t="str">
        <f t="shared" si="206"/>
        <v/>
      </c>
      <c r="FU220" s="578" t="str">
        <f t="shared" si="207"/>
        <v/>
      </c>
      <c r="FV220" s="577" t="str">
        <f t="shared" si="208"/>
        <v/>
      </c>
      <c r="HA220" s="147">
        <f t="shared" si="209"/>
        <v>0</v>
      </c>
      <c r="HB220" s="142">
        <f t="shared" si="158"/>
        <v>0</v>
      </c>
    </row>
    <row r="221" spans="1:210" s="142" customFormat="1" ht="15.75" customHeight="1" x14ac:dyDescent="0.2">
      <c r="A221" s="531" t="str">
        <f t="shared" si="159"/>
        <v/>
      </c>
      <c r="B221" s="299"/>
      <c r="C221" s="292"/>
      <c r="D221" s="300"/>
      <c r="E221" s="292"/>
      <c r="F221" s="300"/>
      <c r="G221" s="292"/>
      <c r="H221" s="300"/>
      <c r="I221" s="300"/>
      <c r="J221" s="292"/>
      <c r="K221" s="300"/>
      <c r="L221" s="292"/>
      <c r="M221" s="300"/>
      <c r="N221" s="292"/>
      <c r="O221" s="300"/>
      <c r="P221" s="292"/>
      <c r="Q221" s="292"/>
      <c r="R221" s="300"/>
      <c r="S221" s="294"/>
      <c r="T221" s="307"/>
      <c r="U221" s="292"/>
      <c r="V221" s="300"/>
      <c r="W221" s="292"/>
      <c r="X221" s="300"/>
      <c r="Y221" s="292"/>
      <c r="Z221" s="300"/>
      <c r="AA221" s="300"/>
      <c r="AB221" s="292"/>
      <c r="AC221" s="300"/>
      <c r="AD221" s="292"/>
      <c r="AE221" s="300"/>
      <c r="AF221" s="292"/>
      <c r="AG221" s="300"/>
      <c r="AH221" s="292"/>
      <c r="AI221" s="292"/>
      <c r="AJ221" s="300"/>
      <c r="AK221" s="294"/>
      <c r="AL221" s="302"/>
      <c r="AM221" s="292"/>
      <c r="AN221" s="303"/>
      <c r="AO221" s="292"/>
      <c r="AP221" s="303"/>
      <c r="AQ221" s="292"/>
      <c r="AR221" s="303"/>
      <c r="AS221" s="303"/>
      <c r="AT221" s="292"/>
      <c r="AU221" s="303"/>
      <c r="AV221" s="292"/>
      <c r="AW221" s="303"/>
      <c r="AX221" s="292"/>
      <c r="AY221" s="303"/>
      <c r="AZ221" s="292"/>
      <c r="BA221" s="292"/>
      <c r="BB221" s="303"/>
      <c r="BC221" s="294"/>
      <c r="BD221" s="308"/>
      <c r="BE221" s="292"/>
      <c r="BF221" s="303"/>
      <c r="BG221" s="292"/>
      <c r="BH221" s="303"/>
      <c r="BI221" s="292"/>
      <c r="BJ221" s="303"/>
      <c r="BK221" s="303"/>
      <c r="BL221" s="292"/>
      <c r="BM221" s="303"/>
      <c r="BN221" s="292"/>
      <c r="BO221" s="303"/>
      <c r="BP221" s="292"/>
      <c r="BQ221" s="303"/>
      <c r="BR221" s="292"/>
      <c r="BS221" s="292"/>
      <c r="BT221" s="303"/>
      <c r="BU221" s="294"/>
      <c r="BW221" s="573" t="str">
        <f t="shared" si="160"/>
        <v/>
      </c>
      <c r="BX221" s="574" t="str">
        <f t="shared" si="160"/>
        <v/>
      </c>
      <c r="BY221" s="574" t="str">
        <f t="shared" si="160"/>
        <v/>
      </c>
      <c r="BZ221" s="574" t="str">
        <f t="shared" si="161"/>
        <v/>
      </c>
      <c r="CA221" s="574" t="str">
        <f t="shared" si="161"/>
        <v/>
      </c>
      <c r="CB221" s="574" t="str">
        <f t="shared" si="161"/>
        <v/>
      </c>
      <c r="CC221" s="574" t="str">
        <f t="shared" si="162"/>
        <v/>
      </c>
      <c r="CD221" s="574" t="str">
        <f t="shared" si="162"/>
        <v/>
      </c>
      <c r="CE221" s="574" t="str">
        <f t="shared" si="162"/>
        <v/>
      </c>
      <c r="CF221" s="574" t="str">
        <f t="shared" si="163"/>
        <v/>
      </c>
      <c r="CG221" s="574" t="str">
        <f t="shared" si="163"/>
        <v/>
      </c>
      <c r="CH221" s="574" t="str">
        <f t="shared" si="163"/>
        <v/>
      </c>
      <c r="CI221" s="574" t="str">
        <f t="shared" si="164"/>
        <v/>
      </c>
      <c r="CJ221" s="574" t="str">
        <f t="shared" si="165"/>
        <v/>
      </c>
      <c r="CK221" s="574" t="str">
        <f t="shared" si="166"/>
        <v/>
      </c>
      <c r="CL221" s="574" t="str">
        <f t="shared" si="166"/>
        <v/>
      </c>
      <c r="CM221" s="574" t="str">
        <f t="shared" si="166"/>
        <v/>
      </c>
      <c r="CN221" s="574" t="str">
        <f t="shared" si="167"/>
        <v/>
      </c>
      <c r="CO221" s="574" t="str">
        <f t="shared" si="167"/>
        <v/>
      </c>
      <c r="CP221" s="574" t="str">
        <f t="shared" si="167"/>
        <v/>
      </c>
      <c r="CQ221" s="574" t="str">
        <f t="shared" si="168"/>
        <v/>
      </c>
      <c r="CR221" s="574" t="str">
        <f t="shared" si="168"/>
        <v/>
      </c>
      <c r="CS221" s="574" t="str">
        <f t="shared" si="168"/>
        <v/>
      </c>
      <c r="CT221" s="574" t="str">
        <f t="shared" si="169"/>
        <v/>
      </c>
      <c r="CU221" s="575" t="str">
        <f t="shared" si="170"/>
        <v/>
      </c>
      <c r="CV221" s="576" t="str">
        <f t="shared" si="171"/>
        <v/>
      </c>
      <c r="CW221" s="574" t="str">
        <f t="shared" si="171"/>
        <v/>
      </c>
      <c r="CX221" s="574" t="str">
        <f t="shared" si="171"/>
        <v/>
      </c>
      <c r="CY221" s="574" t="str">
        <f t="shared" si="172"/>
        <v/>
      </c>
      <c r="CZ221" s="574" t="str">
        <f t="shared" si="172"/>
        <v/>
      </c>
      <c r="DA221" s="574" t="str">
        <f t="shared" si="172"/>
        <v/>
      </c>
      <c r="DB221" s="574" t="str">
        <f t="shared" si="173"/>
        <v/>
      </c>
      <c r="DC221" s="574" t="str">
        <f t="shared" si="174"/>
        <v/>
      </c>
      <c r="DD221" s="574" t="str">
        <f t="shared" si="174"/>
        <v/>
      </c>
      <c r="DE221" s="574" t="str">
        <f t="shared" si="175"/>
        <v/>
      </c>
      <c r="DF221" s="574" t="str">
        <f t="shared" si="175"/>
        <v/>
      </c>
      <c r="DG221" s="574" t="str">
        <f t="shared" si="175"/>
        <v/>
      </c>
      <c r="DH221" s="574" t="str">
        <f t="shared" si="176"/>
        <v/>
      </c>
      <c r="DI221" s="574" t="str">
        <f t="shared" si="177"/>
        <v/>
      </c>
      <c r="DJ221" s="574" t="str">
        <f t="shared" si="178"/>
        <v/>
      </c>
      <c r="DK221" s="574" t="str">
        <f t="shared" si="178"/>
        <v/>
      </c>
      <c r="DL221" s="574" t="str">
        <f t="shared" si="178"/>
        <v/>
      </c>
      <c r="DM221" s="574" t="str">
        <f t="shared" si="179"/>
        <v/>
      </c>
      <c r="DN221" s="574" t="str">
        <f t="shared" si="179"/>
        <v/>
      </c>
      <c r="DO221" s="574" t="str">
        <f t="shared" si="179"/>
        <v/>
      </c>
      <c r="DP221" s="574" t="str">
        <f t="shared" si="180"/>
        <v/>
      </c>
      <c r="DQ221" s="574" t="str">
        <f t="shared" si="180"/>
        <v/>
      </c>
      <c r="DR221" s="574" t="str">
        <f t="shared" si="180"/>
        <v/>
      </c>
      <c r="DS221" s="574" t="str">
        <f t="shared" si="181"/>
        <v/>
      </c>
      <c r="DT221" s="577" t="str">
        <f t="shared" si="182"/>
        <v/>
      </c>
      <c r="DU221" s="576" t="str">
        <f t="shared" si="183"/>
        <v/>
      </c>
      <c r="DV221" s="574" t="str">
        <f t="shared" si="183"/>
        <v/>
      </c>
      <c r="DW221" s="574" t="str">
        <f t="shared" si="183"/>
        <v/>
      </c>
      <c r="DX221" s="574" t="str">
        <f t="shared" si="184"/>
        <v/>
      </c>
      <c r="DY221" s="574" t="str">
        <f t="shared" si="184"/>
        <v/>
      </c>
      <c r="DZ221" s="574" t="str">
        <f t="shared" si="184"/>
        <v/>
      </c>
      <c r="EA221" s="574" t="str">
        <f t="shared" si="185"/>
        <v/>
      </c>
      <c r="EB221" s="574" t="str">
        <f t="shared" si="185"/>
        <v/>
      </c>
      <c r="EC221" s="574" t="str">
        <f t="shared" si="185"/>
        <v/>
      </c>
      <c r="ED221" s="574" t="str">
        <f t="shared" si="186"/>
        <v/>
      </c>
      <c r="EE221" s="574" t="str">
        <f t="shared" si="186"/>
        <v/>
      </c>
      <c r="EF221" s="574" t="str">
        <f t="shared" si="186"/>
        <v/>
      </c>
      <c r="EG221" s="574" t="str">
        <f t="shared" si="187"/>
        <v/>
      </c>
      <c r="EH221" s="574" t="str">
        <f t="shared" si="188"/>
        <v/>
      </c>
      <c r="EI221" s="574" t="str">
        <f t="shared" si="189"/>
        <v/>
      </c>
      <c r="EJ221" s="574" t="str">
        <f t="shared" si="189"/>
        <v/>
      </c>
      <c r="EK221" s="574" t="str">
        <f t="shared" si="189"/>
        <v/>
      </c>
      <c r="EL221" s="574" t="str">
        <f t="shared" si="190"/>
        <v/>
      </c>
      <c r="EM221" s="574" t="str">
        <f t="shared" si="190"/>
        <v/>
      </c>
      <c r="EN221" s="574" t="str">
        <f t="shared" si="190"/>
        <v/>
      </c>
      <c r="EO221" s="574" t="str">
        <f t="shared" si="191"/>
        <v/>
      </c>
      <c r="EP221" s="574" t="str">
        <f t="shared" si="191"/>
        <v/>
      </c>
      <c r="EQ221" s="574" t="str">
        <f t="shared" si="191"/>
        <v/>
      </c>
      <c r="ER221" s="574" t="str">
        <f t="shared" si="192"/>
        <v/>
      </c>
      <c r="ES221" s="577" t="str">
        <f t="shared" si="193"/>
        <v/>
      </c>
      <c r="ET221" s="576" t="str">
        <f t="shared" si="194"/>
        <v/>
      </c>
      <c r="EU221" s="574" t="str">
        <f t="shared" si="194"/>
        <v/>
      </c>
      <c r="EV221" s="574" t="str">
        <f t="shared" si="194"/>
        <v/>
      </c>
      <c r="EW221" s="574" t="str">
        <f t="shared" si="195"/>
        <v/>
      </c>
      <c r="EX221" s="574" t="str">
        <f t="shared" si="195"/>
        <v/>
      </c>
      <c r="EY221" s="574" t="str">
        <f t="shared" si="195"/>
        <v/>
      </c>
      <c r="EZ221" s="574" t="str">
        <f t="shared" si="196"/>
        <v/>
      </c>
      <c r="FA221" s="574" t="str">
        <f t="shared" si="196"/>
        <v/>
      </c>
      <c r="FB221" s="574" t="str">
        <f t="shared" si="196"/>
        <v/>
      </c>
      <c r="FC221" s="574" t="str">
        <f t="shared" si="197"/>
        <v/>
      </c>
      <c r="FD221" s="574" t="str">
        <f t="shared" si="197"/>
        <v/>
      </c>
      <c r="FE221" s="574" t="str">
        <f t="shared" si="197"/>
        <v/>
      </c>
      <c r="FF221" s="574" t="str">
        <f t="shared" si="198"/>
        <v/>
      </c>
      <c r="FG221" s="574" t="str">
        <f t="shared" si="199"/>
        <v/>
      </c>
      <c r="FH221" s="574" t="str">
        <f t="shared" si="200"/>
        <v/>
      </c>
      <c r="FI221" s="574" t="str">
        <f t="shared" si="200"/>
        <v/>
      </c>
      <c r="FJ221" s="574" t="str">
        <f t="shared" si="200"/>
        <v/>
      </c>
      <c r="FK221" s="574" t="str">
        <f t="shared" si="201"/>
        <v/>
      </c>
      <c r="FL221" s="574" t="str">
        <f t="shared" si="201"/>
        <v/>
      </c>
      <c r="FM221" s="574" t="str">
        <f t="shared" si="201"/>
        <v/>
      </c>
      <c r="FN221" s="574" t="str">
        <f t="shared" si="202"/>
        <v/>
      </c>
      <c r="FO221" s="574" t="str">
        <f t="shared" si="202"/>
        <v/>
      </c>
      <c r="FP221" s="574" t="str">
        <f t="shared" si="202"/>
        <v/>
      </c>
      <c r="FQ221" s="574" t="str">
        <f t="shared" si="203"/>
        <v/>
      </c>
      <c r="FR221" s="577" t="str">
        <f t="shared" si="204"/>
        <v/>
      </c>
      <c r="FS221" s="573" t="str">
        <f t="shared" si="205"/>
        <v/>
      </c>
      <c r="FT221" s="574" t="str">
        <f t="shared" si="206"/>
        <v/>
      </c>
      <c r="FU221" s="578" t="str">
        <f t="shared" si="207"/>
        <v/>
      </c>
      <c r="FV221" s="577" t="str">
        <f t="shared" si="208"/>
        <v/>
      </c>
      <c r="HA221" s="147">
        <f t="shared" si="209"/>
        <v>0</v>
      </c>
      <c r="HB221" s="142">
        <f t="shared" si="158"/>
        <v>0</v>
      </c>
    </row>
    <row r="222" spans="1:210" s="142" customFormat="1" ht="15.75" customHeight="1" x14ac:dyDescent="0.2">
      <c r="A222" s="531" t="str">
        <f t="shared" si="159"/>
        <v/>
      </c>
      <c r="B222" s="299"/>
      <c r="C222" s="292"/>
      <c r="D222" s="300"/>
      <c r="E222" s="292"/>
      <c r="F222" s="300"/>
      <c r="G222" s="292"/>
      <c r="H222" s="300"/>
      <c r="I222" s="300"/>
      <c r="J222" s="292"/>
      <c r="K222" s="300"/>
      <c r="L222" s="292"/>
      <c r="M222" s="300"/>
      <c r="N222" s="292"/>
      <c r="O222" s="300"/>
      <c r="P222" s="292"/>
      <c r="Q222" s="292"/>
      <c r="R222" s="301"/>
      <c r="S222" s="298"/>
      <c r="T222" s="307"/>
      <c r="U222" s="292"/>
      <c r="V222" s="300"/>
      <c r="W222" s="292"/>
      <c r="X222" s="300"/>
      <c r="Y222" s="292"/>
      <c r="Z222" s="300"/>
      <c r="AA222" s="300"/>
      <c r="AB222" s="292"/>
      <c r="AC222" s="300"/>
      <c r="AD222" s="292"/>
      <c r="AE222" s="300"/>
      <c r="AF222" s="292"/>
      <c r="AG222" s="300"/>
      <c r="AH222" s="292"/>
      <c r="AI222" s="292"/>
      <c r="AJ222" s="301"/>
      <c r="AK222" s="298"/>
      <c r="AL222" s="302"/>
      <c r="AM222" s="292"/>
      <c r="AN222" s="303"/>
      <c r="AO222" s="292"/>
      <c r="AP222" s="303"/>
      <c r="AQ222" s="292"/>
      <c r="AR222" s="303"/>
      <c r="AS222" s="303"/>
      <c r="AT222" s="292"/>
      <c r="AU222" s="303"/>
      <c r="AV222" s="292"/>
      <c r="AW222" s="303"/>
      <c r="AX222" s="292"/>
      <c r="AY222" s="303"/>
      <c r="AZ222" s="292"/>
      <c r="BA222" s="292"/>
      <c r="BB222" s="304"/>
      <c r="BC222" s="298"/>
      <c r="BD222" s="308"/>
      <c r="BE222" s="292"/>
      <c r="BF222" s="303"/>
      <c r="BG222" s="292"/>
      <c r="BH222" s="303"/>
      <c r="BI222" s="292"/>
      <c r="BJ222" s="303"/>
      <c r="BK222" s="303"/>
      <c r="BL222" s="292"/>
      <c r="BM222" s="303"/>
      <c r="BN222" s="292"/>
      <c r="BO222" s="303"/>
      <c r="BP222" s="292"/>
      <c r="BQ222" s="303"/>
      <c r="BR222" s="292"/>
      <c r="BS222" s="292"/>
      <c r="BT222" s="304"/>
      <c r="BU222" s="298"/>
      <c r="BW222" s="573" t="str">
        <f t="shared" si="160"/>
        <v/>
      </c>
      <c r="BX222" s="574" t="str">
        <f t="shared" si="160"/>
        <v/>
      </c>
      <c r="BY222" s="574" t="str">
        <f t="shared" si="160"/>
        <v/>
      </c>
      <c r="BZ222" s="574" t="str">
        <f t="shared" si="161"/>
        <v/>
      </c>
      <c r="CA222" s="574" t="str">
        <f t="shared" si="161"/>
        <v/>
      </c>
      <c r="CB222" s="574" t="str">
        <f t="shared" si="161"/>
        <v/>
      </c>
      <c r="CC222" s="574" t="str">
        <f t="shared" si="162"/>
        <v/>
      </c>
      <c r="CD222" s="574" t="str">
        <f t="shared" si="162"/>
        <v/>
      </c>
      <c r="CE222" s="574" t="str">
        <f t="shared" si="162"/>
        <v/>
      </c>
      <c r="CF222" s="574" t="str">
        <f t="shared" si="163"/>
        <v/>
      </c>
      <c r="CG222" s="574" t="str">
        <f t="shared" si="163"/>
        <v/>
      </c>
      <c r="CH222" s="574" t="str">
        <f t="shared" si="163"/>
        <v/>
      </c>
      <c r="CI222" s="574" t="str">
        <f t="shared" si="164"/>
        <v/>
      </c>
      <c r="CJ222" s="574" t="str">
        <f t="shared" si="165"/>
        <v/>
      </c>
      <c r="CK222" s="574" t="str">
        <f t="shared" si="166"/>
        <v/>
      </c>
      <c r="CL222" s="574" t="str">
        <f t="shared" si="166"/>
        <v/>
      </c>
      <c r="CM222" s="574" t="str">
        <f t="shared" si="166"/>
        <v/>
      </c>
      <c r="CN222" s="574" t="str">
        <f t="shared" si="167"/>
        <v/>
      </c>
      <c r="CO222" s="574" t="str">
        <f t="shared" si="167"/>
        <v/>
      </c>
      <c r="CP222" s="574" t="str">
        <f t="shared" si="167"/>
        <v/>
      </c>
      <c r="CQ222" s="574" t="str">
        <f t="shared" si="168"/>
        <v/>
      </c>
      <c r="CR222" s="574" t="str">
        <f t="shared" si="168"/>
        <v/>
      </c>
      <c r="CS222" s="574" t="str">
        <f t="shared" si="168"/>
        <v/>
      </c>
      <c r="CT222" s="574" t="str">
        <f t="shared" si="169"/>
        <v/>
      </c>
      <c r="CU222" s="575" t="str">
        <f t="shared" si="170"/>
        <v/>
      </c>
      <c r="CV222" s="576" t="str">
        <f t="shared" si="171"/>
        <v/>
      </c>
      <c r="CW222" s="574" t="str">
        <f t="shared" si="171"/>
        <v/>
      </c>
      <c r="CX222" s="574" t="str">
        <f t="shared" si="171"/>
        <v/>
      </c>
      <c r="CY222" s="574" t="str">
        <f t="shared" si="172"/>
        <v/>
      </c>
      <c r="CZ222" s="574" t="str">
        <f t="shared" si="172"/>
        <v/>
      </c>
      <c r="DA222" s="574" t="str">
        <f t="shared" si="172"/>
        <v/>
      </c>
      <c r="DB222" s="574" t="str">
        <f t="shared" si="173"/>
        <v/>
      </c>
      <c r="DC222" s="574" t="str">
        <f t="shared" si="174"/>
        <v/>
      </c>
      <c r="DD222" s="574" t="str">
        <f t="shared" si="174"/>
        <v/>
      </c>
      <c r="DE222" s="574" t="str">
        <f t="shared" si="175"/>
        <v/>
      </c>
      <c r="DF222" s="574" t="str">
        <f t="shared" si="175"/>
        <v/>
      </c>
      <c r="DG222" s="574" t="str">
        <f t="shared" si="175"/>
        <v/>
      </c>
      <c r="DH222" s="574" t="str">
        <f t="shared" si="176"/>
        <v/>
      </c>
      <c r="DI222" s="574" t="str">
        <f t="shared" si="177"/>
        <v/>
      </c>
      <c r="DJ222" s="574" t="str">
        <f t="shared" si="178"/>
        <v/>
      </c>
      <c r="DK222" s="574" t="str">
        <f t="shared" si="178"/>
        <v/>
      </c>
      <c r="DL222" s="574" t="str">
        <f t="shared" si="178"/>
        <v/>
      </c>
      <c r="DM222" s="574" t="str">
        <f t="shared" si="179"/>
        <v/>
      </c>
      <c r="DN222" s="574" t="str">
        <f t="shared" si="179"/>
        <v/>
      </c>
      <c r="DO222" s="574" t="str">
        <f t="shared" si="179"/>
        <v/>
      </c>
      <c r="DP222" s="574" t="str">
        <f t="shared" si="180"/>
        <v/>
      </c>
      <c r="DQ222" s="574" t="str">
        <f t="shared" si="180"/>
        <v/>
      </c>
      <c r="DR222" s="574" t="str">
        <f t="shared" si="180"/>
        <v/>
      </c>
      <c r="DS222" s="574" t="str">
        <f t="shared" si="181"/>
        <v/>
      </c>
      <c r="DT222" s="577" t="str">
        <f t="shared" si="182"/>
        <v/>
      </c>
      <c r="DU222" s="576" t="str">
        <f t="shared" si="183"/>
        <v/>
      </c>
      <c r="DV222" s="574" t="str">
        <f t="shared" si="183"/>
        <v/>
      </c>
      <c r="DW222" s="574" t="str">
        <f t="shared" si="183"/>
        <v/>
      </c>
      <c r="DX222" s="574" t="str">
        <f t="shared" si="184"/>
        <v/>
      </c>
      <c r="DY222" s="574" t="str">
        <f t="shared" si="184"/>
        <v/>
      </c>
      <c r="DZ222" s="574" t="str">
        <f t="shared" si="184"/>
        <v/>
      </c>
      <c r="EA222" s="574" t="str">
        <f t="shared" si="185"/>
        <v/>
      </c>
      <c r="EB222" s="574" t="str">
        <f t="shared" si="185"/>
        <v/>
      </c>
      <c r="EC222" s="574" t="str">
        <f t="shared" si="185"/>
        <v/>
      </c>
      <c r="ED222" s="574" t="str">
        <f t="shared" si="186"/>
        <v/>
      </c>
      <c r="EE222" s="574" t="str">
        <f t="shared" si="186"/>
        <v/>
      </c>
      <c r="EF222" s="574" t="str">
        <f t="shared" si="186"/>
        <v/>
      </c>
      <c r="EG222" s="574" t="str">
        <f t="shared" si="187"/>
        <v/>
      </c>
      <c r="EH222" s="574" t="str">
        <f t="shared" si="188"/>
        <v/>
      </c>
      <c r="EI222" s="574" t="str">
        <f t="shared" si="189"/>
        <v/>
      </c>
      <c r="EJ222" s="574" t="str">
        <f t="shared" si="189"/>
        <v/>
      </c>
      <c r="EK222" s="574" t="str">
        <f t="shared" si="189"/>
        <v/>
      </c>
      <c r="EL222" s="574" t="str">
        <f t="shared" si="190"/>
        <v/>
      </c>
      <c r="EM222" s="574" t="str">
        <f t="shared" si="190"/>
        <v/>
      </c>
      <c r="EN222" s="574" t="str">
        <f t="shared" si="190"/>
        <v/>
      </c>
      <c r="EO222" s="574" t="str">
        <f t="shared" si="191"/>
        <v/>
      </c>
      <c r="EP222" s="574" t="str">
        <f t="shared" si="191"/>
        <v/>
      </c>
      <c r="EQ222" s="574" t="str">
        <f t="shared" si="191"/>
        <v/>
      </c>
      <c r="ER222" s="574" t="str">
        <f t="shared" si="192"/>
        <v/>
      </c>
      <c r="ES222" s="577" t="str">
        <f t="shared" si="193"/>
        <v/>
      </c>
      <c r="ET222" s="576" t="str">
        <f t="shared" si="194"/>
        <v/>
      </c>
      <c r="EU222" s="574" t="str">
        <f t="shared" si="194"/>
        <v/>
      </c>
      <c r="EV222" s="574" t="str">
        <f t="shared" si="194"/>
        <v/>
      </c>
      <c r="EW222" s="574" t="str">
        <f t="shared" si="195"/>
        <v/>
      </c>
      <c r="EX222" s="574" t="str">
        <f t="shared" si="195"/>
        <v/>
      </c>
      <c r="EY222" s="574" t="str">
        <f t="shared" si="195"/>
        <v/>
      </c>
      <c r="EZ222" s="574" t="str">
        <f t="shared" si="196"/>
        <v/>
      </c>
      <c r="FA222" s="574" t="str">
        <f t="shared" si="196"/>
        <v/>
      </c>
      <c r="FB222" s="574" t="str">
        <f t="shared" si="196"/>
        <v/>
      </c>
      <c r="FC222" s="574" t="str">
        <f t="shared" si="197"/>
        <v/>
      </c>
      <c r="FD222" s="574" t="str">
        <f t="shared" si="197"/>
        <v/>
      </c>
      <c r="FE222" s="574" t="str">
        <f t="shared" si="197"/>
        <v/>
      </c>
      <c r="FF222" s="574" t="str">
        <f t="shared" si="198"/>
        <v/>
      </c>
      <c r="FG222" s="574" t="str">
        <f t="shared" si="199"/>
        <v/>
      </c>
      <c r="FH222" s="574" t="str">
        <f t="shared" si="200"/>
        <v/>
      </c>
      <c r="FI222" s="574" t="str">
        <f t="shared" si="200"/>
        <v/>
      </c>
      <c r="FJ222" s="574" t="str">
        <f t="shared" si="200"/>
        <v/>
      </c>
      <c r="FK222" s="574" t="str">
        <f t="shared" si="201"/>
        <v/>
      </c>
      <c r="FL222" s="574" t="str">
        <f t="shared" si="201"/>
        <v/>
      </c>
      <c r="FM222" s="574" t="str">
        <f t="shared" si="201"/>
        <v/>
      </c>
      <c r="FN222" s="574" t="str">
        <f t="shared" si="202"/>
        <v/>
      </c>
      <c r="FO222" s="574" t="str">
        <f t="shared" si="202"/>
        <v/>
      </c>
      <c r="FP222" s="574" t="str">
        <f t="shared" si="202"/>
        <v/>
      </c>
      <c r="FQ222" s="574" t="str">
        <f t="shared" si="203"/>
        <v/>
      </c>
      <c r="FR222" s="577" t="str">
        <f t="shared" si="204"/>
        <v/>
      </c>
      <c r="FS222" s="573" t="str">
        <f t="shared" si="205"/>
        <v/>
      </c>
      <c r="FT222" s="574" t="str">
        <f t="shared" si="206"/>
        <v/>
      </c>
      <c r="FU222" s="578" t="str">
        <f t="shared" si="207"/>
        <v/>
      </c>
      <c r="FV222" s="577" t="str">
        <f t="shared" si="208"/>
        <v/>
      </c>
      <c r="HA222" s="147">
        <f t="shared" si="209"/>
        <v>0</v>
      </c>
      <c r="HB222" s="142">
        <f t="shared" si="158"/>
        <v>0</v>
      </c>
    </row>
    <row r="223" spans="1:210" s="142" customFormat="1" ht="15.75" customHeight="1" x14ac:dyDescent="0.2">
      <c r="A223" s="531" t="str">
        <f t="shared" si="159"/>
        <v/>
      </c>
      <c r="B223" s="299"/>
      <c r="C223" s="292"/>
      <c r="D223" s="300"/>
      <c r="E223" s="292"/>
      <c r="F223" s="300"/>
      <c r="G223" s="292"/>
      <c r="H223" s="300"/>
      <c r="I223" s="300"/>
      <c r="J223" s="292"/>
      <c r="K223" s="300"/>
      <c r="L223" s="292"/>
      <c r="M223" s="300"/>
      <c r="N223" s="292"/>
      <c r="O223" s="300"/>
      <c r="P223" s="292"/>
      <c r="Q223" s="292"/>
      <c r="R223" s="300"/>
      <c r="S223" s="294"/>
      <c r="T223" s="307"/>
      <c r="U223" s="292"/>
      <c r="V223" s="300"/>
      <c r="W223" s="292"/>
      <c r="X223" s="300"/>
      <c r="Y223" s="292"/>
      <c r="Z223" s="300"/>
      <c r="AA223" s="300"/>
      <c r="AB223" s="292"/>
      <c r="AC223" s="300"/>
      <c r="AD223" s="292"/>
      <c r="AE223" s="300"/>
      <c r="AF223" s="292"/>
      <c r="AG223" s="300"/>
      <c r="AH223" s="292"/>
      <c r="AI223" s="292"/>
      <c r="AJ223" s="300"/>
      <c r="AK223" s="294"/>
      <c r="AL223" s="302"/>
      <c r="AM223" s="292"/>
      <c r="AN223" s="303"/>
      <c r="AO223" s="292"/>
      <c r="AP223" s="303"/>
      <c r="AQ223" s="292"/>
      <c r="AR223" s="303"/>
      <c r="AS223" s="303"/>
      <c r="AT223" s="292"/>
      <c r="AU223" s="303"/>
      <c r="AV223" s="292"/>
      <c r="AW223" s="303"/>
      <c r="AX223" s="292"/>
      <c r="AY223" s="303"/>
      <c r="AZ223" s="292"/>
      <c r="BA223" s="292"/>
      <c r="BB223" s="303"/>
      <c r="BC223" s="294"/>
      <c r="BD223" s="308"/>
      <c r="BE223" s="292"/>
      <c r="BF223" s="303"/>
      <c r="BG223" s="292"/>
      <c r="BH223" s="303"/>
      <c r="BI223" s="292"/>
      <c r="BJ223" s="303"/>
      <c r="BK223" s="303"/>
      <c r="BL223" s="292"/>
      <c r="BM223" s="303"/>
      <c r="BN223" s="292"/>
      <c r="BO223" s="303"/>
      <c r="BP223" s="292"/>
      <c r="BQ223" s="303"/>
      <c r="BR223" s="292"/>
      <c r="BS223" s="292"/>
      <c r="BT223" s="303"/>
      <c r="BU223" s="294"/>
      <c r="BW223" s="573" t="str">
        <f t="shared" si="160"/>
        <v/>
      </c>
      <c r="BX223" s="574" t="str">
        <f t="shared" si="160"/>
        <v/>
      </c>
      <c r="BY223" s="574" t="str">
        <f t="shared" si="160"/>
        <v/>
      </c>
      <c r="BZ223" s="574" t="str">
        <f t="shared" si="161"/>
        <v/>
      </c>
      <c r="CA223" s="574" t="str">
        <f t="shared" si="161"/>
        <v/>
      </c>
      <c r="CB223" s="574" t="str">
        <f t="shared" si="161"/>
        <v/>
      </c>
      <c r="CC223" s="574" t="str">
        <f t="shared" si="162"/>
        <v/>
      </c>
      <c r="CD223" s="574" t="str">
        <f t="shared" si="162"/>
        <v/>
      </c>
      <c r="CE223" s="574" t="str">
        <f t="shared" si="162"/>
        <v/>
      </c>
      <c r="CF223" s="574" t="str">
        <f t="shared" si="163"/>
        <v/>
      </c>
      <c r="CG223" s="574" t="str">
        <f t="shared" si="163"/>
        <v/>
      </c>
      <c r="CH223" s="574" t="str">
        <f t="shared" si="163"/>
        <v/>
      </c>
      <c r="CI223" s="574" t="str">
        <f t="shared" si="164"/>
        <v/>
      </c>
      <c r="CJ223" s="574" t="str">
        <f t="shared" si="165"/>
        <v/>
      </c>
      <c r="CK223" s="574" t="str">
        <f t="shared" si="166"/>
        <v/>
      </c>
      <c r="CL223" s="574" t="str">
        <f t="shared" si="166"/>
        <v/>
      </c>
      <c r="CM223" s="574" t="str">
        <f t="shared" si="166"/>
        <v/>
      </c>
      <c r="CN223" s="574" t="str">
        <f t="shared" si="167"/>
        <v/>
      </c>
      <c r="CO223" s="574" t="str">
        <f t="shared" si="167"/>
        <v/>
      </c>
      <c r="CP223" s="574" t="str">
        <f t="shared" si="167"/>
        <v/>
      </c>
      <c r="CQ223" s="574" t="str">
        <f t="shared" si="168"/>
        <v/>
      </c>
      <c r="CR223" s="574" t="str">
        <f t="shared" si="168"/>
        <v/>
      </c>
      <c r="CS223" s="574" t="str">
        <f t="shared" si="168"/>
        <v/>
      </c>
      <c r="CT223" s="574" t="str">
        <f t="shared" si="169"/>
        <v/>
      </c>
      <c r="CU223" s="575" t="str">
        <f t="shared" si="170"/>
        <v/>
      </c>
      <c r="CV223" s="576" t="str">
        <f t="shared" si="171"/>
        <v/>
      </c>
      <c r="CW223" s="574" t="str">
        <f t="shared" si="171"/>
        <v/>
      </c>
      <c r="CX223" s="574" t="str">
        <f t="shared" si="171"/>
        <v/>
      </c>
      <c r="CY223" s="574" t="str">
        <f t="shared" si="172"/>
        <v/>
      </c>
      <c r="CZ223" s="574" t="str">
        <f t="shared" si="172"/>
        <v/>
      </c>
      <c r="DA223" s="574" t="str">
        <f t="shared" si="172"/>
        <v/>
      </c>
      <c r="DB223" s="574" t="str">
        <f t="shared" si="173"/>
        <v/>
      </c>
      <c r="DC223" s="574" t="str">
        <f t="shared" si="174"/>
        <v/>
      </c>
      <c r="DD223" s="574" t="str">
        <f t="shared" si="174"/>
        <v/>
      </c>
      <c r="DE223" s="574" t="str">
        <f t="shared" si="175"/>
        <v/>
      </c>
      <c r="DF223" s="574" t="str">
        <f t="shared" si="175"/>
        <v/>
      </c>
      <c r="DG223" s="574" t="str">
        <f t="shared" si="175"/>
        <v/>
      </c>
      <c r="DH223" s="574" t="str">
        <f t="shared" si="176"/>
        <v/>
      </c>
      <c r="DI223" s="574" t="str">
        <f t="shared" si="177"/>
        <v/>
      </c>
      <c r="DJ223" s="574" t="str">
        <f t="shared" si="178"/>
        <v/>
      </c>
      <c r="DK223" s="574" t="str">
        <f t="shared" si="178"/>
        <v/>
      </c>
      <c r="DL223" s="574" t="str">
        <f t="shared" si="178"/>
        <v/>
      </c>
      <c r="DM223" s="574" t="str">
        <f t="shared" si="179"/>
        <v/>
      </c>
      <c r="DN223" s="574" t="str">
        <f t="shared" si="179"/>
        <v/>
      </c>
      <c r="DO223" s="574" t="str">
        <f t="shared" si="179"/>
        <v/>
      </c>
      <c r="DP223" s="574" t="str">
        <f t="shared" si="180"/>
        <v/>
      </c>
      <c r="DQ223" s="574" t="str">
        <f t="shared" si="180"/>
        <v/>
      </c>
      <c r="DR223" s="574" t="str">
        <f t="shared" si="180"/>
        <v/>
      </c>
      <c r="DS223" s="574" t="str">
        <f t="shared" si="181"/>
        <v/>
      </c>
      <c r="DT223" s="577" t="str">
        <f t="shared" si="182"/>
        <v/>
      </c>
      <c r="DU223" s="576" t="str">
        <f t="shared" si="183"/>
        <v/>
      </c>
      <c r="DV223" s="574" t="str">
        <f t="shared" si="183"/>
        <v/>
      </c>
      <c r="DW223" s="574" t="str">
        <f t="shared" si="183"/>
        <v/>
      </c>
      <c r="DX223" s="574" t="str">
        <f t="shared" si="184"/>
        <v/>
      </c>
      <c r="DY223" s="574" t="str">
        <f t="shared" si="184"/>
        <v/>
      </c>
      <c r="DZ223" s="574" t="str">
        <f t="shared" si="184"/>
        <v/>
      </c>
      <c r="EA223" s="574" t="str">
        <f t="shared" si="185"/>
        <v/>
      </c>
      <c r="EB223" s="574" t="str">
        <f t="shared" si="185"/>
        <v/>
      </c>
      <c r="EC223" s="574" t="str">
        <f t="shared" si="185"/>
        <v/>
      </c>
      <c r="ED223" s="574" t="str">
        <f t="shared" si="186"/>
        <v/>
      </c>
      <c r="EE223" s="574" t="str">
        <f t="shared" si="186"/>
        <v/>
      </c>
      <c r="EF223" s="574" t="str">
        <f t="shared" si="186"/>
        <v/>
      </c>
      <c r="EG223" s="574" t="str">
        <f t="shared" si="187"/>
        <v/>
      </c>
      <c r="EH223" s="574" t="str">
        <f t="shared" si="188"/>
        <v/>
      </c>
      <c r="EI223" s="574" t="str">
        <f t="shared" si="189"/>
        <v/>
      </c>
      <c r="EJ223" s="574" t="str">
        <f t="shared" si="189"/>
        <v/>
      </c>
      <c r="EK223" s="574" t="str">
        <f t="shared" si="189"/>
        <v/>
      </c>
      <c r="EL223" s="574" t="str">
        <f t="shared" si="190"/>
        <v/>
      </c>
      <c r="EM223" s="574" t="str">
        <f t="shared" si="190"/>
        <v/>
      </c>
      <c r="EN223" s="574" t="str">
        <f t="shared" si="190"/>
        <v/>
      </c>
      <c r="EO223" s="574" t="str">
        <f t="shared" si="191"/>
        <v/>
      </c>
      <c r="EP223" s="574" t="str">
        <f t="shared" si="191"/>
        <v/>
      </c>
      <c r="EQ223" s="574" t="str">
        <f t="shared" si="191"/>
        <v/>
      </c>
      <c r="ER223" s="574" t="str">
        <f t="shared" si="192"/>
        <v/>
      </c>
      <c r="ES223" s="577" t="str">
        <f t="shared" si="193"/>
        <v/>
      </c>
      <c r="ET223" s="576" t="str">
        <f t="shared" si="194"/>
        <v/>
      </c>
      <c r="EU223" s="574" t="str">
        <f t="shared" si="194"/>
        <v/>
      </c>
      <c r="EV223" s="574" t="str">
        <f t="shared" si="194"/>
        <v/>
      </c>
      <c r="EW223" s="574" t="str">
        <f t="shared" si="195"/>
        <v/>
      </c>
      <c r="EX223" s="574" t="str">
        <f t="shared" si="195"/>
        <v/>
      </c>
      <c r="EY223" s="574" t="str">
        <f t="shared" si="195"/>
        <v/>
      </c>
      <c r="EZ223" s="574" t="str">
        <f t="shared" si="196"/>
        <v/>
      </c>
      <c r="FA223" s="574" t="str">
        <f t="shared" si="196"/>
        <v/>
      </c>
      <c r="FB223" s="574" t="str">
        <f t="shared" si="196"/>
        <v/>
      </c>
      <c r="FC223" s="574" t="str">
        <f t="shared" si="197"/>
        <v/>
      </c>
      <c r="FD223" s="574" t="str">
        <f t="shared" si="197"/>
        <v/>
      </c>
      <c r="FE223" s="574" t="str">
        <f t="shared" si="197"/>
        <v/>
      </c>
      <c r="FF223" s="574" t="str">
        <f t="shared" si="198"/>
        <v/>
      </c>
      <c r="FG223" s="574" t="str">
        <f t="shared" si="199"/>
        <v/>
      </c>
      <c r="FH223" s="574" t="str">
        <f t="shared" si="200"/>
        <v/>
      </c>
      <c r="FI223" s="574" t="str">
        <f t="shared" si="200"/>
        <v/>
      </c>
      <c r="FJ223" s="574" t="str">
        <f t="shared" si="200"/>
        <v/>
      </c>
      <c r="FK223" s="574" t="str">
        <f t="shared" si="201"/>
        <v/>
      </c>
      <c r="FL223" s="574" t="str">
        <f t="shared" si="201"/>
        <v/>
      </c>
      <c r="FM223" s="574" t="str">
        <f t="shared" si="201"/>
        <v/>
      </c>
      <c r="FN223" s="574" t="str">
        <f t="shared" si="202"/>
        <v/>
      </c>
      <c r="FO223" s="574" t="str">
        <f t="shared" si="202"/>
        <v/>
      </c>
      <c r="FP223" s="574" t="str">
        <f t="shared" si="202"/>
        <v/>
      </c>
      <c r="FQ223" s="574" t="str">
        <f t="shared" si="203"/>
        <v/>
      </c>
      <c r="FR223" s="577" t="str">
        <f t="shared" si="204"/>
        <v/>
      </c>
      <c r="FS223" s="573" t="str">
        <f t="shared" si="205"/>
        <v/>
      </c>
      <c r="FT223" s="574" t="str">
        <f t="shared" si="206"/>
        <v/>
      </c>
      <c r="FU223" s="578" t="str">
        <f t="shared" si="207"/>
        <v/>
      </c>
      <c r="FV223" s="577" t="str">
        <f t="shared" si="208"/>
        <v/>
      </c>
      <c r="HA223" s="147">
        <f t="shared" si="209"/>
        <v>0</v>
      </c>
      <c r="HB223" s="142">
        <f t="shared" si="158"/>
        <v>0</v>
      </c>
    </row>
    <row r="224" spans="1:210" s="142" customFormat="1" ht="15.75" customHeight="1" x14ac:dyDescent="0.2">
      <c r="A224" s="531" t="str">
        <f t="shared" si="159"/>
        <v/>
      </c>
      <c r="B224" s="299"/>
      <c r="C224" s="292"/>
      <c r="D224" s="300"/>
      <c r="E224" s="292"/>
      <c r="F224" s="300"/>
      <c r="G224" s="292"/>
      <c r="H224" s="300"/>
      <c r="I224" s="300"/>
      <c r="J224" s="292"/>
      <c r="K224" s="300"/>
      <c r="L224" s="292"/>
      <c r="M224" s="300"/>
      <c r="N224" s="292"/>
      <c r="O224" s="300"/>
      <c r="P224" s="292"/>
      <c r="Q224" s="292"/>
      <c r="R224" s="301"/>
      <c r="S224" s="298"/>
      <c r="T224" s="307"/>
      <c r="U224" s="292"/>
      <c r="V224" s="300"/>
      <c r="W224" s="292"/>
      <c r="X224" s="300"/>
      <c r="Y224" s="292"/>
      <c r="Z224" s="300"/>
      <c r="AA224" s="300"/>
      <c r="AB224" s="292"/>
      <c r="AC224" s="300"/>
      <c r="AD224" s="292"/>
      <c r="AE224" s="300"/>
      <c r="AF224" s="292"/>
      <c r="AG224" s="300"/>
      <c r="AH224" s="292"/>
      <c r="AI224" s="292"/>
      <c r="AJ224" s="301"/>
      <c r="AK224" s="298"/>
      <c r="AL224" s="302"/>
      <c r="AM224" s="292"/>
      <c r="AN224" s="303"/>
      <c r="AO224" s="292"/>
      <c r="AP224" s="303"/>
      <c r="AQ224" s="292"/>
      <c r="AR224" s="303"/>
      <c r="AS224" s="303"/>
      <c r="AT224" s="292"/>
      <c r="AU224" s="303"/>
      <c r="AV224" s="292"/>
      <c r="AW224" s="303"/>
      <c r="AX224" s="292"/>
      <c r="AY224" s="303"/>
      <c r="AZ224" s="292"/>
      <c r="BA224" s="292"/>
      <c r="BB224" s="304"/>
      <c r="BC224" s="298"/>
      <c r="BD224" s="308"/>
      <c r="BE224" s="292"/>
      <c r="BF224" s="303"/>
      <c r="BG224" s="292"/>
      <c r="BH224" s="303"/>
      <c r="BI224" s="292"/>
      <c r="BJ224" s="303"/>
      <c r="BK224" s="303"/>
      <c r="BL224" s="292"/>
      <c r="BM224" s="303"/>
      <c r="BN224" s="292"/>
      <c r="BO224" s="303"/>
      <c r="BP224" s="292"/>
      <c r="BQ224" s="303"/>
      <c r="BR224" s="292"/>
      <c r="BS224" s="292"/>
      <c r="BT224" s="304"/>
      <c r="BU224" s="298"/>
      <c r="BW224" s="573" t="str">
        <f t="shared" si="160"/>
        <v/>
      </c>
      <c r="BX224" s="574" t="str">
        <f t="shared" si="160"/>
        <v/>
      </c>
      <c r="BY224" s="574" t="str">
        <f t="shared" si="160"/>
        <v/>
      </c>
      <c r="BZ224" s="574" t="str">
        <f t="shared" si="161"/>
        <v/>
      </c>
      <c r="CA224" s="574" t="str">
        <f t="shared" si="161"/>
        <v/>
      </c>
      <c r="CB224" s="574" t="str">
        <f t="shared" si="161"/>
        <v/>
      </c>
      <c r="CC224" s="574" t="str">
        <f t="shared" si="162"/>
        <v/>
      </c>
      <c r="CD224" s="574" t="str">
        <f t="shared" si="162"/>
        <v/>
      </c>
      <c r="CE224" s="574" t="str">
        <f t="shared" si="162"/>
        <v/>
      </c>
      <c r="CF224" s="574" t="str">
        <f t="shared" si="163"/>
        <v/>
      </c>
      <c r="CG224" s="574" t="str">
        <f t="shared" si="163"/>
        <v/>
      </c>
      <c r="CH224" s="574" t="str">
        <f t="shared" si="163"/>
        <v/>
      </c>
      <c r="CI224" s="574" t="str">
        <f t="shared" si="164"/>
        <v/>
      </c>
      <c r="CJ224" s="574" t="str">
        <f t="shared" si="165"/>
        <v/>
      </c>
      <c r="CK224" s="574" t="str">
        <f t="shared" si="166"/>
        <v/>
      </c>
      <c r="CL224" s="574" t="str">
        <f t="shared" si="166"/>
        <v/>
      </c>
      <c r="CM224" s="574" t="str">
        <f t="shared" si="166"/>
        <v/>
      </c>
      <c r="CN224" s="574" t="str">
        <f t="shared" si="167"/>
        <v/>
      </c>
      <c r="CO224" s="574" t="str">
        <f t="shared" si="167"/>
        <v/>
      </c>
      <c r="CP224" s="574" t="str">
        <f t="shared" si="167"/>
        <v/>
      </c>
      <c r="CQ224" s="574" t="str">
        <f t="shared" si="168"/>
        <v/>
      </c>
      <c r="CR224" s="574" t="str">
        <f t="shared" si="168"/>
        <v/>
      </c>
      <c r="CS224" s="574" t="str">
        <f t="shared" si="168"/>
        <v/>
      </c>
      <c r="CT224" s="574" t="str">
        <f t="shared" si="169"/>
        <v/>
      </c>
      <c r="CU224" s="575" t="str">
        <f t="shared" si="170"/>
        <v/>
      </c>
      <c r="CV224" s="576" t="str">
        <f t="shared" si="171"/>
        <v/>
      </c>
      <c r="CW224" s="574" t="str">
        <f t="shared" si="171"/>
        <v/>
      </c>
      <c r="CX224" s="574" t="str">
        <f t="shared" si="171"/>
        <v/>
      </c>
      <c r="CY224" s="574" t="str">
        <f t="shared" si="172"/>
        <v/>
      </c>
      <c r="CZ224" s="574" t="str">
        <f t="shared" si="172"/>
        <v/>
      </c>
      <c r="DA224" s="574" t="str">
        <f t="shared" si="172"/>
        <v/>
      </c>
      <c r="DB224" s="574" t="str">
        <f t="shared" si="173"/>
        <v/>
      </c>
      <c r="DC224" s="574" t="str">
        <f t="shared" si="174"/>
        <v/>
      </c>
      <c r="DD224" s="574" t="str">
        <f t="shared" si="174"/>
        <v/>
      </c>
      <c r="DE224" s="574" t="str">
        <f t="shared" si="175"/>
        <v/>
      </c>
      <c r="DF224" s="574" t="str">
        <f t="shared" si="175"/>
        <v/>
      </c>
      <c r="DG224" s="574" t="str">
        <f t="shared" si="175"/>
        <v/>
      </c>
      <c r="DH224" s="574" t="str">
        <f t="shared" si="176"/>
        <v/>
      </c>
      <c r="DI224" s="574" t="str">
        <f t="shared" si="177"/>
        <v/>
      </c>
      <c r="DJ224" s="574" t="str">
        <f t="shared" si="178"/>
        <v/>
      </c>
      <c r="DK224" s="574" t="str">
        <f t="shared" si="178"/>
        <v/>
      </c>
      <c r="DL224" s="574" t="str">
        <f t="shared" si="178"/>
        <v/>
      </c>
      <c r="DM224" s="574" t="str">
        <f t="shared" si="179"/>
        <v/>
      </c>
      <c r="DN224" s="574" t="str">
        <f t="shared" si="179"/>
        <v/>
      </c>
      <c r="DO224" s="574" t="str">
        <f t="shared" si="179"/>
        <v/>
      </c>
      <c r="DP224" s="574" t="str">
        <f t="shared" si="180"/>
        <v/>
      </c>
      <c r="DQ224" s="574" t="str">
        <f t="shared" si="180"/>
        <v/>
      </c>
      <c r="DR224" s="574" t="str">
        <f t="shared" si="180"/>
        <v/>
      </c>
      <c r="DS224" s="574" t="str">
        <f t="shared" si="181"/>
        <v/>
      </c>
      <c r="DT224" s="577" t="str">
        <f t="shared" si="182"/>
        <v/>
      </c>
      <c r="DU224" s="576" t="str">
        <f t="shared" si="183"/>
        <v/>
      </c>
      <c r="DV224" s="574" t="str">
        <f t="shared" si="183"/>
        <v/>
      </c>
      <c r="DW224" s="574" t="str">
        <f t="shared" si="183"/>
        <v/>
      </c>
      <c r="DX224" s="574" t="str">
        <f t="shared" si="184"/>
        <v/>
      </c>
      <c r="DY224" s="574" t="str">
        <f t="shared" si="184"/>
        <v/>
      </c>
      <c r="DZ224" s="574" t="str">
        <f t="shared" si="184"/>
        <v/>
      </c>
      <c r="EA224" s="574" t="str">
        <f t="shared" si="185"/>
        <v/>
      </c>
      <c r="EB224" s="574" t="str">
        <f t="shared" si="185"/>
        <v/>
      </c>
      <c r="EC224" s="574" t="str">
        <f t="shared" si="185"/>
        <v/>
      </c>
      <c r="ED224" s="574" t="str">
        <f t="shared" si="186"/>
        <v/>
      </c>
      <c r="EE224" s="574" t="str">
        <f t="shared" si="186"/>
        <v/>
      </c>
      <c r="EF224" s="574" t="str">
        <f t="shared" si="186"/>
        <v/>
      </c>
      <c r="EG224" s="574" t="str">
        <f t="shared" si="187"/>
        <v/>
      </c>
      <c r="EH224" s="574" t="str">
        <f t="shared" si="188"/>
        <v/>
      </c>
      <c r="EI224" s="574" t="str">
        <f t="shared" si="189"/>
        <v/>
      </c>
      <c r="EJ224" s="574" t="str">
        <f t="shared" si="189"/>
        <v/>
      </c>
      <c r="EK224" s="574" t="str">
        <f t="shared" si="189"/>
        <v/>
      </c>
      <c r="EL224" s="574" t="str">
        <f t="shared" si="190"/>
        <v/>
      </c>
      <c r="EM224" s="574" t="str">
        <f t="shared" si="190"/>
        <v/>
      </c>
      <c r="EN224" s="574" t="str">
        <f t="shared" si="190"/>
        <v/>
      </c>
      <c r="EO224" s="574" t="str">
        <f t="shared" si="191"/>
        <v/>
      </c>
      <c r="EP224" s="574" t="str">
        <f t="shared" si="191"/>
        <v/>
      </c>
      <c r="EQ224" s="574" t="str">
        <f t="shared" si="191"/>
        <v/>
      </c>
      <c r="ER224" s="574" t="str">
        <f t="shared" si="192"/>
        <v/>
      </c>
      <c r="ES224" s="577" t="str">
        <f t="shared" si="193"/>
        <v/>
      </c>
      <c r="ET224" s="576" t="str">
        <f t="shared" si="194"/>
        <v/>
      </c>
      <c r="EU224" s="574" t="str">
        <f t="shared" si="194"/>
        <v/>
      </c>
      <c r="EV224" s="574" t="str">
        <f t="shared" si="194"/>
        <v/>
      </c>
      <c r="EW224" s="574" t="str">
        <f t="shared" si="195"/>
        <v/>
      </c>
      <c r="EX224" s="574" t="str">
        <f t="shared" si="195"/>
        <v/>
      </c>
      <c r="EY224" s="574" t="str">
        <f t="shared" si="195"/>
        <v/>
      </c>
      <c r="EZ224" s="574" t="str">
        <f t="shared" si="196"/>
        <v/>
      </c>
      <c r="FA224" s="574" t="str">
        <f t="shared" si="196"/>
        <v/>
      </c>
      <c r="FB224" s="574" t="str">
        <f t="shared" si="196"/>
        <v/>
      </c>
      <c r="FC224" s="574" t="str">
        <f t="shared" si="197"/>
        <v/>
      </c>
      <c r="FD224" s="574" t="str">
        <f t="shared" si="197"/>
        <v/>
      </c>
      <c r="FE224" s="574" t="str">
        <f t="shared" si="197"/>
        <v/>
      </c>
      <c r="FF224" s="574" t="str">
        <f t="shared" si="198"/>
        <v/>
      </c>
      <c r="FG224" s="574" t="str">
        <f t="shared" si="199"/>
        <v/>
      </c>
      <c r="FH224" s="574" t="str">
        <f t="shared" si="200"/>
        <v/>
      </c>
      <c r="FI224" s="574" t="str">
        <f t="shared" si="200"/>
        <v/>
      </c>
      <c r="FJ224" s="574" t="str">
        <f t="shared" si="200"/>
        <v/>
      </c>
      <c r="FK224" s="574" t="str">
        <f t="shared" si="201"/>
        <v/>
      </c>
      <c r="FL224" s="574" t="str">
        <f t="shared" si="201"/>
        <v/>
      </c>
      <c r="FM224" s="574" t="str">
        <f t="shared" si="201"/>
        <v/>
      </c>
      <c r="FN224" s="574" t="str">
        <f t="shared" si="202"/>
        <v/>
      </c>
      <c r="FO224" s="574" t="str">
        <f t="shared" si="202"/>
        <v/>
      </c>
      <c r="FP224" s="574" t="str">
        <f t="shared" si="202"/>
        <v/>
      </c>
      <c r="FQ224" s="574" t="str">
        <f t="shared" si="203"/>
        <v/>
      </c>
      <c r="FR224" s="577" t="str">
        <f t="shared" si="204"/>
        <v/>
      </c>
      <c r="FS224" s="573" t="str">
        <f t="shared" si="205"/>
        <v/>
      </c>
      <c r="FT224" s="574" t="str">
        <f t="shared" si="206"/>
        <v/>
      </c>
      <c r="FU224" s="578" t="str">
        <f t="shared" si="207"/>
        <v/>
      </c>
      <c r="FV224" s="577" t="str">
        <f t="shared" si="208"/>
        <v/>
      </c>
      <c r="HA224" s="147">
        <f t="shared" si="209"/>
        <v>0</v>
      </c>
      <c r="HB224" s="142">
        <f t="shared" si="158"/>
        <v>0</v>
      </c>
    </row>
    <row r="225" spans="1:210" s="142" customFormat="1" ht="15.75" customHeight="1" x14ac:dyDescent="0.2">
      <c r="A225" s="531" t="str">
        <f t="shared" si="159"/>
        <v/>
      </c>
      <c r="B225" s="299"/>
      <c r="C225" s="292"/>
      <c r="D225" s="300"/>
      <c r="E225" s="292"/>
      <c r="F225" s="300"/>
      <c r="G225" s="292"/>
      <c r="H225" s="300"/>
      <c r="I225" s="300"/>
      <c r="J225" s="292"/>
      <c r="K225" s="300"/>
      <c r="L225" s="292"/>
      <c r="M225" s="300"/>
      <c r="N225" s="292"/>
      <c r="O225" s="300"/>
      <c r="P225" s="292"/>
      <c r="Q225" s="292"/>
      <c r="R225" s="300"/>
      <c r="S225" s="294"/>
      <c r="T225" s="307"/>
      <c r="U225" s="292"/>
      <c r="V225" s="300"/>
      <c r="W225" s="292"/>
      <c r="X225" s="300"/>
      <c r="Y225" s="292"/>
      <c r="Z225" s="300"/>
      <c r="AA225" s="300"/>
      <c r="AB225" s="292"/>
      <c r="AC225" s="300"/>
      <c r="AD225" s="292"/>
      <c r="AE225" s="300"/>
      <c r="AF225" s="292"/>
      <c r="AG225" s="300"/>
      <c r="AH225" s="292"/>
      <c r="AI225" s="292"/>
      <c r="AJ225" s="300"/>
      <c r="AK225" s="294"/>
      <c r="AL225" s="302"/>
      <c r="AM225" s="292"/>
      <c r="AN225" s="303"/>
      <c r="AO225" s="292"/>
      <c r="AP225" s="303"/>
      <c r="AQ225" s="292"/>
      <c r="AR225" s="303"/>
      <c r="AS225" s="303"/>
      <c r="AT225" s="292"/>
      <c r="AU225" s="303"/>
      <c r="AV225" s="292"/>
      <c r="AW225" s="303"/>
      <c r="AX225" s="292"/>
      <c r="AY225" s="303"/>
      <c r="AZ225" s="292"/>
      <c r="BA225" s="292"/>
      <c r="BB225" s="303"/>
      <c r="BC225" s="294"/>
      <c r="BD225" s="308"/>
      <c r="BE225" s="292"/>
      <c r="BF225" s="303"/>
      <c r="BG225" s="292"/>
      <c r="BH225" s="303"/>
      <c r="BI225" s="292"/>
      <c r="BJ225" s="303"/>
      <c r="BK225" s="303"/>
      <c r="BL225" s="292"/>
      <c r="BM225" s="303"/>
      <c r="BN225" s="292"/>
      <c r="BO225" s="303"/>
      <c r="BP225" s="292"/>
      <c r="BQ225" s="303"/>
      <c r="BR225" s="292"/>
      <c r="BS225" s="292"/>
      <c r="BT225" s="303"/>
      <c r="BU225" s="294"/>
      <c r="BW225" s="573" t="str">
        <f t="shared" si="160"/>
        <v/>
      </c>
      <c r="BX225" s="574" t="str">
        <f t="shared" si="160"/>
        <v/>
      </c>
      <c r="BY225" s="574" t="str">
        <f t="shared" si="160"/>
        <v/>
      </c>
      <c r="BZ225" s="574" t="str">
        <f t="shared" si="161"/>
        <v/>
      </c>
      <c r="CA225" s="574" t="str">
        <f t="shared" si="161"/>
        <v/>
      </c>
      <c r="CB225" s="574" t="str">
        <f t="shared" si="161"/>
        <v/>
      </c>
      <c r="CC225" s="574" t="str">
        <f t="shared" si="162"/>
        <v/>
      </c>
      <c r="CD225" s="574" t="str">
        <f t="shared" si="162"/>
        <v/>
      </c>
      <c r="CE225" s="574" t="str">
        <f t="shared" si="162"/>
        <v/>
      </c>
      <c r="CF225" s="574" t="str">
        <f t="shared" si="163"/>
        <v/>
      </c>
      <c r="CG225" s="574" t="str">
        <f t="shared" si="163"/>
        <v/>
      </c>
      <c r="CH225" s="574" t="str">
        <f t="shared" si="163"/>
        <v/>
      </c>
      <c r="CI225" s="574" t="str">
        <f t="shared" si="164"/>
        <v/>
      </c>
      <c r="CJ225" s="574" t="str">
        <f t="shared" si="165"/>
        <v/>
      </c>
      <c r="CK225" s="574" t="str">
        <f t="shared" si="166"/>
        <v/>
      </c>
      <c r="CL225" s="574" t="str">
        <f t="shared" si="166"/>
        <v/>
      </c>
      <c r="CM225" s="574" t="str">
        <f t="shared" si="166"/>
        <v/>
      </c>
      <c r="CN225" s="574" t="str">
        <f t="shared" si="167"/>
        <v/>
      </c>
      <c r="CO225" s="574" t="str">
        <f t="shared" si="167"/>
        <v/>
      </c>
      <c r="CP225" s="574" t="str">
        <f t="shared" si="167"/>
        <v/>
      </c>
      <c r="CQ225" s="574" t="str">
        <f t="shared" si="168"/>
        <v/>
      </c>
      <c r="CR225" s="574" t="str">
        <f t="shared" si="168"/>
        <v/>
      </c>
      <c r="CS225" s="574" t="str">
        <f t="shared" si="168"/>
        <v/>
      </c>
      <c r="CT225" s="574" t="str">
        <f t="shared" si="169"/>
        <v/>
      </c>
      <c r="CU225" s="575" t="str">
        <f t="shared" si="170"/>
        <v/>
      </c>
      <c r="CV225" s="576" t="str">
        <f t="shared" si="171"/>
        <v/>
      </c>
      <c r="CW225" s="574" t="str">
        <f t="shared" si="171"/>
        <v/>
      </c>
      <c r="CX225" s="574" t="str">
        <f t="shared" si="171"/>
        <v/>
      </c>
      <c r="CY225" s="574" t="str">
        <f t="shared" si="172"/>
        <v/>
      </c>
      <c r="CZ225" s="574" t="str">
        <f t="shared" si="172"/>
        <v/>
      </c>
      <c r="DA225" s="574" t="str">
        <f t="shared" si="172"/>
        <v/>
      </c>
      <c r="DB225" s="574" t="str">
        <f t="shared" si="173"/>
        <v/>
      </c>
      <c r="DC225" s="574" t="str">
        <f t="shared" si="174"/>
        <v/>
      </c>
      <c r="DD225" s="574" t="str">
        <f t="shared" si="174"/>
        <v/>
      </c>
      <c r="DE225" s="574" t="str">
        <f t="shared" si="175"/>
        <v/>
      </c>
      <c r="DF225" s="574" t="str">
        <f t="shared" si="175"/>
        <v/>
      </c>
      <c r="DG225" s="574" t="str">
        <f t="shared" si="175"/>
        <v/>
      </c>
      <c r="DH225" s="574" t="str">
        <f t="shared" si="176"/>
        <v/>
      </c>
      <c r="DI225" s="574" t="str">
        <f t="shared" si="177"/>
        <v/>
      </c>
      <c r="DJ225" s="574" t="str">
        <f t="shared" si="178"/>
        <v/>
      </c>
      <c r="DK225" s="574" t="str">
        <f t="shared" si="178"/>
        <v/>
      </c>
      <c r="DL225" s="574" t="str">
        <f t="shared" si="178"/>
        <v/>
      </c>
      <c r="DM225" s="574" t="str">
        <f t="shared" si="179"/>
        <v/>
      </c>
      <c r="DN225" s="574" t="str">
        <f t="shared" si="179"/>
        <v/>
      </c>
      <c r="DO225" s="574" t="str">
        <f t="shared" si="179"/>
        <v/>
      </c>
      <c r="DP225" s="574" t="str">
        <f t="shared" si="180"/>
        <v/>
      </c>
      <c r="DQ225" s="574" t="str">
        <f t="shared" si="180"/>
        <v/>
      </c>
      <c r="DR225" s="574" t="str">
        <f t="shared" si="180"/>
        <v/>
      </c>
      <c r="DS225" s="574" t="str">
        <f t="shared" si="181"/>
        <v/>
      </c>
      <c r="DT225" s="577" t="str">
        <f t="shared" si="182"/>
        <v/>
      </c>
      <c r="DU225" s="576" t="str">
        <f t="shared" si="183"/>
        <v/>
      </c>
      <c r="DV225" s="574" t="str">
        <f t="shared" si="183"/>
        <v/>
      </c>
      <c r="DW225" s="574" t="str">
        <f t="shared" si="183"/>
        <v/>
      </c>
      <c r="DX225" s="574" t="str">
        <f t="shared" si="184"/>
        <v/>
      </c>
      <c r="DY225" s="574" t="str">
        <f t="shared" si="184"/>
        <v/>
      </c>
      <c r="DZ225" s="574" t="str">
        <f t="shared" si="184"/>
        <v/>
      </c>
      <c r="EA225" s="574" t="str">
        <f t="shared" si="185"/>
        <v/>
      </c>
      <c r="EB225" s="574" t="str">
        <f t="shared" si="185"/>
        <v/>
      </c>
      <c r="EC225" s="574" t="str">
        <f t="shared" si="185"/>
        <v/>
      </c>
      <c r="ED225" s="574" t="str">
        <f t="shared" si="186"/>
        <v/>
      </c>
      <c r="EE225" s="574" t="str">
        <f t="shared" si="186"/>
        <v/>
      </c>
      <c r="EF225" s="574" t="str">
        <f t="shared" si="186"/>
        <v/>
      </c>
      <c r="EG225" s="574" t="str">
        <f t="shared" si="187"/>
        <v/>
      </c>
      <c r="EH225" s="574" t="str">
        <f t="shared" si="188"/>
        <v/>
      </c>
      <c r="EI225" s="574" t="str">
        <f t="shared" si="189"/>
        <v/>
      </c>
      <c r="EJ225" s="574" t="str">
        <f t="shared" si="189"/>
        <v/>
      </c>
      <c r="EK225" s="574" t="str">
        <f t="shared" si="189"/>
        <v/>
      </c>
      <c r="EL225" s="574" t="str">
        <f t="shared" si="190"/>
        <v/>
      </c>
      <c r="EM225" s="574" t="str">
        <f t="shared" si="190"/>
        <v/>
      </c>
      <c r="EN225" s="574" t="str">
        <f t="shared" si="190"/>
        <v/>
      </c>
      <c r="EO225" s="574" t="str">
        <f t="shared" si="191"/>
        <v/>
      </c>
      <c r="EP225" s="574" t="str">
        <f t="shared" si="191"/>
        <v/>
      </c>
      <c r="EQ225" s="574" t="str">
        <f t="shared" si="191"/>
        <v/>
      </c>
      <c r="ER225" s="574" t="str">
        <f t="shared" si="192"/>
        <v/>
      </c>
      <c r="ES225" s="577" t="str">
        <f t="shared" si="193"/>
        <v/>
      </c>
      <c r="ET225" s="576" t="str">
        <f t="shared" si="194"/>
        <v/>
      </c>
      <c r="EU225" s="574" t="str">
        <f t="shared" si="194"/>
        <v/>
      </c>
      <c r="EV225" s="574" t="str">
        <f t="shared" si="194"/>
        <v/>
      </c>
      <c r="EW225" s="574" t="str">
        <f t="shared" si="195"/>
        <v/>
      </c>
      <c r="EX225" s="574" t="str">
        <f t="shared" si="195"/>
        <v/>
      </c>
      <c r="EY225" s="574" t="str">
        <f t="shared" si="195"/>
        <v/>
      </c>
      <c r="EZ225" s="574" t="str">
        <f t="shared" si="196"/>
        <v/>
      </c>
      <c r="FA225" s="574" t="str">
        <f t="shared" si="196"/>
        <v/>
      </c>
      <c r="FB225" s="574" t="str">
        <f t="shared" si="196"/>
        <v/>
      </c>
      <c r="FC225" s="574" t="str">
        <f t="shared" si="197"/>
        <v/>
      </c>
      <c r="FD225" s="574" t="str">
        <f t="shared" si="197"/>
        <v/>
      </c>
      <c r="FE225" s="574" t="str">
        <f t="shared" si="197"/>
        <v/>
      </c>
      <c r="FF225" s="574" t="str">
        <f t="shared" si="198"/>
        <v/>
      </c>
      <c r="FG225" s="574" t="str">
        <f t="shared" si="199"/>
        <v/>
      </c>
      <c r="FH225" s="574" t="str">
        <f t="shared" si="200"/>
        <v/>
      </c>
      <c r="FI225" s="574" t="str">
        <f t="shared" si="200"/>
        <v/>
      </c>
      <c r="FJ225" s="574" t="str">
        <f t="shared" si="200"/>
        <v/>
      </c>
      <c r="FK225" s="574" t="str">
        <f t="shared" si="201"/>
        <v/>
      </c>
      <c r="FL225" s="574" t="str">
        <f t="shared" si="201"/>
        <v/>
      </c>
      <c r="FM225" s="574" t="str">
        <f t="shared" si="201"/>
        <v/>
      </c>
      <c r="FN225" s="574" t="str">
        <f t="shared" si="202"/>
        <v/>
      </c>
      <c r="FO225" s="574" t="str">
        <f t="shared" si="202"/>
        <v/>
      </c>
      <c r="FP225" s="574" t="str">
        <f t="shared" si="202"/>
        <v/>
      </c>
      <c r="FQ225" s="574" t="str">
        <f t="shared" si="203"/>
        <v/>
      </c>
      <c r="FR225" s="577" t="str">
        <f t="shared" si="204"/>
        <v/>
      </c>
      <c r="FS225" s="573" t="str">
        <f t="shared" si="205"/>
        <v/>
      </c>
      <c r="FT225" s="574" t="str">
        <f t="shared" si="206"/>
        <v/>
      </c>
      <c r="FU225" s="578" t="str">
        <f t="shared" si="207"/>
        <v/>
      </c>
      <c r="FV225" s="577" t="str">
        <f t="shared" si="208"/>
        <v/>
      </c>
      <c r="HA225" s="147">
        <f t="shared" si="209"/>
        <v>0</v>
      </c>
      <c r="HB225" s="142">
        <f t="shared" si="158"/>
        <v>0</v>
      </c>
    </row>
    <row r="226" spans="1:210" s="142" customFormat="1" ht="15.75" customHeight="1" x14ac:dyDescent="0.2">
      <c r="A226" s="531" t="str">
        <f t="shared" si="159"/>
        <v/>
      </c>
      <c r="B226" s="299"/>
      <c r="C226" s="292"/>
      <c r="D226" s="300"/>
      <c r="E226" s="292"/>
      <c r="F226" s="300"/>
      <c r="G226" s="292"/>
      <c r="H226" s="300"/>
      <c r="I226" s="300"/>
      <c r="J226" s="292"/>
      <c r="K226" s="300"/>
      <c r="L226" s="292"/>
      <c r="M226" s="300"/>
      <c r="N226" s="292"/>
      <c r="O226" s="300"/>
      <c r="P226" s="292"/>
      <c r="Q226" s="292"/>
      <c r="R226" s="301"/>
      <c r="S226" s="298"/>
      <c r="T226" s="307"/>
      <c r="U226" s="292"/>
      <c r="V226" s="300"/>
      <c r="W226" s="292"/>
      <c r="X226" s="300"/>
      <c r="Y226" s="292"/>
      <c r="Z226" s="300"/>
      <c r="AA226" s="300"/>
      <c r="AB226" s="292"/>
      <c r="AC226" s="300"/>
      <c r="AD226" s="292"/>
      <c r="AE226" s="300"/>
      <c r="AF226" s="292"/>
      <c r="AG226" s="300"/>
      <c r="AH226" s="292"/>
      <c r="AI226" s="292"/>
      <c r="AJ226" s="301"/>
      <c r="AK226" s="298"/>
      <c r="AL226" s="302"/>
      <c r="AM226" s="292"/>
      <c r="AN226" s="303"/>
      <c r="AO226" s="292"/>
      <c r="AP226" s="303"/>
      <c r="AQ226" s="292"/>
      <c r="AR226" s="303"/>
      <c r="AS226" s="303"/>
      <c r="AT226" s="292"/>
      <c r="AU226" s="303"/>
      <c r="AV226" s="292"/>
      <c r="AW226" s="303"/>
      <c r="AX226" s="292"/>
      <c r="AY226" s="303"/>
      <c r="AZ226" s="292"/>
      <c r="BA226" s="292"/>
      <c r="BB226" s="304"/>
      <c r="BC226" s="298"/>
      <c r="BD226" s="308"/>
      <c r="BE226" s="292"/>
      <c r="BF226" s="303"/>
      <c r="BG226" s="292"/>
      <c r="BH226" s="303"/>
      <c r="BI226" s="292"/>
      <c r="BJ226" s="303"/>
      <c r="BK226" s="303"/>
      <c r="BL226" s="292"/>
      <c r="BM226" s="303"/>
      <c r="BN226" s="292"/>
      <c r="BO226" s="303"/>
      <c r="BP226" s="292"/>
      <c r="BQ226" s="303"/>
      <c r="BR226" s="292"/>
      <c r="BS226" s="292"/>
      <c r="BT226" s="304"/>
      <c r="BU226" s="298"/>
      <c r="BW226" s="573" t="str">
        <f t="shared" si="160"/>
        <v/>
      </c>
      <c r="BX226" s="574" t="str">
        <f t="shared" si="160"/>
        <v/>
      </c>
      <c r="BY226" s="574" t="str">
        <f t="shared" si="160"/>
        <v/>
      </c>
      <c r="BZ226" s="574" t="str">
        <f t="shared" si="161"/>
        <v/>
      </c>
      <c r="CA226" s="574" t="str">
        <f t="shared" si="161"/>
        <v/>
      </c>
      <c r="CB226" s="574" t="str">
        <f t="shared" si="161"/>
        <v/>
      </c>
      <c r="CC226" s="574" t="str">
        <f t="shared" si="162"/>
        <v/>
      </c>
      <c r="CD226" s="574" t="str">
        <f t="shared" si="162"/>
        <v/>
      </c>
      <c r="CE226" s="574" t="str">
        <f t="shared" si="162"/>
        <v/>
      </c>
      <c r="CF226" s="574" t="str">
        <f t="shared" si="163"/>
        <v/>
      </c>
      <c r="CG226" s="574" t="str">
        <f t="shared" si="163"/>
        <v/>
      </c>
      <c r="CH226" s="574" t="str">
        <f t="shared" si="163"/>
        <v/>
      </c>
      <c r="CI226" s="574" t="str">
        <f t="shared" si="164"/>
        <v/>
      </c>
      <c r="CJ226" s="574" t="str">
        <f t="shared" si="165"/>
        <v/>
      </c>
      <c r="CK226" s="574" t="str">
        <f t="shared" si="166"/>
        <v/>
      </c>
      <c r="CL226" s="574" t="str">
        <f t="shared" si="166"/>
        <v/>
      </c>
      <c r="CM226" s="574" t="str">
        <f t="shared" si="166"/>
        <v/>
      </c>
      <c r="CN226" s="574" t="str">
        <f t="shared" si="167"/>
        <v/>
      </c>
      <c r="CO226" s="574" t="str">
        <f t="shared" si="167"/>
        <v/>
      </c>
      <c r="CP226" s="574" t="str">
        <f t="shared" si="167"/>
        <v/>
      </c>
      <c r="CQ226" s="574" t="str">
        <f t="shared" si="168"/>
        <v/>
      </c>
      <c r="CR226" s="574" t="str">
        <f t="shared" si="168"/>
        <v/>
      </c>
      <c r="CS226" s="574" t="str">
        <f t="shared" si="168"/>
        <v/>
      </c>
      <c r="CT226" s="574" t="str">
        <f t="shared" si="169"/>
        <v/>
      </c>
      <c r="CU226" s="575" t="str">
        <f t="shared" si="170"/>
        <v/>
      </c>
      <c r="CV226" s="576" t="str">
        <f t="shared" si="171"/>
        <v/>
      </c>
      <c r="CW226" s="574" t="str">
        <f t="shared" si="171"/>
        <v/>
      </c>
      <c r="CX226" s="574" t="str">
        <f t="shared" si="171"/>
        <v/>
      </c>
      <c r="CY226" s="574" t="str">
        <f t="shared" si="172"/>
        <v/>
      </c>
      <c r="CZ226" s="574" t="str">
        <f t="shared" si="172"/>
        <v/>
      </c>
      <c r="DA226" s="574" t="str">
        <f t="shared" si="172"/>
        <v/>
      </c>
      <c r="DB226" s="574" t="str">
        <f t="shared" si="173"/>
        <v/>
      </c>
      <c r="DC226" s="574" t="str">
        <f t="shared" si="174"/>
        <v/>
      </c>
      <c r="DD226" s="574" t="str">
        <f t="shared" si="174"/>
        <v/>
      </c>
      <c r="DE226" s="574" t="str">
        <f t="shared" si="175"/>
        <v/>
      </c>
      <c r="DF226" s="574" t="str">
        <f t="shared" si="175"/>
        <v/>
      </c>
      <c r="DG226" s="574" t="str">
        <f t="shared" si="175"/>
        <v/>
      </c>
      <c r="DH226" s="574" t="str">
        <f t="shared" si="176"/>
        <v/>
      </c>
      <c r="DI226" s="574" t="str">
        <f t="shared" si="177"/>
        <v/>
      </c>
      <c r="DJ226" s="574" t="str">
        <f t="shared" si="178"/>
        <v/>
      </c>
      <c r="DK226" s="574" t="str">
        <f t="shared" si="178"/>
        <v/>
      </c>
      <c r="DL226" s="574" t="str">
        <f t="shared" si="178"/>
        <v/>
      </c>
      <c r="DM226" s="574" t="str">
        <f t="shared" si="179"/>
        <v/>
      </c>
      <c r="DN226" s="574" t="str">
        <f t="shared" si="179"/>
        <v/>
      </c>
      <c r="DO226" s="574" t="str">
        <f t="shared" si="179"/>
        <v/>
      </c>
      <c r="DP226" s="574" t="str">
        <f t="shared" si="180"/>
        <v/>
      </c>
      <c r="DQ226" s="574" t="str">
        <f t="shared" si="180"/>
        <v/>
      </c>
      <c r="DR226" s="574" t="str">
        <f t="shared" si="180"/>
        <v/>
      </c>
      <c r="DS226" s="574" t="str">
        <f t="shared" si="181"/>
        <v/>
      </c>
      <c r="DT226" s="577" t="str">
        <f t="shared" si="182"/>
        <v/>
      </c>
      <c r="DU226" s="576" t="str">
        <f t="shared" si="183"/>
        <v/>
      </c>
      <c r="DV226" s="574" t="str">
        <f t="shared" si="183"/>
        <v/>
      </c>
      <c r="DW226" s="574" t="str">
        <f t="shared" si="183"/>
        <v/>
      </c>
      <c r="DX226" s="574" t="str">
        <f t="shared" si="184"/>
        <v/>
      </c>
      <c r="DY226" s="574" t="str">
        <f t="shared" si="184"/>
        <v/>
      </c>
      <c r="DZ226" s="574" t="str">
        <f t="shared" si="184"/>
        <v/>
      </c>
      <c r="EA226" s="574" t="str">
        <f t="shared" si="185"/>
        <v/>
      </c>
      <c r="EB226" s="574" t="str">
        <f t="shared" si="185"/>
        <v/>
      </c>
      <c r="EC226" s="574" t="str">
        <f t="shared" si="185"/>
        <v/>
      </c>
      <c r="ED226" s="574" t="str">
        <f t="shared" si="186"/>
        <v/>
      </c>
      <c r="EE226" s="574" t="str">
        <f t="shared" si="186"/>
        <v/>
      </c>
      <c r="EF226" s="574" t="str">
        <f t="shared" si="186"/>
        <v/>
      </c>
      <c r="EG226" s="574" t="str">
        <f t="shared" si="187"/>
        <v/>
      </c>
      <c r="EH226" s="574" t="str">
        <f t="shared" si="188"/>
        <v/>
      </c>
      <c r="EI226" s="574" t="str">
        <f t="shared" si="189"/>
        <v/>
      </c>
      <c r="EJ226" s="574" t="str">
        <f t="shared" si="189"/>
        <v/>
      </c>
      <c r="EK226" s="574" t="str">
        <f t="shared" si="189"/>
        <v/>
      </c>
      <c r="EL226" s="574" t="str">
        <f t="shared" si="190"/>
        <v/>
      </c>
      <c r="EM226" s="574" t="str">
        <f t="shared" si="190"/>
        <v/>
      </c>
      <c r="EN226" s="574" t="str">
        <f t="shared" si="190"/>
        <v/>
      </c>
      <c r="EO226" s="574" t="str">
        <f t="shared" si="191"/>
        <v/>
      </c>
      <c r="EP226" s="574" t="str">
        <f t="shared" si="191"/>
        <v/>
      </c>
      <c r="EQ226" s="574" t="str">
        <f t="shared" si="191"/>
        <v/>
      </c>
      <c r="ER226" s="574" t="str">
        <f t="shared" si="192"/>
        <v/>
      </c>
      <c r="ES226" s="577" t="str">
        <f t="shared" si="193"/>
        <v/>
      </c>
      <c r="ET226" s="576" t="str">
        <f t="shared" si="194"/>
        <v/>
      </c>
      <c r="EU226" s="574" t="str">
        <f t="shared" si="194"/>
        <v/>
      </c>
      <c r="EV226" s="574" t="str">
        <f t="shared" si="194"/>
        <v/>
      </c>
      <c r="EW226" s="574" t="str">
        <f t="shared" si="195"/>
        <v/>
      </c>
      <c r="EX226" s="574" t="str">
        <f t="shared" si="195"/>
        <v/>
      </c>
      <c r="EY226" s="574" t="str">
        <f t="shared" si="195"/>
        <v/>
      </c>
      <c r="EZ226" s="574" t="str">
        <f t="shared" si="196"/>
        <v/>
      </c>
      <c r="FA226" s="574" t="str">
        <f t="shared" si="196"/>
        <v/>
      </c>
      <c r="FB226" s="574" t="str">
        <f t="shared" si="196"/>
        <v/>
      </c>
      <c r="FC226" s="574" t="str">
        <f t="shared" si="197"/>
        <v/>
      </c>
      <c r="FD226" s="574" t="str">
        <f t="shared" si="197"/>
        <v/>
      </c>
      <c r="FE226" s="574" t="str">
        <f t="shared" si="197"/>
        <v/>
      </c>
      <c r="FF226" s="574" t="str">
        <f t="shared" si="198"/>
        <v/>
      </c>
      <c r="FG226" s="574" t="str">
        <f t="shared" si="199"/>
        <v/>
      </c>
      <c r="FH226" s="574" t="str">
        <f t="shared" si="200"/>
        <v/>
      </c>
      <c r="FI226" s="574" t="str">
        <f t="shared" si="200"/>
        <v/>
      </c>
      <c r="FJ226" s="574" t="str">
        <f t="shared" si="200"/>
        <v/>
      </c>
      <c r="FK226" s="574" t="str">
        <f t="shared" si="201"/>
        <v/>
      </c>
      <c r="FL226" s="574" t="str">
        <f t="shared" si="201"/>
        <v/>
      </c>
      <c r="FM226" s="574" t="str">
        <f t="shared" si="201"/>
        <v/>
      </c>
      <c r="FN226" s="574" t="str">
        <f t="shared" si="202"/>
        <v/>
      </c>
      <c r="FO226" s="574" t="str">
        <f t="shared" si="202"/>
        <v/>
      </c>
      <c r="FP226" s="574" t="str">
        <f t="shared" si="202"/>
        <v/>
      </c>
      <c r="FQ226" s="574" t="str">
        <f t="shared" si="203"/>
        <v/>
      </c>
      <c r="FR226" s="577" t="str">
        <f t="shared" si="204"/>
        <v/>
      </c>
      <c r="FS226" s="573" t="str">
        <f t="shared" si="205"/>
        <v/>
      </c>
      <c r="FT226" s="574" t="str">
        <f t="shared" si="206"/>
        <v/>
      </c>
      <c r="FU226" s="578" t="str">
        <f t="shared" si="207"/>
        <v/>
      </c>
      <c r="FV226" s="577" t="str">
        <f t="shared" si="208"/>
        <v/>
      </c>
      <c r="HA226" s="147">
        <f t="shared" si="209"/>
        <v>0</v>
      </c>
      <c r="HB226" s="142">
        <f t="shared" si="158"/>
        <v>0</v>
      </c>
    </row>
    <row r="227" spans="1:210" s="142" customFormat="1" ht="15.75" customHeight="1" x14ac:dyDescent="0.2">
      <c r="A227" s="531" t="str">
        <f t="shared" si="159"/>
        <v/>
      </c>
      <c r="B227" s="299"/>
      <c r="C227" s="292"/>
      <c r="D227" s="300"/>
      <c r="E227" s="292"/>
      <c r="F227" s="300"/>
      <c r="G227" s="292"/>
      <c r="H227" s="300"/>
      <c r="I227" s="300"/>
      <c r="J227" s="292"/>
      <c r="K227" s="300"/>
      <c r="L227" s="292"/>
      <c r="M227" s="300"/>
      <c r="N227" s="292"/>
      <c r="O227" s="300"/>
      <c r="P227" s="292"/>
      <c r="Q227" s="292"/>
      <c r="R227" s="300"/>
      <c r="S227" s="294"/>
      <c r="T227" s="307"/>
      <c r="U227" s="292"/>
      <c r="V227" s="300"/>
      <c r="W227" s="292"/>
      <c r="X227" s="300"/>
      <c r="Y227" s="292"/>
      <c r="Z227" s="300"/>
      <c r="AA227" s="300"/>
      <c r="AB227" s="292"/>
      <c r="AC227" s="300"/>
      <c r="AD227" s="292"/>
      <c r="AE227" s="300"/>
      <c r="AF227" s="292"/>
      <c r="AG227" s="300"/>
      <c r="AH227" s="292"/>
      <c r="AI227" s="292"/>
      <c r="AJ227" s="300"/>
      <c r="AK227" s="294"/>
      <c r="AL227" s="302"/>
      <c r="AM227" s="292"/>
      <c r="AN227" s="303"/>
      <c r="AO227" s="292"/>
      <c r="AP227" s="303"/>
      <c r="AQ227" s="292"/>
      <c r="AR227" s="303"/>
      <c r="AS227" s="303"/>
      <c r="AT227" s="292"/>
      <c r="AU227" s="303"/>
      <c r="AV227" s="292"/>
      <c r="AW227" s="303"/>
      <c r="AX227" s="292"/>
      <c r="AY227" s="303"/>
      <c r="AZ227" s="292"/>
      <c r="BA227" s="292"/>
      <c r="BB227" s="303"/>
      <c r="BC227" s="294"/>
      <c r="BD227" s="308"/>
      <c r="BE227" s="292"/>
      <c r="BF227" s="303"/>
      <c r="BG227" s="292"/>
      <c r="BH227" s="303"/>
      <c r="BI227" s="292"/>
      <c r="BJ227" s="303"/>
      <c r="BK227" s="303"/>
      <c r="BL227" s="292"/>
      <c r="BM227" s="303"/>
      <c r="BN227" s="292"/>
      <c r="BO227" s="303"/>
      <c r="BP227" s="292"/>
      <c r="BQ227" s="303"/>
      <c r="BR227" s="292"/>
      <c r="BS227" s="292"/>
      <c r="BT227" s="303"/>
      <c r="BU227" s="294"/>
      <c r="BW227" s="573" t="str">
        <f t="shared" si="160"/>
        <v/>
      </c>
      <c r="BX227" s="574" t="str">
        <f t="shared" si="160"/>
        <v/>
      </c>
      <c r="BY227" s="574" t="str">
        <f t="shared" si="160"/>
        <v/>
      </c>
      <c r="BZ227" s="574" t="str">
        <f t="shared" si="161"/>
        <v/>
      </c>
      <c r="CA227" s="574" t="str">
        <f t="shared" si="161"/>
        <v/>
      </c>
      <c r="CB227" s="574" t="str">
        <f t="shared" si="161"/>
        <v/>
      </c>
      <c r="CC227" s="574" t="str">
        <f t="shared" si="162"/>
        <v/>
      </c>
      <c r="CD227" s="574" t="str">
        <f t="shared" si="162"/>
        <v/>
      </c>
      <c r="CE227" s="574" t="str">
        <f t="shared" si="162"/>
        <v/>
      </c>
      <c r="CF227" s="574" t="str">
        <f t="shared" si="163"/>
        <v/>
      </c>
      <c r="CG227" s="574" t="str">
        <f t="shared" si="163"/>
        <v/>
      </c>
      <c r="CH227" s="574" t="str">
        <f t="shared" si="163"/>
        <v/>
      </c>
      <c r="CI227" s="574" t="str">
        <f t="shared" si="164"/>
        <v/>
      </c>
      <c r="CJ227" s="574" t="str">
        <f t="shared" si="165"/>
        <v/>
      </c>
      <c r="CK227" s="574" t="str">
        <f t="shared" si="166"/>
        <v/>
      </c>
      <c r="CL227" s="574" t="str">
        <f t="shared" si="166"/>
        <v/>
      </c>
      <c r="CM227" s="574" t="str">
        <f t="shared" si="166"/>
        <v/>
      </c>
      <c r="CN227" s="574" t="str">
        <f t="shared" si="167"/>
        <v/>
      </c>
      <c r="CO227" s="574" t="str">
        <f t="shared" si="167"/>
        <v/>
      </c>
      <c r="CP227" s="574" t="str">
        <f t="shared" si="167"/>
        <v/>
      </c>
      <c r="CQ227" s="574" t="str">
        <f t="shared" si="168"/>
        <v/>
      </c>
      <c r="CR227" s="574" t="str">
        <f t="shared" si="168"/>
        <v/>
      </c>
      <c r="CS227" s="574" t="str">
        <f t="shared" si="168"/>
        <v/>
      </c>
      <c r="CT227" s="574" t="str">
        <f t="shared" si="169"/>
        <v/>
      </c>
      <c r="CU227" s="575" t="str">
        <f t="shared" si="170"/>
        <v/>
      </c>
      <c r="CV227" s="576" t="str">
        <f t="shared" si="171"/>
        <v/>
      </c>
      <c r="CW227" s="574" t="str">
        <f t="shared" si="171"/>
        <v/>
      </c>
      <c r="CX227" s="574" t="str">
        <f t="shared" si="171"/>
        <v/>
      </c>
      <c r="CY227" s="574" t="str">
        <f t="shared" si="172"/>
        <v/>
      </c>
      <c r="CZ227" s="574" t="str">
        <f t="shared" si="172"/>
        <v/>
      </c>
      <c r="DA227" s="574" t="str">
        <f t="shared" si="172"/>
        <v/>
      </c>
      <c r="DB227" s="574" t="str">
        <f t="shared" si="173"/>
        <v/>
      </c>
      <c r="DC227" s="574" t="str">
        <f t="shared" si="174"/>
        <v/>
      </c>
      <c r="DD227" s="574" t="str">
        <f t="shared" si="174"/>
        <v/>
      </c>
      <c r="DE227" s="574" t="str">
        <f t="shared" si="175"/>
        <v/>
      </c>
      <c r="DF227" s="574" t="str">
        <f t="shared" si="175"/>
        <v/>
      </c>
      <c r="DG227" s="574" t="str">
        <f t="shared" si="175"/>
        <v/>
      </c>
      <c r="DH227" s="574" t="str">
        <f t="shared" si="176"/>
        <v/>
      </c>
      <c r="DI227" s="574" t="str">
        <f t="shared" si="177"/>
        <v/>
      </c>
      <c r="DJ227" s="574" t="str">
        <f t="shared" si="178"/>
        <v/>
      </c>
      <c r="DK227" s="574" t="str">
        <f t="shared" si="178"/>
        <v/>
      </c>
      <c r="DL227" s="574" t="str">
        <f t="shared" si="178"/>
        <v/>
      </c>
      <c r="DM227" s="574" t="str">
        <f t="shared" si="179"/>
        <v/>
      </c>
      <c r="DN227" s="574" t="str">
        <f t="shared" si="179"/>
        <v/>
      </c>
      <c r="DO227" s="574" t="str">
        <f t="shared" si="179"/>
        <v/>
      </c>
      <c r="DP227" s="574" t="str">
        <f t="shared" si="180"/>
        <v/>
      </c>
      <c r="DQ227" s="574" t="str">
        <f t="shared" si="180"/>
        <v/>
      </c>
      <c r="DR227" s="574" t="str">
        <f t="shared" si="180"/>
        <v/>
      </c>
      <c r="DS227" s="574" t="str">
        <f t="shared" si="181"/>
        <v/>
      </c>
      <c r="DT227" s="577" t="str">
        <f t="shared" si="182"/>
        <v/>
      </c>
      <c r="DU227" s="576" t="str">
        <f t="shared" si="183"/>
        <v/>
      </c>
      <c r="DV227" s="574" t="str">
        <f t="shared" si="183"/>
        <v/>
      </c>
      <c r="DW227" s="574" t="str">
        <f t="shared" si="183"/>
        <v/>
      </c>
      <c r="DX227" s="574" t="str">
        <f t="shared" si="184"/>
        <v/>
      </c>
      <c r="DY227" s="574" t="str">
        <f t="shared" si="184"/>
        <v/>
      </c>
      <c r="DZ227" s="574" t="str">
        <f t="shared" si="184"/>
        <v/>
      </c>
      <c r="EA227" s="574" t="str">
        <f t="shared" si="185"/>
        <v/>
      </c>
      <c r="EB227" s="574" t="str">
        <f t="shared" si="185"/>
        <v/>
      </c>
      <c r="EC227" s="574" t="str">
        <f t="shared" si="185"/>
        <v/>
      </c>
      <c r="ED227" s="574" t="str">
        <f t="shared" si="186"/>
        <v/>
      </c>
      <c r="EE227" s="574" t="str">
        <f t="shared" si="186"/>
        <v/>
      </c>
      <c r="EF227" s="574" t="str">
        <f t="shared" si="186"/>
        <v/>
      </c>
      <c r="EG227" s="574" t="str">
        <f t="shared" si="187"/>
        <v/>
      </c>
      <c r="EH227" s="574" t="str">
        <f t="shared" si="188"/>
        <v/>
      </c>
      <c r="EI227" s="574" t="str">
        <f t="shared" si="189"/>
        <v/>
      </c>
      <c r="EJ227" s="574" t="str">
        <f t="shared" si="189"/>
        <v/>
      </c>
      <c r="EK227" s="574" t="str">
        <f t="shared" si="189"/>
        <v/>
      </c>
      <c r="EL227" s="574" t="str">
        <f t="shared" si="190"/>
        <v/>
      </c>
      <c r="EM227" s="574" t="str">
        <f t="shared" si="190"/>
        <v/>
      </c>
      <c r="EN227" s="574" t="str">
        <f t="shared" si="190"/>
        <v/>
      </c>
      <c r="EO227" s="574" t="str">
        <f t="shared" si="191"/>
        <v/>
      </c>
      <c r="EP227" s="574" t="str">
        <f t="shared" si="191"/>
        <v/>
      </c>
      <c r="EQ227" s="574" t="str">
        <f t="shared" si="191"/>
        <v/>
      </c>
      <c r="ER227" s="574" t="str">
        <f t="shared" si="192"/>
        <v/>
      </c>
      <c r="ES227" s="577" t="str">
        <f t="shared" si="193"/>
        <v/>
      </c>
      <c r="ET227" s="576" t="str">
        <f t="shared" si="194"/>
        <v/>
      </c>
      <c r="EU227" s="574" t="str">
        <f t="shared" si="194"/>
        <v/>
      </c>
      <c r="EV227" s="574" t="str">
        <f t="shared" si="194"/>
        <v/>
      </c>
      <c r="EW227" s="574" t="str">
        <f t="shared" si="195"/>
        <v/>
      </c>
      <c r="EX227" s="574" t="str">
        <f t="shared" si="195"/>
        <v/>
      </c>
      <c r="EY227" s="574" t="str">
        <f t="shared" si="195"/>
        <v/>
      </c>
      <c r="EZ227" s="574" t="str">
        <f t="shared" si="196"/>
        <v/>
      </c>
      <c r="FA227" s="574" t="str">
        <f t="shared" si="196"/>
        <v/>
      </c>
      <c r="FB227" s="574" t="str">
        <f t="shared" si="196"/>
        <v/>
      </c>
      <c r="FC227" s="574" t="str">
        <f t="shared" si="197"/>
        <v/>
      </c>
      <c r="FD227" s="574" t="str">
        <f t="shared" si="197"/>
        <v/>
      </c>
      <c r="FE227" s="574" t="str">
        <f t="shared" si="197"/>
        <v/>
      </c>
      <c r="FF227" s="574" t="str">
        <f t="shared" si="198"/>
        <v/>
      </c>
      <c r="FG227" s="574" t="str">
        <f t="shared" si="199"/>
        <v/>
      </c>
      <c r="FH227" s="574" t="str">
        <f t="shared" si="200"/>
        <v/>
      </c>
      <c r="FI227" s="574" t="str">
        <f t="shared" si="200"/>
        <v/>
      </c>
      <c r="FJ227" s="574" t="str">
        <f t="shared" si="200"/>
        <v/>
      </c>
      <c r="FK227" s="574" t="str">
        <f t="shared" si="201"/>
        <v/>
      </c>
      <c r="FL227" s="574" t="str">
        <f t="shared" si="201"/>
        <v/>
      </c>
      <c r="FM227" s="574" t="str">
        <f t="shared" si="201"/>
        <v/>
      </c>
      <c r="FN227" s="574" t="str">
        <f t="shared" si="202"/>
        <v/>
      </c>
      <c r="FO227" s="574" t="str">
        <f t="shared" si="202"/>
        <v/>
      </c>
      <c r="FP227" s="574" t="str">
        <f t="shared" si="202"/>
        <v/>
      </c>
      <c r="FQ227" s="574" t="str">
        <f t="shared" si="203"/>
        <v/>
      </c>
      <c r="FR227" s="577" t="str">
        <f t="shared" si="204"/>
        <v/>
      </c>
      <c r="FS227" s="573" t="str">
        <f t="shared" si="205"/>
        <v/>
      </c>
      <c r="FT227" s="574" t="str">
        <f t="shared" si="206"/>
        <v/>
      </c>
      <c r="FU227" s="578" t="str">
        <f t="shared" si="207"/>
        <v/>
      </c>
      <c r="FV227" s="577" t="str">
        <f t="shared" si="208"/>
        <v/>
      </c>
      <c r="HA227" s="147">
        <f t="shared" si="209"/>
        <v>0</v>
      </c>
      <c r="HB227" s="142">
        <f t="shared" si="158"/>
        <v>0</v>
      </c>
    </row>
    <row r="228" spans="1:210" s="142" customFormat="1" ht="15.75" customHeight="1" x14ac:dyDescent="0.2">
      <c r="A228" s="531" t="str">
        <f t="shared" si="159"/>
        <v/>
      </c>
      <c r="B228" s="299"/>
      <c r="C228" s="292"/>
      <c r="D228" s="300"/>
      <c r="E228" s="292"/>
      <c r="F228" s="300"/>
      <c r="G228" s="292"/>
      <c r="H228" s="300"/>
      <c r="I228" s="300"/>
      <c r="J228" s="292"/>
      <c r="K228" s="300"/>
      <c r="L228" s="292"/>
      <c r="M228" s="300"/>
      <c r="N228" s="292"/>
      <c r="O228" s="300"/>
      <c r="P228" s="292"/>
      <c r="Q228" s="292"/>
      <c r="R228" s="301"/>
      <c r="S228" s="298"/>
      <c r="T228" s="307"/>
      <c r="U228" s="292"/>
      <c r="V228" s="300"/>
      <c r="W228" s="292"/>
      <c r="X228" s="300"/>
      <c r="Y228" s="292"/>
      <c r="Z228" s="300"/>
      <c r="AA228" s="300"/>
      <c r="AB228" s="292"/>
      <c r="AC228" s="300"/>
      <c r="AD228" s="292"/>
      <c r="AE228" s="300"/>
      <c r="AF228" s="292"/>
      <c r="AG228" s="300"/>
      <c r="AH228" s="292"/>
      <c r="AI228" s="292"/>
      <c r="AJ228" s="301"/>
      <c r="AK228" s="298"/>
      <c r="AL228" s="302"/>
      <c r="AM228" s="292"/>
      <c r="AN228" s="303"/>
      <c r="AO228" s="292"/>
      <c r="AP228" s="303"/>
      <c r="AQ228" s="292"/>
      <c r="AR228" s="303"/>
      <c r="AS228" s="303"/>
      <c r="AT228" s="292"/>
      <c r="AU228" s="303"/>
      <c r="AV228" s="292"/>
      <c r="AW228" s="303"/>
      <c r="AX228" s="292"/>
      <c r="AY228" s="303"/>
      <c r="AZ228" s="292"/>
      <c r="BA228" s="292"/>
      <c r="BB228" s="304"/>
      <c r="BC228" s="298"/>
      <c r="BD228" s="308"/>
      <c r="BE228" s="292"/>
      <c r="BF228" s="303"/>
      <c r="BG228" s="292"/>
      <c r="BH228" s="303"/>
      <c r="BI228" s="292"/>
      <c r="BJ228" s="303"/>
      <c r="BK228" s="303"/>
      <c r="BL228" s="292"/>
      <c r="BM228" s="303"/>
      <c r="BN228" s="292"/>
      <c r="BO228" s="303"/>
      <c r="BP228" s="292"/>
      <c r="BQ228" s="303"/>
      <c r="BR228" s="292"/>
      <c r="BS228" s="292"/>
      <c r="BT228" s="304"/>
      <c r="BU228" s="298"/>
      <c r="BW228" s="573" t="str">
        <f t="shared" si="160"/>
        <v/>
      </c>
      <c r="BX228" s="574" t="str">
        <f t="shared" si="160"/>
        <v/>
      </c>
      <c r="BY228" s="574" t="str">
        <f t="shared" si="160"/>
        <v/>
      </c>
      <c r="BZ228" s="574" t="str">
        <f t="shared" si="161"/>
        <v/>
      </c>
      <c r="CA228" s="574" t="str">
        <f t="shared" si="161"/>
        <v/>
      </c>
      <c r="CB228" s="574" t="str">
        <f t="shared" si="161"/>
        <v/>
      </c>
      <c r="CC228" s="574" t="str">
        <f t="shared" si="162"/>
        <v/>
      </c>
      <c r="CD228" s="574" t="str">
        <f t="shared" si="162"/>
        <v/>
      </c>
      <c r="CE228" s="574" t="str">
        <f t="shared" si="162"/>
        <v/>
      </c>
      <c r="CF228" s="574" t="str">
        <f t="shared" si="163"/>
        <v/>
      </c>
      <c r="CG228" s="574" t="str">
        <f t="shared" si="163"/>
        <v/>
      </c>
      <c r="CH228" s="574" t="str">
        <f t="shared" si="163"/>
        <v/>
      </c>
      <c r="CI228" s="574" t="str">
        <f t="shared" si="164"/>
        <v/>
      </c>
      <c r="CJ228" s="574" t="str">
        <f t="shared" si="165"/>
        <v/>
      </c>
      <c r="CK228" s="574" t="str">
        <f t="shared" si="166"/>
        <v/>
      </c>
      <c r="CL228" s="574" t="str">
        <f t="shared" si="166"/>
        <v/>
      </c>
      <c r="CM228" s="574" t="str">
        <f t="shared" si="166"/>
        <v/>
      </c>
      <c r="CN228" s="574" t="str">
        <f t="shared" si="167"/>
        <v/>
      </c>
      <c r="CO228" s="574" t="str">
        <f t="shared" si="167"/>
        <v/>
      </c>
      <c r="CP228" s="574" t="str">
        <f t="shared" si="167"/>
        <v/>
      </c>
      <c r="CQ228" s="574" t="str">
        <f t="shared" si="168"/>
        <v/>
      </c>
      <c r="CR228" s="574" t="str">
        <f t="shared" si="168"/>
        <v/>
      </c>
      <c r="CS228" s="574" t="str">
        <f t="shared" si="168"/>
        <v/>
      </c>
      <c r="CT228" s="574" t="str">
        <f t="shared" si="169"/>
        <v/>
      </c>
      <c r="CU228" s="575" t="str">
        <f t="shared" si="170"/>
        <v/>
      </c>
      <c r="CV228" s="576" t="str">
        <f t="shared" si="171"/>
        <v/>
      </c>
      <c r="CW228" s="574" t="str">
        <f t="shared" si="171"/>
        <v/>
      </c>
      <c r="CX228" s="574" t="str">
        <f t="shared" si="171"/>
        <v/>
      </c>
      <c r="CY228" s="574" t="str">
        <f t="shared" si="172"/>
        <v/>
      </c>
      <c r="CZ228" s="574" t="str">
        <f t="shared" si="172"/>
        <v/>
      </c>
      <c r="DA228" s="574" t="str">
        <f t="shared" si="172"/>
        <v/>
      </c>
      <c r="DB228" s="574" t="str">
        <f t="shared" si="173"/>
        <v/>
      </c>
      <c r="DC228" s="574" t="str">
        <f t="shared" si="174"/>
        <v/>
      </c>
      <c r="DD228" s="574" t="str">
        <f t="shared" si="174"/>
        <v/>
      </c>
      <c r="DE228" s="574" t="str">
        <f t="shared" si="175"/>
        <v/>
      </c>
      <c r="DF228" s="574" t="str">
        <f t="shared" si="175"/>
        <v/>
      </c>
      <c r="DG228" s="574" t="str">
        <f t="shared" si="175"/>
        <v/>
      </c>
      <c r="DH228" s="574" t="str">
        <f t="shared" si="176"/>
        <v/>
      </c>
      <c r="DI228" s="574" t="str">
        <f t="shared" si="177"/>
        <v/>
      </c>
      <c r="DJ228" s="574" t="str">
        <f t="shared" si="178"/>
        <v/>
      </c>
      <c r="DK228" s="574" t="str">
        <f t="shared" si="178"/>
        <v/>
      </c>
      <c r="DL228" s="574" t="str">
        <f t="shared" si="178"/>
        <v/>
      </c>
      <c r="DM228" s="574" t="str">
        <f t="shared" si="179"/>
        <v/>
      </c>
      <c r="DN228" s="574" t="str">
        <f t="shared" si="179"/>
        <v/>
      </c>
      <c r="DO228" s="574" t="str">
        <f t="shared" si="179"/>
        <v/>
      </c>
      <c r="DP228" s="574" t="str">
        <f t="shared" si="180"/>
        <v/>
      </c>
      <c r="DQ228" s="574" t="str">
        <f t="shared" si="180"/>
        <v/>
      </c>
      <c r="DR228" s="574" t="str">
        <f t="shared" si="180"/>
        <v/>
      </c>
      <c r="DS228" s="574" t="str">
        <f t="shared" si="181"/>
        <v/>
      </c>
      <c r="DT228" s="577" t="str">
        <f t="shared" si="182"/>
        <v/>
      </c>
      <c r="DU228" s="576" t="str">
        <f t="shared" si="183"/>
        <v/>
      </c>
      <c r="DV228" s="574" t="str">
        <f t="shared" si="183"/>
        <v/>
      </c>
      <c r="DW228" s="574" t="str">
        <f t="shared" si="183"/>
        <v/>
      </c>
      <c r="DX228" s="574" t="str">
        <f t="shared" si="184"/>
        <v/>
      </c>
      <c r="DY228" s="574" t="str">
        <f t="shared" si="184"/>
        <v/>
      </c>
      <c r="DZ228" s="574" t="str">
        <f t="shared" si="184"/>
        <v/>
      </c>
      <c r="EA228" s="574" t="str">
        <f t="shared" si="185"/>
        <v/>
      </c>
      <c r="EB228" s="574" t="str">
        <f t="shared" si="185"/>
        <v/>
      </c>
      <c r="EC228" s="574" t="str">
        <f t="shared" si="185"/>
        <v/>
      </c>
      <c r="ED228" s="574" t="str">
        <f t="shared" si="186"/>
        <v/>
      </c>
      <c r="EE228" s="574" t="str">
        <f t="shared" si="186"/>
        <v/>
      </c>
      <c r="EF228" s="574" t="str">
        <f t="shared" si="186"/>
        <v/>
      </c>
      <c r="EG228" s="574" t="str">
        <f t="shared" si="187"/>
        <v/>
      </c>
      <c r="EH228" s="574" t="str">
        <f t="shared" si="188"/>
        <v/>
      </c>
      <c r="EI228" s="574" t="str">
        <f t="shared" si="189"/>
        <v/>
      </c>
      <c r="EJ228" s="574" t="str">
        <f t="shared" si="189"/>
        <v/>
      </c>
      <c r="EK228" s="574" t="str">
        <f t="shared" si="189"/>
        <v/>
      </c>
      <c r="EL228" s="574" t="str">
        <f t="shared" si="190"/>
        <v/>
      </c>
      <c r="EM228" s="574" t="str">
        <f t="shared" si="190"/>
        <v/>
      </c>
      <c r="EN228" s="574" t="str">
        <f t="shared" si="190"/>
        <v/>
      </c>
      <c r="EO228" s="574" t="str">
        <f t="shared" si="191"/>
        <v/>
      </c>
      <c r="EP228" s="574" t="str">
        <f t="shared" si="191"/>
        <v/>
      </c>
      <c r="EQ228" s="574" t="str">
        <f t="shared" si="191"/>
        <v/>
      </c>
      <c r="ER228" s="574" t="str">
        <f t="shared" si="192"/>
        <v/>
      </c>
      <c r="ES228" s="577" t="str">
        <f t="shared" si="193"/>
        <v/>
      </c>
      <c r="ET228" s="576" t="str">
        <f t="shared" si="194"/>
        <v/>
      </c>
      <c r="EU228" s="574" t="str">
        <f t="shared" si="194"/>
        <v/>
      </c>
      <c r="EV228" s="574" t="str">
        <f t="shared" si="194"/>
        <v/>
      </c>
      <c r="EW228" s="574" t="str">
        <f t="shared" si="195"/>
        <v/>
      </c>
      <c r="EX228" s="574" t="str">
        <f t="shared" si="195"/>
        <v/>
      </c>
      <c r="EY228" s="574" t="str">
        <f t="shared" si="195"/>
        <v/>
      </c>
      <c r="EZ228" s="574" t="str">
        <f t="shared" si="196"/>
        <v/>
      </c>
      <c r="FA228" s="574" t="str">
        <f t="shared" si="196"/>
        <v/>
      </c>
      <c r="FB228" s="574" t="str">
        <f t="shared" si="196"/>
        <v/>
      </c>
      <c r="FC228" s="574" t="str">
        <f t="shared" si="197"/>
        <v/>
      </c>
      <c r="FD228" s="574" t="str">
        <f t="shared" si="197"/>
        <v/>
      </c>
      <c r="FE228" s="574" t="str">
        <f t="shared" si="197"/>
        <v/>
      </c>
      <c r="FF228" s="574" t="str">
        <f t="shared" si="198"/>
        <v/>
      </c>
      <c r="FG228" s="574" t="str">
        <f t="shared" si="199"/>
        <v/>
      </c>
      <c r="FH228" s="574" t="str">
        <f t="shared" si="200"/>
        <v/>
      </c>
      <c r="FI228" s="574" t="str">
        <f t="shared" si="200"/>
        <v/>
      </c>
      <c r="FJ228" s="574" t="str">
        <f t="shared" si="200"/>
        <v/>
      </c>
      <c r="FK228" s="574" t="str">
        <f t="shared" si="201"/>
        <v/>
      </c>
      <c r="FL228" s="574" t="str">
        <f t="shared" si="201"/>
        <v/>
      </c>
      <c r="FM228" s="574" t="str">
        <f t="shared" si="201"/>
        <v/>
      </c>
      <c r="FN228" s="574" t="str">
        <f t="shared" si="202"/>
        <v/>
      </c>
      <c r="FO228" s="574" t="str">
        <f t="shared" si="202"/>
        <v/>
      </c>
      <c r="FP228" s="574" t="str">
        <f t="shared" si="202"/>
        <v/>
      </c>
      <c r="FQ228" s="574" t="str">
        <f t="shared" si="203"/>
        <v/>
      </c>
      <c r="FR228" s="577" t="str">
        <f t="shared" si="204"/>
        <v/>
      </c>
      <c r="FS228" s="573" t="str">
        <f t="shared" si="205"/>
        <v/>
      </c>
      <c r="FT228" s="574" t="str">
        <f t="shared" si="206"/>
        <v/>
      </c>
      <c r="FU228" s="578" t="str">
        <f t="shared" si="207"/>
        <v/>
      </c>
      <c r="FV228" s="577" t="str">
        <f t="shared" si="208"/>
        <v/>
      </c>
      <c r="HA228" s="147">
        <f t="shared" si="209"/>
        <v>0</v>
      </c>
      <c r="HB228" s="142">
        <f t="shared" si="158"/>
        <v>0</v>
      </c>
    </row>
    <row r="229" spans="1:210" s="142" customFormat="1" ht="15.75" customHeight="1" x14ac:dyDescent="0.2">
      <c r="A229" s="531" t="str">
        <f t="shared" si="159"/>
        <v/>
      </c>
      <c r="B229" s="299"/>
      <c r="C229" s="292"/>
      <c r="D229" s="300"/>
      <c r="E229" s="292"/>
      <c r="F229" s="300"/>
      <c r="G229" s="292"/>
      <c r="H229" s="300"/>
      <c r="I229" s="300"/>
      <c r="J229" s="292"/>
      <c r="K229" s="300"/>
      <c r="L229" s="292"/>
      <c r="M229" s="300"/>
      <c r="N229" s="292"/>
      <c r="O229" s="300"/>
      <c r="P229" s="292"/>
      <c r="Q229" s="292"/>
      <c r="R229" s="300"/>
      <c r="S229" s="294"/>
      <c r="T229" s="307"/>
      <c r="U229" s="292"/>
      <c r="V229" s="300"/>
      <c r="W229" s="292"/>
      <c r="X229" s="300"/>
      <c r="Y229" s="292"/>
      <c r="Z229" s="300"/>
      <c r="AA229" s="300"/>
      <c r="AB229" s="292"/>
      <c r="AC229" s="300"/>
      <c r="AD229" s="292"/>
      <c r="AE229" s="300"/>
      <c r="AF229" s="292"/>
      <c r="AG229" s="300"/>
      <c r="AH229" s="292"/>
      <c r="AI229" s="292"/>
      <c r="AJ229" s="300"/>
      <c r="AK229" s="294"/>
      <c r="AL229" s="302"/>
      <c r="AM229" s="292"/>
      <c r="AN229" s="303"/>
      <c r="AO229" s="292"/>
      <c r="AP229" s="303"/>
      <c r="AQ229" s="292"/>
      <c r="AR229" s="303"/>
      <c r="AS229" s="303"/>
      <c r="AT229" s="292"/>
      <c r="AU229" s="303"/>
      <c r="AV229" s="292"/>
      <c r="AW229" s="303"/>
      <c r="AX229" s="292"/>
      <c r="AY229" s="303"/>
      <c r="AZ229" s="292"/>
      <c r="BA229" s="292"/>
      <c r="BB229" s="303"/>
      <c r="BC229" s="294"/>
      <c r="BD229" s="308"/>
      <c r="BE229" s="292"/>
      <c r="BF229" s="303"/>
      <c r="BG229" s="292"/>
      <c r="BH229" s="303"/>
      <c r="BI229" s="292"/>
      <c r="BJ229" s="303"/>
      <c r="BK229" s="303"/>
      <c r="BL229" s="292"/>
      <c r="BM229" s="303"/>
      <c r="BN229" s="292"/>
      <c r="BO229" s="303"/>
      <c r="BP229" s="292"/>
      <c r="BQ229" s="303"/>
      <c r="BR229" s="292"/>
      <c r="BS229" s="292"/>
      <c r="BT229" s="303"/>
      <c r="BU229" s="294"/>
      <c r="BW229" s="573" t="str">
        <f t="shared" si="160"/>
        <v/>
      </c>
      <c r="BX229" s="574" t="str">
        <f t="shared" si="160"/>
        <v/>
      </c>
      <c r="BY229" s="574" t="str">
        <f t="shared" si="160"/>
        <v/>
      </c>
      <c r="BZ229" s="574" t="str">
        <f t="shared" si="161"/>
        <v/>
      </c>
      <c r="CA229" s="574" t="str">
        <f t="shared" si="161"/>
        <v/>
      </c>
      <c r="CB229" s="574" t="str">
        <f t="shared" si="161"/>
        <v/>
      </c>
      <c r="CC229" s="574" t="str">
        <f t="shared" si="162"/>
        <v/>
      </c>
      <c r="CD229" s="574" t="str">
        <f t="shared" si="162"/>
        <v/>
      </c>
      <c r="CE229" s="574" t="str">
        <f t="shared" si="162"/>
        <v/>
      </c>
      <c r="CF229" s="574" t="str">
        <f t="shared" si="163"/>
        <v/>
      </c>
      <c r="CG229" s="574" t="str">
        <f t="shared" si="163"/>
        <v/>
      </c>
      <c r="CH229" s="574" t="str">
        <f t="shared" si="163"/>
        <v/>
      </c>
      <c r="CI229" s="574" t="str">
        <f t="shared" si="164"/>
        <v/>
      </c>
      <c r="CJ229" s="574" t="str">
        <f t="shared" si="165"/>
        <v/>
      </c>
      <c r="CK229" s="574" t="str">
        <f t="shared" si="166"/>
        <v/>
      </c>
      <c r="CL229" s="574" t="str">
        <f t="shared" si="166"/>
        <v/>
      </c>
      <c r="CM229" s="574" t="str">
        <f t="shared" si="166"/>
        <v/>
      </c>
      <c r="CN229" s="574" t="str">
        <f t="shared" si="167"/>
        <v/>
      </c>
      <c r="CO229" s="574" t="str">
        <f t="shared" si="167"/>
        <v/>
      </c>
      <c r="CP229" s="574" t="str">
        <f t="shared" si="167"/>
        <v/>
      </c>
      <c r="CQ229" s="574" t="str">
        <f t="shared" si="168"/>
        <v/>
      </c>
      <c r="CR229" s="574" t="str">
        <f t="shared" si="168"/>
        <v/>
      </c>
      <c r="CS229" s="574" t="str">
        <f t="shared" si="168"/>
        <v/>
      </c>
      <c r="CT229" s="574" t="str">
        <f t="shared" si="169"/>
        <v/>
      </c>
      <c r="CU229" s="575" t="str">
        <f t="shared" si="170"/>
        <v/>
      </c>
      <c r="CV229" s="576" t="str">
        <f t="shared" si="171"/>
        <v/>
      </c>
      <c r="CW229" s="574" t="str">
        <f t="shared" si="171"/>
        <v/>
      </c>
      <c r="CX229" s="574" t="str">
        <f t="shared" si="171"/>
        <v/>
      </c>
      <c r="CY229" s="574" t="str">
        <f t="shared" si="172"/>
        <v/>
      </c>
      <c r="CZ229" s="574" t="str">
        <f t="shared" si="172"/>
        <v/>
      </c>
      <c r="DA229" s="574" t="str">
        <f t="shared" si="172"/>
        <v/>
      </c>
      <c r="DB229" s="574" t="str">
        <f t="shared" si="173"/>
        <v/>
      </c>
      <c r="DC229" s="574" t="str">
        <f t="shared" si="174"/>
        <v/>
      </c>
      <c r="DD229" s="574" t="str">
        <f t="shared" si="174"/>
        <v/>
      </c>
      <c r="DE229" s="574" t="str">
        <f t="shared" si="175"/>
        <v/>
      </c>
      <c r="DF229" s="574" t="str">
        <f t="shared" si="175"/>
        <v/>
      </c>
      <c r="DG229" s="574" t="str">
        <f t="shared" si="175"/>
        <v/>
      </c>
      <c r="DH229" s="574" t="str">
        <f t="shared" si="176"/>
        <v/>
      </c>
      <c r="DI229" s="574" t="str">
        <f t="shared" si="177"/>
        <v/>
      </c>
      <c r="DJ229" s="574" t="str">
        <f t="shared" si="178"/>
        <v/>
      </c>
      <c r="DK229" s="574" t="str">
        <f t="shared" si="178"/>
        <v/>
      </c>
      <c r="DL229" s="574" t="str">
        <f t="shared" si="178"/>
        <v/>
      </c>
      <c r="DM229" s="574" t="str">
        <f t="shared" si="179"/>
        <v/>
      </c>
      <c r="DN229" s="574" t="str">
        <f t="shared" si="179"/>
        <v/>
      </c>
      <c r="DO229" s="574" t="str">
        <f t="shared" si="179"/>
        <v/>
      </c>
      <c r="DP229" s="574" t="str">
        <f t="shared" si="180"/>
        <v/>
      </c>
      <c r="DQ229" s="574" t="str">
        <f t="shared" si="180"/>
        <v/>
      </c>
      <c r="DR229" s="574" t="str">
        <f t="shared" si="180"/>
        <v/>
      </c>
      <c r="DS229" s="574" t="str">
        <f t="shared" si="181"/>
        <v/>
      </c>
      <c r="DT229" s="577" t="str">
        <f t="shared" si="182"/>
        <v/>
      </c>
      <c r="DU229" s="576" t="str">
        <f t="shared" si="183"/>
        <v/>
      </c>
      <c r="DV229" s="574" t="str">
        <f t="shared" si="183"/>
        <v/>
      </c>
      <c r="DW229" s="574" t="str">
        <f t="shared" si="183"/>
        <v/>
      </c>
      <c r="DX229" s="574" t="str">
        <f t="shared" si="184"/>
        <v/>
      </c>
      <c r="DY229" s="574" t="str">
        <f t="shared" si="184"/>
        <v/>
      </c>
      <c r="DZ229" s="574" t="str">
        <f t="shared" si="184"/>
        <v/>
      </c>
      <c r="EA229" s="574" t="str">
        <f t="shared" si="185"/>
        <v/>
      </c>
      <c r="EB229" s="574" t="str">
        <f t="shared" si="185"/>
        <v/>
      </c>
      <c r="EC229" s="574" t="str">
        <f t="shared" si="185"/>
        <v/>
      </c>
      <c r="ED229" s="574" t="str">
        <f t="shared" si="186"/>
        <v/>
      </c>
      <c r="EE229" s="574" t="str">
        <f t="shared" si="186"/>
        <v/>
      </c>
      <c r="EF229" s="574" t="str">
        <f t="shared" si="186"/>
        <v/>
      </c>
      <c r="EG229" s="574" t="str">
        <f t="shared" si="187"/>
        <v/>
      </c>
      <c r="EH229" s="574" t="str">
        <f t="shared" si="188"/>
        <v/>
      </c>
      <c r="EI229" s="574" t="str">
        <f t="shared" si="189"/>
        <v/>
      </c>
      <c r="EJ229" s="574" t="str">
        <f t="shared" si="189"/>
        <v/>
      </c>
      <c r="EK229" s="574" t="str">
        <f t="shared" si="189"/>
        <v/>
      </c>
      <c r="EL229" s="574" t="str">
        <f t="shared" si="190"/>
        <v/>
      </c>
      <c r="EM229" s="574" t="str">
        <f t="shared" si="190"/>
        <v/>
      </c>
      <c r="EN229" s="574" t="str">
        <f t="shared" si="190"/>
        <v/>
      </c>
      <c r="EO229" s="574" t="str">
        <f t="shared" si="191"/>
        <v/>
      </c>
      <c r="EP229" s="574" t="str">
        <f t="shared" si="191"/>
        <v/>
      </c>
      <c r="EQ229" s="574" t="str">
        <f t="shared" si="191"/>
        <v/>
      </c>
      <c r="ER229" s="574" t="str">
        <f t="shared" si="192"/>
        <v/>
      </c>
      <c r="ES229" s="577" t="str">
        <f t="shared" si="193"/>
        <v/>
      </c>
      <c r="ET229" s="576" t="str">
        <f t="shared" si="194"/>
        <v/>
      </c>
      <c r="EU229" s="574" t="str">
        <f t="shared" si="194"/>
        <v/>
      </c>
      <c r="EV229" s="574" t="str">
        <f t="shared" si="194"/>
        <v/>
      </c>
      <c r="EW229" s="574" t="str">
        <f t="shared" si="195"/>
        <v/>
      </c>
      <c r="EX229" s="574" t="str">
        <f t="shared" si="195"/>
        <v/>
      </c>
      <c r="EY229" s="574" t="str">
        <f t="shared" si="195"/>
        <v/>
      </c>
      <c r="EZ229" s="574" t="str">
        <f t="shared" si="196"/>
        <v/>
      </c>
      <c r="FA229" s="574" t="str">
        <f t="shared" si="196"/>
        <v/>
      </c>
      <c r="FB229" s="574" t="str">
        <f t="shared" si="196"/>
        <v/>
      </c>
      <c r="FC229" s="574" t="str">
        <f t="shared" si="197"/>
        <v/>
      </c>
      <c r="FD229" s="574" t="str">
        <f t="shared" si="197"/>
        <v/>
      </c>
      <c r="FE229" s="574" t="str">
        <f t="shared" si="197"/>
        <v/>
      </c>
      <c r="FF229" s="574" t="str">
        <f t="shared" si="198"/>
        <v/>
      </c>
      <c r="FG229" s="574" t="str">
        <f t="shared" si="199"/>
        <v/>
      </c>
      <c r="FH229" s="574" t="str">
        <f t="shared" si="200"/>
        <v/>
      </c>
      <c r="FI229" s="574" t="str">
        <f t="shared" si="200"/>
        <v/>
      </c>
      <c r="FJ229" s="574" t="str">
        <f t="shared" si="200"/>
        <v/>
      </c>
      <c r="FK229" s="574" t="str">
        <f t="shared" si="201"/>
        <v/>
      </c>
      <c r="FL229" s="574" t="str">
        <f t="shared" si="201"/>
        <v/>
      </c>
      <c r="FM229" s="574" t="str">
        <f t="shared" si="201"/>
        <v/>
      </c>
      <c r="FN229" s="574" t="str">
        <f t="shared" si="202"/>
        <v/>
      </c>
      <c r="FO229" s="574" t="str">
        <f t="shared" si="202"/>
        <v/>
      </c>
      <c r="FP229" s="574" t="str">
        <f t="shared" si="202"/>
        <v/>
      </c>
      <c r="FQ229" s="574" t="str">
        <f t="shared" si="203"/>
        <v/>
      </c>
      <c r="FR229" s="577" t="str">
        <f t="shared" si="204"/>
        <v/>
      </c>
      <c r="FS229" s="573" t="str">
        <f t="shared" si="205"/>
        <v/>
      </c>
      <c r="FT229" s="574" t="str">
        <f t="shared" si="206"/>
        <v/>
      </c>
      <c r="FU229" s="578" t="str">
        <f t="shared" si="207"/>
        <v/>
      </c>
      <c r="FV229" s="577" t="str">
        <f t="shared" si="208"/>
        <v/>
      </c>
      <c r="HA229" s="147">
        <f t="shared" si="209"/>
        <v>0</v>
      </c>
      <c r="HB229" s="142">
        <f t="shared" si="158"/>
        <v>0</v>
      </c>
    </row>
    <row r="230" spans="1:210" s="142" customFormat="1" ht="15.75" customHeight="1" x14ac:dyDescent="0.2">
      <c r="A230" s="531" t="str">
        <f t="shared" si="159"/>
        <v/>
      </c>
      <c r="B230" s="299"/>
      <c r="C230" s="292"/>
      <c r="D230" s="300"/>
      <c r="E230" s="292"/>
      <c r="F230" s="300"/>
      <c r="G230" s="292"/>
      <c r="H230" s="300"/>
      <c r="I230" s="300"/>
      <c r="J230" s="292"/>
      <c r="K230" s="300"/>
      <c r="L230" s="292"/>
      <c r="M230" s="300"/>
      <c r="N230" s="292"/>
      <c r="O230" s="300"/>
      <c r="P230" s="292"/>
      <c r="Q230" s="292"/>
      <c r="R230" s="301"/>
      <c r="S230" s="298"/>
      <c r="T230" s="307"/>
      <c r="U230" s="292"/>
      <c r="V230" s="300"/>
      <c r="W230" s="292"/>
      <c r="X230" s="300"/>
      <c r="Y230" s="292"/>
      <c r="Z230" s="300"/>
      <c r="AA230" s="300"/>
      <c r="AB230" s="292"/>
      <c r="AC230" s="300"/>
      <c r="AD230" s="292"/>
      <c r="AE230" s="300"/>
      <c r="AF230" s="292"/>
      <c r="AG230" s="300"/>
      <c r="AH230" s="292"/>
      <c r="AI230" s="292"/>
      <c r="AJ230" s="301"/>
      <c r="AK230" s="298"/>
      <c r="AL230" s="302"/>
      <c r="AM230" s="292"/>
      <c r="AN230" s="303"/>
      <c r="AO230" s="292"/>
      <c r="AP230" s="303"/>
      <c r="AQ230" s="292"/>
      <c r="AR230" s="303"/>
      <c r="AS230" s="303"/>
      <c r="AT230" s="292"/>
      <c r="AU230" s="303"/>
      <c r="AV230" s="292"/>
      <c r="AW230" s="303"/>
      <c r="AX230" s="292"/>
      <c r="AY230" s="303"/>
      <c r="AZ230" s="292"/>
      <c r="BA230" s="292"/>
      <c r="BB230" s="304"/>
      <c r="BC230" s="298"/>
      <c r="BD230" s="308"/>
      <c r="BE230" s="292"/>
      <c r="BF230" s="303"/>
      <c r="BG230" s="292"/>
      <c r="BH230" s="303"/>
      <c r="BI230" s="292"/>
      <c r="BJ230" s="303"/>
      <c r="BK230" s="303"/>
      <c r="BL230" s="292"/>
      <c r="BM230" s="303"/>
      <c r="BN230" s="292"/>
      <c r="BO230" s="303"/>
      <c r="BP230" s="292"/>
      <c r="BQ230" s="303"/>
      <c r="BR230" s="292"/>
      <c r="BS230" s="292"/>
      <c r="BT230" s="304"/>
      <c r="BU230" s="298"/>
      <c r="BW230" s="573" t="str">
        <f t="shared" si="160"/>
        <v/>
      </c>
      <c r="BX230" s="574" t="str">
        <f t="shared" si="160"/>
        <v/>
      </c>
      <c r="BY230" s="574" t="str">
        <f t="shared" si="160"/>
        <v/>
      </c>
      <c r="BZ230" s="574" t="str">
        <f t="shared" si="161"/>
        <v/>
      </c>
      <c r="CA230" s="574" t="str">
        <f t="shared" si="161"/>
        <v/>
      </c>
      <c r="CB230" s="574" t="str">
        <f t="shared" si="161"/>
        <v/>
      </c>
      <c r="CC230" s="574" t="str">
        <f t="shared" si="162"/>
        <v/>
      </c>
      <c r="CD230" s="574" t="str">
        <f t="shared" si="162"/>
        <v/>
      </c>
      <c r="CE230" s="574" t="str">
        <f t="shared" si="162"/>
        <v/>
      </c>
      <c r="CF230" s="574" t="str">
        <f t="shared" si="163"/>
        <v/>
      </c>
      <c r="CG230" s="574" t="str">
        <f t="shared" si="163"/>
        <v/>
      </c>
      <c r="CH230" s="574" t="str">
        <f t="shared" si="163"/>
        <v/>
      </c>
      <c r="CI230" s="574" t="str">
        <f t="shared" si="164"/>
        <v/>
      </c>
      <c r="CJ230" s="574" t="str">
        <f t="shared" si="165"/>
        <v/>
      </c>
      <c r="CK230" s="574" t="str">
        <f t="shared" si="166"/>
        <v/>
      </c>
      <c r="CL230" s="574" t="str">
        <f t="shared" si="166"/>
        <v/>
      </c>
      <c r="CM230" s="574" t="str">
        <f t="shared" si="166"/>
        <v/>
      </c>
      <c r="CN230" s="574" t="str">
        <f t="shared" si="167"/>
        <v/>
      </c>
      <c r="CO230" s="574" t="str">
        <f t="shared" si="167"/>
        <v/>
      </c>
      <c r="CP230" s="574" t="str">
        <f t="shared" si="167"/>
        <v/>
      </c>
      <c r="CQ230" s="574" t="str">
        <f t="shared" si="168"/>
        <v/>
      </c>
      <c r="CR230" s="574" t="str">
        <f t="shared" si="168"/>
        <v/>
      </c>
      <c r="CS230" s="574" t="str">
        <f t="shared" si="168"/>
        <v/>
      </c>
      <c r="CT230" s="574" t="str">
        <f t="shared" si="169"/>
        <v/>
      </c>
      <c r="CU230" s="575" t="str">
        <f t="shared" si="170"/>
        <v/>
      </c>
      <c r="CV230" s="576" t="str">
        <f t="shared" si="171"/>
        <v/>
      </c>
      <c r="CW230" s="574" t="str">
        <f t="shared" si="171"/>
        <v/>
      </c>
      <c r="CX230" s="574" t="str">
        <f t="shared" si="171"/>
        <v/>
      </c>
      <c r="CY230" s="574" t="str">
        <f t="shared" si="172"/>
        <v/>
      </c>
      <c r="CZ230" s="574" t="str">
        <f t="shared" si="172"/>
        <v/>
      </c>
      <c r="DA230" s="574" t="str">
        <f t="shared" si="172"/>
        <v/>
      </c>
      <c r="DB230" s="574" t="str">
        <f t="shared" si="173"/>
        <v/>
      </c>
      <c r="DC230" s="574" t="str">
        <f t="shared" si="174"/>
        <v/>
      </c>
      <c r="DD230" s="574" t="str">
        <f t="shared" si="174"/>
        <v/>
      </c>
      <c r="DE230" s="574" t="str">
        <f t="shared" si="175"/>
        <v/>
      </c>
      <c r="DF230" s="574" t="str">
        <f t="shared" si="175"/>
        <v/>
      </c>
      <c r="DG230" s="574" t="str">
        <f t="shared" si="175"/>
        <v/>
      </c>
      <c r="DH230" s="574" t="str">
        <f t="shared" si="176"/>
        <v/>
      </c>
      <c r="DI230" s="574" t="str">
        <f t="shared" si="177"/>
        <v/>
      </c>
      <c r="DJ230" s="574" t="str">
        <f t="shared" si="178"/>
        <v/>
      </c>
      <c r="DK230" s="574" t="str">
        <f t="shared" si="178"/>
        <v/>
      </c>
      <c r="DL230" s="574" t="str">
        <f t="shared" si="178"/>
        <v/>
      </c>
      <c r="DM230" s="574" t="str">
        <f t="shared" si="179"/>
        <v/>
      </c>
      <c r="DN230" s="574" t="str">
        <f t="shared" si="179"/>
        <v/>
      </c>
      <c r="DO230" s="574" t="str">
        <f t="shared" si="179"/>
        <v/>
      </c>
      <c r="DP230" s="574" t="str">
        <f t="shared" si="180"/>
        <v/>
      </c>
      <c r="DQ230" s="574" t="str">
        <f t="shared" si="180"/>
        <v/>
      </c>
      <c r="DR230" s="574" t="str">
        <f t="shared" si="180"/>
        <v/>
      </c>
      <c r="DS230" s="574" t="str">
        <f t="shared" si="181"/>
        <v/>
      </c>
      <c r="DT230" s="577" t="str">
        <f t="shared" si="182"/>
        <v/>
      </c>
      <c r="DU230" s="576" t="str">
        <f t="shared" si="183"/>
        <v/>
      </c>
      <c r="DV230" s="574" t="str">
        <f t="shared" si="183"/>
        <v/>
      </c>
      <c r="DW230" s="574" t="str">
        <f t="shared" si="183"/>
        <v/>
      </c>
      <c r="DX230" s="574" t="str">
        <f t="shared" si="184"/>
        <v/>
      </c>
      <c r="DY230" s="574" t="str">
        <f t="shared" si="184"/>
        <v/>
      </c>
      <c r="DZ230" s="574" t="str">
        <f t="shared" si="184"/>
        <v/>
      </c>
      <c r="EA230" s="574" t="str">
        <f t="shared" si="185"/>
        <v/>
      </c>
      <c r="EB230" s="574" t="str">
        <f t="shared" si="185"/>
        <v/>
      </c>
      <c r="EC230" s="574" t="str">
        <f t="shared" si="185"/>
        <v/>
      </c>
      <c r="ED230" s="574" t="str">
        <f t="shared" si="186"/>
        <v/>
      </c>
      <c r="EE230" s="574" t="str">
        <f t="shared" si="186"/>
        <v/>
      </c>
      <c r="EF230" s="574" t="str">
        <f t="shared" si="186"/>
        <v/>
      </c>
      <c r="EG230" s="574" t="str">
        <f t="shared" si="187"/>
        <v/>
      </c>
      <c r="EH230" s="574" t="str">
        <f t="shared" si="188"/>
        <v/>
      </c>
      <c r="EI230" s="574" t="str">
        <f t="shared" si="189"/>
        <v/>
      </c>
      <c r="EJ230" s="574" t="str">
        <f t="shared" si="189"/>
        <v/>
      </c>
      <c r="EK230" s="574" t="str">
        <f t="shared" si="189"/>
        <v/>
      </c>
      <c r="EL230" s="574" t="str">
        <f t="shared" si="190"/>
        <v/>
      </c>
      <c r="EM230" s="574" t="str">
        <f t="shared" si="190"/>
        <v/>
      </c>
      <c r="EN230" s="574" t="str">
        <f t="shared" si="190"/>
        <v/>
      </c>
      <c r="EO230" s="574" t="str">
        <f t="shared" si="191"/>
        <v/>
      </c>
      <c r="EP230" s="574" t="str">
        <f t="shared" si="191"/>
        <v/>
      </c>
      <c r="EQ230" s="574" t="str">
        <f t="shared" si="191"/>
        <v/>
      </c>
      <c r="ER230" s="574" t="str">
        <f t="shared" si="192"/>
        <v/>
      </c>
      <c r="ES230" s="577" t="str">
        <f t="shared" si="193"/>
        <v/>
      </c>
      <c r="ET230" s="576" t="str">
        <f t="shared" si="194"/>
        <v/>
      </c>
      <c r="EU230" s="574" t="str">
        <f t="shared" si="194"/>
        <v/>
      </c>
      <c r="EV230" s="574" t="str">
        <f t="shared" si="194"/>
        <v/>
      </c>
      <c r="EW230" s="574" t="str">
        <f t="shared" si="195"/>
        <v/>
      </c>
      <c r="EX230" s="574" t="str">
        <f t="shared" si="195"/>
        <v/>
      </c>
      <c r="EY230" s="574" t="str">
        <f t="shared" si="195"/>
        <v/>
      </c>
      <c r="EZ230" s="574" t="str">
        <f t="shared" si="196"/>
        <v/>
      </c>
      <c r="FA230" s="574" t="str">
        <f t="shared" si="196"/>
        <v/>
      </c>
      <c r="FB230" s="574" t="str">
        <f t="shared" si="196"/>
        <v/>
      </c>
      <c r="FC230" s="574" t="str">
        <f t="shared" si="197"/>
        <v/>
      </c>
      <c r="FD230" s="574" t="str">
        <f t="shared" si="197"/>
        <v/>
      </c>
      <c r="FE230" s="574" t="str">
        <f t="shared" si="197"/>
        <v/>
      </c>
      <c r="FF230" s="574" t="str">
        <f t="shared" si="198"/>
        <v/>
      </c>
      <c r="FG230" s="574" t="str">
        <f t="shared" si="199"/>
        <v/>
      </c>
      <c r="FH230" s="574" t="str">
        <f t="shared" si="200"/>
        <v/>
      </c>
      <c r="FI230" s="574" t="str">
        <f t="shared" si="200"/>
        <v/>
      </c>
      <c r="FJ230" s="574" t="str">
        <f t="shared" si="200"/>
        <v/>
      </c>
      <c r="FK230" s="574" t="str">
        <f t="shared" si="201"/>
        <v/>
      </c>
      <c r="FL230" s="574" t="str">
        <f t="shared" si="201"/>
        <v/>
      </c>
      <c r="FM230" s="574" t="str">
        <f t="shared" si="201"/>
        <v/>
      </c>
      <c r="FN230" s="574" t="str">
        <f t="shared" si="202"/>
        <v/>
      </c>
      <c r="FO230" s="574" t="str">
        <f t="shared" si="202"/>
        <v/>
      </c>
      <c r="FP230" s="574" t="str">
        <f t="shared" si="202"/>
        <v/>
      </c>
      <c r="FQ230" s="574" t="str">
        <f t="shared" si="203"/>
        <v/>
      </c>
      <c r="FR230" s="577" t="str">
        <f t="shared" si="204"/>
        <v/>
      </c>
      <c r="FS230" s="573" t="str">
        <f t="shared" si="205"/>
        <v/>
      </c>
      <c r="FT230" s="574" t="str">
        <f t="shared" si="206"/>
        <v/>
      </c>
      <c r="FU230" s="578" t="str">
        <f t="shared" si="207"/>
        <v/>
      </c>
      <c r="FV230" s="577" t="str">
        <f t="shared" si="208"/>
        <v/>
      </c>
      <c r="HA230" s="147">
        <f t="shared" si="209"/>
        <v>0</v>
      </c>
      <c r="HB230" s="142">
        <f t="shared" si="158"/>
        <v>0</v>
      </c>
    </row>
    <row r="231" spans="1:210" s="142" customFormat="1" ht="15.75" customHeight="1" x14ac:dyDescent="0.2">
      <c r="A231" s="531" t="str">
        <f t="shared" si="159"/>
        <v/>
      </c>
      <c r="B231" s="299"/>
      <c r="C231" s="292"/>
      <c r="D231" s="300"/>
      <c r="E231" s="292"/>
      <c r="F231" s="300"/>
      <c r="G231" s="292"/>
      <c r="H231" s="300"/>
      <c r="I231" s="300"/>
      <c r="J231" s="292"/>
      <c r="K231" s="300"/>
      <c r="L231" s="292"/>
      <c r="M231" s="300"/>
      <c r="N231" s="292"/>
      <c r="O231" s="300"/>
      <c r="P231" s="292"/>
      <c r="Q231" s="292"/>
      <c r="R231" s="300"/>
      <c r="S231" s="294"/>
      <c r="T231" s="307"/>
      <c r="U231" s="292"/>
      <c r="V231" s="300"/>
      <c r="W231" s="292"/>
      <c r="X231" s="300"/>
      <c r="Y231" s="292"/>
      <c r="Z231" s="300"/>
      <c r="AA231" s="300"/>
      <c r="AB231" s="292"/>
      <c r="AC231" s="300"/>
      <c r="AD231" s="292"/>
      <c r="AE231" s="300"/>
      <c r="AF231" s="292"/>
      <c r="AG231" s="300"/>
      <c r="AH231" s="292"/>
      <c r="AI231" s="292"/>
      <c r="AJ231" s="300"/>
      <c r="AK231" s="294"/>
      <c r="AL231" s="302"/>
      <c r="AM231" s="292"/>
      <c r="AN231" s="303"/>
      <c r="AO231" s="292"/>
      <c r="AP231" s="303"/>
      <c r="AQ231" s="292"/>
      <c r="AR231" s="303"/>
      <c r="AS231" s="303"/>
      <c r="AT231" s="292"/>
      <c r="AU231" s="303"/>
      <c r="AV231" s="292"/>
      <c r="AW231" s="303"/>
      <c r="AX231" s="292"/>
      <c r="AY231" s="303"/>
      <c r="AZ231" s="292"/>
      <c r="BA231" s="292"/>
      <c r="BB231" s="303"/>
      <c r="BC231" s="294"/>
      <c r="BD231" s="308"/>
      <c r="BE231" s="292"/>
      <c r="BF231" s="303"/>
      <c r="BG231" s="292"/>
      <c r="BH231" s="303"/>
      <c r="BI231" s="292"/>
      <c r="BJ231" s="303"/>
      <c r="BK231" s="303"/>
      <c r="BL231" s="292"/>
      <c r="BM231" s="303"/>
      <c r="BN231" s="292"/>
      <c r="BO231" s="303"/>
      <c r="BP231" s="292"/>
      <c r="BQ231" s="303"/>
      <c r="BR231" s="292"/>
      <c r="BS231" s="292"/>
      <c r="BT231" s="303"/>
      <c r="BU231" s="294"/>
      <c r="BW231" s="573" t="str">
        <f t="shared" si="160"/>
        <v/>
      </c>
      <c r="BX231" s="574" t="str">
        <f t="shared" si="160"/>
        <v/>
      </c>
      <c r="BY231" s="574" t="str">
        <f t="shared" si="160"/>
        <v/>
      </c>
      <c r="BZ231" s="574" t="str">
        <f t="shared" si="161"/>
        <v/>
      </c>
      <c r="CA231" s="574" t="str">
        <f t="shared" si="161"/>
        <v/>
      </c>
      <c r="CB231" s="574" t="str">
        <f t="shared" si="161"/>
        <v/>
      </c>
      <c r="CC231" s="574" t="str">
        <f t="shared" si="162"/>
        <v/>
      </c>
      <c r="CD231" s="574" t="str">
        <f t="shared" si="162"/>
        <v/>
      </c>
      <c r="CE231" s="574" t="str">
        <f t="shared" si="162"/>
        <v/>
      </c>
      <c r="CF231" s="574" t="str">
        <f t="shared" si="163"/>
        <v/>
      </c>
      <c r="CG231" s="574" t="str">
        <f t="shared" si="163"/>
        <v/>
      </c>
      <c r="CH231" s="574" t="str">
        <f t="shared" si="163"/>
        <v/>
      </c>
      <c r="CI231" s="574" t="str">
        <f t="shared" si="164"/>
        <v/>
      </c>
      <c r="CJ231" s="574" t="str">
        <f t="shared" si="165"/>
        <v/>
      </c>
      <c r="CK231" s="574" t="str">
        <f t="shared" si="166"/>
        <v/>
      </c>
      <c r="CL231" s="574" t="str">
        <f t="shared" si="166"/>
        <v/>
      </c>
      <c r="CM231" s="574" t="str">
        <f t="shared" si="166"/>
        <v/>
      </c>
      <c r="CN231" s="574" t="str">
        <f t="shared" si="167"/>
        <v/>
      </c>
      <c r="CO231" s="574" t="str">
        <f t="shared" si="167"/>
        <v/>
      </c>
      <c r="CP231" s="574" t="str">
        <f t="shared" si="167"/>
        <v/>
      </c>
      <c r="CQ231" s="574" t="str">
        <f t="shared" si="168"/>
        <v/>
      </c>
      <c r="CR231" s="574" t="str">
        <f t="shared" si="168"/>
        <v/>
      </c>
      <c r="CS231" s="574" t="str">
        <f t="shared" si="168"/>
        <v/>
      </c>
      <c r="CT231" s="574" t="str">
        <f t="shared" si="169"/>
        <v/>
      </c>
      <c r="CU231" s="575" t="str">
        <f t="shared" si="170"/>
        <v/>
      </c>
      <c r="CV231" s="576" t="str">
        <f t="shared" si="171"/>
        <v/>
      </c>
      <c r="CW231" s="574" t="str">
        <f t="shared" si="171"/>
        <v/>
      </c>
      <c r="CX231" s="574" t="str">
        <f t="shared" si="171"/>
        <v/>
      </c>
      <c r="CY231" s="574" t="str">
        <f t="shared" si="172"/>
        <v/>
      </c>
      <c r="CZ231" s="574" t="str">
        <f t="shared" si="172"/>
        <v/>
      </c>
      <c r="DA231" s="574" t="str">
        <f t="shared" si="172"/>
        <v/>
      </c>
      <c r="DB231" s="574" t="str">
        <f t="shared" si="173"/>
        <v/>
      </c>
      <c r="DC231" s="574" t="str">
        <f t="shared" si="174"/>
        <v/>
      </c>
      <c r="DD231" s="574" t="str">
        <f t="shared" si="174"/>
        <v/>
      </c>
      <c r="DE231" s="574" t="str">
        <f t="shared" si="175"/>
        <v/>
      </c>
      <c r="DF231" s="574" t="str">
        <f t="shared" si="175"/>
        <v/>
      </c>
      <c r="DG231" s="574" t="str">
        <f t="shared" si="175"/>
        <v/>
      </c>
      <c r="DH231" s="574" t="str">
        <f t="shared" si="176"/>
        <v/>
      </c>
      <c r="DI231" s="574" t="str">
        <f t="shared" si="177"/>
        <v/>
      </c>
      <c r="DJ231" s="574" t="str">
        <f t="shared" si="178"/>
        <v/>
      </c>
      <c r="DK231" s="574" t="str">
        <f t="shared" si="178"/>
        <v/>
      </c>
      <c r="DL231" s="574" t="str">
        <f t="shared" si="178"/>
        <v/>
      </c>
      <c r="DM231" s="574" t="str">
        <f t="shared" si="179"/>
        <v/>
      </c>
      <c r="DN231" s="574" t="str">
        <f t="shared" si="179"/>
        <v/>
      </c>
      <c r="DO231" s="574" t="str">
        <f t="shared" si="179"/>
        <v/>
      </c>
      <c r="DP231" s="574" t="str">
        <f t="shared" si="180"/>
        <v/>
      </c>
      <c r="DQ231" s="574" t="str">
        <f t="shared" si="180"/>
        <v/>
      </c>
      <c r="DR231" s="574" t="str">
        <f t="shared" si="180"/>
        <v/>
      </c>
      <c r="DS231" s="574" t="str">
        <f t="shared" si="181"/>
        <v/>
      </c>
      <c r="DT231" s="577" t="str">
        <f t="shared" si="182"/>
        <v/>
      </c>
      <c r="DU231" s="576" t="str">
        <f t="shared" si="183"/>
        <v/>
      </c>
      <c r="DV231" s="574" t="str">
        <f t="shared" si="183"/>
        <v/>
      </c>
      <c r="DW231" s="574" t="str">
        <f t="shared" si="183"/>
        <v/>
      </c>
      <c r="DX231" s="574" t="str">
        <f t="shared" si="184"/>
        <v/>
      </c>
      <c r="DY231" s="574" t="str">
        <f t="shared" si="184"/>
        <v/>
      </c>
      <c r="DZ231" s="574" t="str">
        <f t="shared" si="184"/>
        <v/>
      </c>
      <c r="EA231" s="574" t="str">
        <f t="shared" si="185"/>
        <v/>
      </c>
      <c r="EB231" s="574" t="str">
        <f t="shared" si="185"/>
        <v/>
      </c>
      <c r="EC231" s="574" t="str">
        <f t="shared" si="185"/>
        <v/>
      </c>
      <c r="ED231" s="574" t="str">
        <f t="shared" si="186"/>
        <v/>
      </c>
      <c r="EE231" s="574" t="str">
        <f t="shared" si="186"/>
        <v/>
      </c>
      <c r="EF231" s="574" t="str">
        <f t="shared" si="186"/>
        <v/>
      </c>
      <c r="EG231" s="574" t="str">
        <f t="shared" si="187"/>
        <v/>
      </c>
      <c r="EH231" s="574" t="str">
        <f t="shared" si="188"/>
        <v/>
      </c>
      <c r="EI231" s="574" t="str">
        <f t="shared" si="189"/>
        <v/>
      </c>
      <c r="EJ231" s="574" t="str">
        <f t="shared" si="189"/>
        <v/>
      </c>
      <c r="EK231" s="574" t="str">
        <f t="shared" si="189"/>
        <v/>
      </c>
      <c r="EL231" s="574" t="str">
        <f t="shared" si="190"/>
        <v/>
      </c>
      <c r="EM231" s="574" t="str">
        <f t="shared" si="190"/>
        <v/>
      </c>
      <c r="EN231" s="574" t="str">
        <f t="shared" si="190"/>
        <v/>
      </c>
      <c r="EO231" s="574" t="str">
        <f t="shared" si="191"/>
        <v/>
      </c>
      <c r="EP231" s="574" t="str">
        <f t="shared" si="191"/>
        <v/>
      </c>
      <c r="EQ231" s="574" t="str">
        <f t="shared" si="191"/>
        <v/>
      </c>
      <c r="ER231" s="574" t="str">
        <f t="shared" si="192"/>
        <v/>
      </c>
      <c r="ES231" s="577" t="str">
        <f t="shared" si="193"/>
        <v/>
      </c>
      <c r="ET231" s="576" t="str">
        <f t="shared" si="194"/>
        <v/>
      </c>
      <c r="EU231" s="574" t="str">
        <f t="shared" si="194"/>
        <v/>
      </c>
      <c r="EV231" s="574" t="str">
        <f t="shared" si="194"/>
        <v/>
      </c>
      <c r="EW231" s="574" t="str">
        <f t="shared" si="195"/>
        <v/>
      </c>
      <c r="EX231" s="574" t="str">
        <f t="shared" si="195"/>
        <v/>
      </c>
      <c r="EY231" s="574" t="str">
        <f t="shared" si="195"/>
        <v/>
      </c>
      <c r="EZ231" s="574" t="str">
        <f t="shared" si="196"/>
        <v/>
      </c>
      <c r="FA231" s="574" t="str">
        <f t="shared" si="196"/>
        <v/>
      </c>
      <c r="FB231" s="574" t="str">
        <f t="shared" si="196"/>
        <v/>
      </c>
      <c r="FC231" s="574" t="str">
        <f t="shared" si="197"/>
        <v/>
      </c>
      <c r="FD231" s="574" t="str">
        <f t="shared" si="197"/>
        <v/>
      </c>
      <c r="FE231" s="574" t="str">
        <f t="shared" si="197"/>
        <v/>
      </c>
      <c r="FF231" s="574" t="str">
        <f t="shared" si="198"/>
        <v/>
      </c>
      <c r="FG231" s="574" t="str">
        <f t="shared" si="199"/>
        <v/>
      </c>
      <c r="FH231" s="574" t="str">
        <f t="shared" si="200"/>
        <v/>
      </c>
      <c r="FI231" s="574" t="str">
        <f t="shared" si="200"/>
        <v/>
      </c>
      <c r="FJ231" s="574" t="str">
        <f t="shared" si="200"/>
        <v/>
      </c>
      <c r="FK231" s="574" t="str">
        <f t="shared" si="201"/>
        <v/>
      </c>
      <c r="FL231" s="574" t="str">
        <f t="shared" si="201"/>
        <v/>
      </c>
      <c r="FM231" s="574" t="str">
        <f t="shared" si="201"/>
        <v/>
      </c>
      <c r="FN231" s="574" t="str">
        <f t="shared" si="202"/>
        <v/>
      </c>
      <c r="FO231" s="574" t="str">
        <f t="shared" si="202"/>
        <v/>
      </c>
      <c r="FP231" s="574" t="str">
        <f t="shared" si="202"/>
        <v/>
      </c>
      <c r="FQ231" s="574" t="str">
        <f t="shared" si="203"/>
        <v/>
      </c>
      <c r="FR231" s="577" t="str">
        <f t="shared" si="204"/>
        <v/>
      </c>
      <c r="FS231" s="573" t="str">
        <f t="shared" si="205"/>
        <v/>
      </c>
      <c r="FT231" s="574" t="str">
        <f t="shared" si="206"/>
        <v/>
      </c>
      <c r="FU231" s="578" t="str">
        <f t="shared" si="207"/>
        <v/>
      </c>
      <c r="FV231" s="577" t="str">
        <f t="shared" si="208"/>
        <v/>
      </c>
      <c r="HA231" s="147">
        <f t="shared" si="209"/>
        <v>0</v>
      </c>
      <c r="HB231" s="142">
        <f t="shared" si="158"/>
        <v>0</v>
      </c>
    </row>
    <row r="232" spans="1:210" s="142" customFormat="1" ht="15.75" customHeight="1" x14ac:dyDescent="0.2">
      <c r="A232" s="531" t="str">
        <f t="shared" si="159"/>
        <v/>
      </c>
      <c r="B232" s="299"/>
      <c r="C232" s="292"/>
      <c r="D232" s="300"/>
      <c r="E232" s="292"/>
      <c r="F232" s="300"/>
      <c r="G232" s="292"/>
      <c r="H232" s="300"/>
      <c r="I232" s="300"/>
      <c r="J232" s="292"/>
      <c r="K232" s="300"/>
      <c r="L232" s="292"/>
      <c r="M232" s="300"/>
      <c r="N232" s="292"/>
      <c r="O232" s="300"/>
      <c r="P232" s="292"/>
      <c r="Q232" s="292"/>
      <c r="R232" s="301"/>
      <c r="S232" s="298"/>
      <c r="T232" s="307"/>
      <c r="U232" s="292"/>
      <c r="V232" s="300"/>
      <c r="W232" s="292"/>
      <c r="X232" s="300"/>
      <c r="Y232" s="292"/>
      <c r="Z232" s="300"/>
      <c r="AA232" s="300"/>
      <c r="AB232" s="292"/>
      <c r="AC232" s="300"/>
      <c r="AD232" s="292"/>
      <c r="AE232" s="300"/>
      <c r="AF232" s="292"/>
      <c r="AG232" s="300"/>
      <c r="AH232" s="292"/>
      <c r="AI232" s="292"/>
      <c r="AJ232" s="301"/>
      <c r="AK232" s="298"/>
      <c r="AL232" s="302"/>
      <c r="AM232" s="292"/>
      <c r="AN232" s="303"/>
      <c r="AO232" s="292"/>
      <c r="AP232" s="303"/>
      <c r="AQ232" s="292"/>
      <c r="AR232" s="303"/>
      <c r="AS232" s="303"/>
      <c r="AT232" s="292"/>
      <c r="AU232" s="303"/>
      <c r="AV232" s="292"/>
      <c r="AW232" s="303"/>
      <c r="AX232" s="292"/>
      <c r="AY232" s="303"/>
      <c r="AZ232" s="292"/>
      <c r="BA232" s="292"/>
      <c r="BB232" s="304"/>
      <c r="BC232" s="298"/>
      <c r="BD232" s="308"/>
      <c r="BE232" s="292"/>
      <c r="BF232" s="303"/>
      <c r="BG232" s="292"/>
      <c r="BH232" s="303"/>
      <c r="BI232" s="292"/>
      <c r="BJ232" s="303"/>
      <c r="BK232" s="303"/>
      <c r="BL232" s="292"/>
      <c r="BM232" s="303"/>
      <c r="BN232" s="292"/>
      <c r="BO232" s="303"/>
      <c r="BP232" s="292"/>
      <c r="BQ232" s="303"/>
      <c r="BR232" s="292"/>
      <c r="BS232" s="292"/>
      <c r="BT232" s="304"/>
      <c r="BU232" s="298"/>
      <c r="BW232" s="573" t="str">
        <f t="shared" si="160"/>
        <v/>
      </c>
      <c r="BX232" s="574" t="str">
        <f t="shared" si="160"/>
        <v/>
      </c>
      <c r="BY232" s="574" t="str">
        <f t="shared" si="160"/>
        <v/>
      </c>
      <c r="BZ232" s="574" t="str">
        <f t="shared" si="161"/>
        <v/>
      </c>
      <c r="CA232" s="574" t="str">
        <f t="shared" si="161"/>
        <v/>
      </c>
      <c r="CB232" s="574" t="str">
        <f t="shared" si="161"/>
        <v/>
      </c>
      <c r="CC232" s="574" t="str">
        <f t="shared" si="162"/>
        <v/>
      </c>
      <c r="CD232" s="574" t="str">
        <f t="shared" si="162"/>
        <v/>
      </c>
      <c r="CE232" s="574" t="str">
        <f t="shared" si="162"/>
        <v/>
      </c>
      <c r="CF232" s="574" t="str">
        <f t="shared" si="163"/>
        <v/>
      </c>
      <c r="CG232" s="574" t="str">
        <f t="shared" si="163"/>
        <v/>
      </c>
      <c r="CH232" s="574" t="str">
        <f t="shared" si="163"/>
        <v/>
      </c>
      <c r="CI232" s="574" t="str">
        <f t="shared" si="164"/>
        <v/>
      </c>
      <c r="CJ232" s="574" t="str">
        <f t="shared" si="165"/>
        <v/>
      </c>
      <c r="CK232" s="574" t="str">
        <f t="shared" si="166"/>
        <v/>
      </c>
      <c r="CL232" s="574" t="str">
        <f t="shared" si="166"/>
        <v/>
      </c>
      <c r="CM232" s="574" t="str">
        <f t="shared" si="166"/>
        <v/>
      </c>
      <c r="CN232" s="574" t="str">
        <f t="shared" si="167"/>
        <v/>
      </c>
      <c r="CO232" s="574" t="str">
        <f t="shared" si="167"/>
        <v/>
      </c>
      <c r="CP232" s="574" t="str">
        <f t="shared" si="167"/>
        <v/>
      </c>
      <c r="CQ232" s="574" t="str">
        <f t="shared" si="168"/>
        <v/>
      </c>
      <c r="CR232" s="574" t="str">
        <f t="shared" si="168"/>
        <v/>
      </c>
      <c r="CS232" s="574" t="str">
        <f t="shared" si="168"/>
        <v/>
      </c>
      <c r="CT232" s="574" t="str">
        <f t="shared" si="169"/>
        <v/>
      </c>
      <c r="CU232" s="575" t="str">
        <f t="shared" si="170"/>
        <v/>
      </c>
      <c r="CV232" s="576" t="str">
        <f t="shared" si="171"/>
        <v/>
      </c>
      <c r="CW232" s="574" t="str">
        <f t="shared" si="171"/>
        <v/>
      </c>
      <c r="CX232" s="574" t="str">
        <f t="shared" si="171"/>
        <v/>
      </c>
      <c r="CY232" s="574" t="str">
        <f t="shared" si="172"/>
        <v/>
      </c>
      <c r="CZ232" s="574" t="str">
        <f t="shared" si="172"/>
        <v/>
      </c>
      <c r="DA232" s="574" t="str">
        <f t="shared" si="172"/>
        <v/>
      </c>
      <c r="DB232" s="574" t="str">
        <f t="shared" si="173"/>
        <v/>
      </c>
      <c r="DC232" s="574" t="str">
        <f t="shared" si="174"/>
        <v/>
      </c>
      <c r="DD232" s="574" t="str">
        <f t="shared" si="174"/>
        <v/>
      </c>
      <c r="DE232" s="574" t="str">
        <f t="shared" si="175"/>
        <v/>
      </c>
      <c r="DF232" s="574" t="str">
        <f t="shared" si="175"/>
        <v/>
      </c>
      <c r="DG232" s="574" t="str">
        <f t="shared" si="175"/>
        <v/>
      </c>
      <c r="DH232" s="574" t="str">
        <f t="shared" si="176"/>
        <v/>
      </c>
      <c r="DI232" s="574" t="str">
        <f t="shared" si="177"/>
        <v/>
      </c>
      <c r="DJ232" s="574" t="str">
        <f t="shared" si="178"/>
        <v/>
      </c>
      <c r="DK232" s="574" t="str">
        <f t="shared" si="178"/>
        <v/>
      </c>
      <c r="DL232" s="574" t="str">
        <f t="shared" si="178"/>
        <v/>
      </c>
      <c r="DM232" s="574" t="str">
        <f t="shared" si="179"/>
        <v/>
      </c>
      <c r="DN232" s="574" t="str">
        <f t="shared" si="179"/>
        <v/>
      </c>
      <c r="DO232" s="574" t="str">
        <f t="shared" si="179"/>
        <v/>
      </c>
      <c r="DP232" s="574" t="str">
        <f t="shared" si="180"/>
        <v/>
      </c>
      <c r="DQ232" s="574" t="str">
        <f t="shared" si="180"/>
        <v/>
      </c>
      <c r="DR232" s="574" t="str">
        <f t="shared" si="180"/>
        <v/>
      </c>
      <c r="DS232" s="574" t="str">
        <f t="shared" si="181"/>
        <v/>
      </c>
      <c r="DT232" s="577" t="str">
        <f t="shared" si="182"/>
        <v/>
      </c>
      <c r="DU232" s="576" t="str">
        <f t="shared" si="183"/>
        <v/>
      </c>
      <c r="DV232" s="574" t="str">
        <f t="shared" si="183"/>
        <v/>
      </c>
      <c r="DW232" s="574" t="str">
        <f t="shared" si="183"/>
        <v/>
      </c>
      <c r="DX232" s="574" t="str">
        <f t="shared" si="184"/>
        <v/>
      </c>
      <c r="DY232" s="574" t="str">
        <f t="shared" si="184"/>
        <v/>
      </c>
      <c r="DZ232" s="574" t="str">
        <f t="shared" si="184"/>
        <v/>
      </c>
      <c r="EA232" s="574" t="str">
        <f t="shared" si="185"/>
        <v/>
      </c>
      <c r="EB232" s="574" t="str">
        <f t="shared" si="185"/>
        <v/>
      </c>
      <c r="EC232" s="574" t="str">
        <f t="shared" si="185"/>
        <v/>
      </c>
      <c r="ED232" s="574" t="str">
        <f t="shared" si="186"/>
        <v/>
      </c>
      <c r="EE232" s="574" t="str">
        <f t="shared" si="186"/>
        <v/>
      </c>
      <c r="EF232" s="574" t="str">
        <f t="shared" si="186"/>
        <v/>
      </c>
      <c r="EG232" s="574" t="str">
        <f t="shared" si="187"/>
        <v/>
      </c>
      <c r="EH232" s="574" t="str">
        <f t="shared" si="188"/>
        <v/>
      </c>
      <c r="EI232" s="574" t="str">
        <f t="shared" si="189"/>
        <v/>
      </c>
      <c r="EJ232" s="574" t="str">
        <f t="shared" si="189"/>
        <v/>
      </c>
      <c r="EK232" s="574" t="str">
        <f t="shared" si="189"/>
        <v/>
      </c>
      <c r="EL232" s="574" t="str">
        <f t="shared" si="190"/>
        <v/>
      </c>
      <c r="EM232" s="574" t="str">
        <f t="shared" si="190"/>
        <v/>
      </c>
      <c r="EN232" s="574" t="str">
        <f t="shared" si="190"/>
        <v/>
      </c>
      <c r="EO232" s="574" t="str">
        <f t="shared" si="191"/>
        <v/>
      </c>
      <c r="EP232" s="574" t="str">
        <f t="shared" si="191"/>
        <v/>
      </c>
      <c r="EQ232" s="574" t="str">
        <f t="shared" si="191"/>
        <v/>
      </c>
      <c r="ER232" s="574" t="str">
        <f t="shared" si="192"/>
        <v/>
      </c>
      <c r="ES232" s="577" t="str">
        <f t="shared" si="193"/>
        <v/>
      </c>
      <c r="ET232" s="576" t="str">
        <f t="shared" si="194"/>
        <v/>
      </c>
      <c r="EU232" s="574" t="str">
        <f t="shared" si="194"/>
        <v/>
      </c>
      <c r="EV232" s="574" t="str">
        <f t="shared" si="194"/>
        <v/>
      </c>
      <c r="EW232" s="574" t="str">
        <f t="shared" si="195"/>
        <v/>
      </c>
      <c r="EX232" s="574" t="str">
        <f t="shared" si="195"/>
        <v/>
      </c>
      <c r="EY232" s="574" t="str">
        <f t="shared" si="195"/>
        <v/>
      </c>
      <c r="EZ232" s="574" t="str">
        <f t="shared" si="196"/>
        <v/>
      </c>
      <c r="FA232" s="574" t="str">
        <f t="shared" si="196"/>
        <v/>
      </c>
      <c r="FB232" s="574" t="str">
        <f t="shared" si="196"/>
        <v/>
      </c>
      <c r="FC232" s="574" t="str">
        <f t="shared" si="197"/>
        <v/>
      </c>
      <c r="FD232" s="574" t="str">
        <f t="shared" si="197"/>
        <v/>
      </c>
      <c r="FE232" s="574" t="str">
        <f t="shared" si="197"/>
        <v/>
      </c>
      <c r="FF232" s="574" t="str">
        <f t="shared" si="198"/>
        <v/>
      </c>
      <c r="FG232" s="574" t="str">
        <f t="shared" si="199"/>
        <v/>
      </c>
      <c r="FH232" s="574" t="str">
        <f t="shared" si="200"/>
        <v/>
      </c>
      <c r="FI232" s="574" t="str">
        <f t="shared" si="200"/>
        <v/>
      </c>
      <c r="FJ232" s="574" t="str">
        <f t="shared" si="200"/>
        <v/>
      </c>
      <c r="FK232" s="574" t="str">
        <f t="shared" si="201"/>
        <v/>
      </c>
      <c r="FL232" s="574" t="str">
        <f t="shared" si="201"/>
        <v/>
      </c>
      <c r="FM232" s="574" t="str">
        <f t="shared" si="201"/>
        <v/>
      </c>
      <c r="FN232" s="574" t="str">
        <f t="shared" si="202"/>
        <v/>
      </c>
      <c r="FO232" s="574" t="str">
        <f t="shared" si="202"/>
        <v/>
      </c>
      <c r="FP232" s="574" t="str">
        <f t="shared" si="202"/>
        <v/>
      </c>
      <c r="FQ232" s="574" t="str">
        <f t="shared" si="203"/>
        <v/>
      </c>
      <c r="FR232" s="577" t="str">
        <f t="shared" si="204"/>
        <v/>
      </c>
      <c r="FS232" s="573" t="str">
        <f t="shared" si="205"/>
        <v/>
      </c>
      <c r="FT232" s="574" t="str">
        <f t="shared" si="206"/>
        <v/>
      </c>
      <c r="FU232" s="578" t="str">
        <f t="shared" si="207"/>
        <v/>
      </c>
      <c r="FV232" s="577" t="str">
        <f t="shared" si="208"/>
        <v/>
      </c>
      <c r="HA232" s="147">
        <f t="shared" si="209"/>
        <v>0</v>
      </c>
      <c r="HB232" s="142">
        <f t="shared" si="158"/>
        <v>0</v>
      </c>
    </row>
    <row r="233" spans="1:210" s="142" customFormat="1" ht="15.75" customHeight="1" x14ac:dyDescent="0.2">
      <c r="A233" s="531" t="str">
        <f t="shared" si="159"/>
        <v/>
      </c>
      <c r="B233" s="299"/>
      <c r="C233" s="292"/>
      <c r="D233" s="300"/>
      <c r="E233" s="292"/>
      <c r="F233" s="300"/>
      <c r="G233" s="292"/>
      <c r="H233" s="300"/>
      <c r="I233" s="300"/>
      <c r="J233" s="292"/>
      <c r="K233" s="300"/>
      <c r="L233" s="292"/>
      <c r="M233" s="300"/>
      <c r="N233" s="292"/>
      <c r="O233" s="300"/>
      <c r="P233" s="292"/>
      <c r="Q233" s="292"/>
      <c r="R233" s="300"/>
      <c r="S233" s="294"/>
      <c r="T233" s="307"/>
      <c r="U233" s="292"/>
      <c r="V233" s="300"/>
      <c r="W233" s="292"/>
      <c r="X233" s="300"/>
      <c r="Y233" s="292"/>
      <c r="Z233" s="300"/>
      <c r="AA233" s="300"/>
      <c r="AB233" s="292"/>
      <c r="AC233" s="300"/>
      <c r="AD233" s="292"/>
      <c r="AE233" s="300"/>
      <c r="AF233" s="292"/>
      <c r="AG233" s="300"/>
      <c r="AH233" s="292"/>
      <c r="AI233" s="292"/>
      <c r="AJ233" s="300"/>
      <c r="AK233" s="294"/>
      <c r="AL233" s="302"/>
      <c r="AM233" s="292"/>
      <c r="AN233" s="303"/>
      <c r="AO233" s="292"/>
      <c r="AP233" s="303"/>
      <c r="AQ233" s="292"/>
      <c r="AR233" s="303"/>
      <c r="AS233" s="303"/>
      <c r="AT233" s="292"/>
      <c r="AU233" s="303"/>
      <c r="AV233" s="292"/>
      <c r="AW233" s="303"/>
      <c r="AX233" s="292"/>
      <c r="AY233" s="303"/>
      <c r="AZ233" s="292"/>
      <c r="BA233" s="292"/>
      <c r="BB233" s="303"/>
      <c r="BC233" s="294"/>
      <c r="BD233" s="308"/>
      <c r="BE233" s="292"/>
      <c r="BF233" s="303"/>
      <c r="BG233" s="292"/>
      <c r="BH233" s="303"/>
      <c r="BI233" s="292"/>
      <c r="BJ233" s="303"/>
      <c r="BK233" s="303"/>
      <c r="BL233" s="292"/>
      <c r="BM233" s="303"/>
      <c r="BN233" s="292"/>
      <c r="BO233" s="303"/>
      <c r="BP233" s="292"/>
      <c r="BQ233" s="303"/>
      <c r="BR233" s="292"/>
      <c r="BS233" s="292"/>
      <c r="BT233" s="303"/>
      <c r="BU233" s="294"/>
      <c r="BW233" s="573" t="str">
        <f t="shared" si="160"/>
        <v/>
      </c>
      <c r="BX233" s="574" t="str">
        <f t="shared" si="160"/>
        <v/>
      </c>
      <c r="BY233" s="574" t="str">
        <f t="shared" si="160"/>
        <v/>
      </c>
      <c r="BZ233" s="574" t="str">
        <f t="shared" si="161"/>
        <v/>
      </c>
      <c r="CA233" s="574" t="str">
        <f t="shared" si="161"/>
        <v/>
      </c>
      <c r="CB233" s="574" t="str">
        <f t="shared" si="161"/>
        <v/>
      </c>
      <c r="CC233" s="574" t="str">
        <f t="shared" si="162"/>
        <v/>
      </c>
      <c r="CD233" s="574" t="str">
        <f t="shared" si="162"/>
        <v/>
      </c>
      <c r="CE233" s="574" t="str">
        <f t="shared" si="162"/>
        <v/>
      </c>
      <c r="CF233" s="574" t="str">
        <f t="shared" si="163"/>
        <v/>
      </c>
      <c r="CG233" s="574" t="str">
        <f t="shared" si="163"/>
        <v/>
      </c>
      <c r="CH233" s="574" t="str">
        <f t="shared" si="163"/>
        <v/>
      </c>
      <c r="CI233" s="574" t="str">
        <f t="shared" si="164"/>
        <v/>
      </c>
      <c r="CJ233" s="574" t="str">
        <f t="shared" si="165"/>
        <v/>
      </c>
      <c r="CK233" s="574" t="str">
        <f t="shared" si="166"/>
        <v/>
      </c>
      <c r="CL233" s="574" t="str">
        <f t="shared" si="166"/>
        <v/>
      </c>
      <c r="CM233" s="574" t="str">
        <f t="shared" si="166"/>
        <v/>
      </c>
      <c r="CN233" s="574" t="str">
        <f t="shared" si="167"/>
        <v/>
      </c>
      <c r="CO233" s="574" t="str">
        <f t="shared" si="167"/>
        <v/>
      </c>
      <c r="CP233" s="574" t="str">
        <f t="shared" si="167"/>
        <v/>
      </c>
      <c r="CQ233" s="574" t="str">
        <f t="shared" si="168"/>
        <v/>
      </c>
      <c r="CR233" s="574" t="str">
        <f t="shared" si="168"/>
        <v/>
      </c>
      <c r="CS233" s="574" t="str">
        <f t="shared" si="168"/>
        <v/>
      </c>
      <c r="CT233" s="574" t="str">
        <f t="shared" si="169"/>
        <v/>
      </c>
      <c r="CU233" s="575" t="str">
        <f t="shared" si="170"/>
        <v/>
      </c>
      <c r="CV233" s="576" t="str">
        <f t="shared" si="171"/>
        <v/>
      </c>
      <c r="CW233" s="574" t="str">
        <f t="shared" si="171"/>
        <v/>
      </c>
      <c r="CX233" s="574" t="str">
        <f t="shared" si="171"/>
        <v/>
      </c>
      <c r="CY233" s="574" t="str">
        <f t="shared" si="172"/>
        <v/>
      </c>
      <c r="CZ233" s="574" t="str">
        <f t="shared" si="172"/>
        <v/>
      </c>
      <c r="DA233" s="574" t="str">
        <f t="shared" si="172"/>
        <v/>
      </c>
      <c r="DB233" s="574" t="str">
        <f t="shared" si="173"/>
        <v/>
      </c>
      <c r="DC233" s="574" t="str">
        <f t="shared" si="174"/>
        <v/>
      </c>
      <c r="DD233" s="574" t="str">
        <f t="shared" si="174"/>
        <v/>
      </c>
      <c r="DE233" s="574" t="str">
        <f t="shared" si="175"/>
        <v/>
      </c>
      <c r="DF233" s="574" t="str">
        <f t="shared" si="175"/>
        <v/>
      </c>
      <c r="DG233" s="574" t="str">
        <f t="shared" si="175"/>
        <v/>
      </c>
      <c r="DH233" s="574" t="str">
        <f t="shared" si="176"/>
        <v/>
      </c>
      <c r="DI233" s="574" t="str">
        <f t="shared" si="177"/>
        <v/>
      </c>
      <c r="DJ233" s="574" t="str">
        <f t="shared" si="178"/>
        <v/>
      </c>
      <c r="DK233" s="574" t="str">
        <f t="shared" si="178"/>
        <v/>
      </c>
      <c r="DL233" s="574" t="str">
        <f t="shared" si="178"/>
        <v/>
      </c>
      <c r="DM233" s="574" t="str">
        <f t="shared" si="179"/>
        <v/>
      </c>
      <c r="DN233" s="574" t="str">
        <f t="shared" si="179"/>
        <v/>
      </c>
      <c r="DO233" s="574" t="str">
        <f t="shared" si="179"/>
        <v/>
      </c>
      <c r="DP233" s="574" t="str">
        <f t="shared" si="180"/>
        <v/>
      </c>
      <c r="DQ233" s="574" t="str">
        <f t="shared" si="180"/>
        <v/>
      </c>
      <c r="DR233" s="574" t="str">
        <f t="shared" si="180"/>
        <v/>
      </c>
      <c r="DS233" s="574" t="str">
        <f t="shared" si="181"/>
        <v/>
      </c>
      <c r="DT233" s="577" t="str">
        <f t="shared" si="182"/>
        <v/>
      </c>
      <c r="DU233" s="576" t="str">
        <f t="shared" si="183"/>
        <v/>
      </c>
      <c r="DV233" s="574" t="str">
        <f t="shared" si="183"/>
        <v/>
      </c>
      <c r="DW233" s="574" t="str">
        <f t="shared" si="183"/>
        <v/>
      </c>
      <c r="DX233" s="574" t="str">
        <f t="shared" si="184"/>
        <v/>
      </c>
      <c r="DY233" s="574" t="str">
        <f t="shared" si="184"/>
        <v/>
      </c>
      <c r="DZ233" s="574" t="str">
        <f t="shared" si="184"/>
        <v/>
      </c>
      <c r="EA233" s="574" t="str">
        <f t="shared" si="185"/>
        <v/>
      </c>
      <c r="EB233" s="574" t="str">
        <f t="shared" si="185"/>
        <v/>
      </c>
      <c r="EC233" s="574" t="str">
        <f t="shared" si="185"/>
        <v/>
      </c>
      <c r="ED233" s="574" t="str">
        <f t="shared" si="186"/>
        <v/>
      </c>
      <c r="EE233" s="574" t="str">
        <f t="shared" si="186"/>
        <v/>
      </c>
      <c r="EF233" s="574" t="str">
        <f t="shared" si="186"/>
        <v/>
      </c>
      <c r="EG233" s="574" t="str">
        <f t="shared" si="187"/>
        <v/>
      </c>
      <c r="EH233" s="574" t="str">
        <f t="shared" si="188"/>
        <v/>
      </c>
      <c r="EI233" s="574" t="str">
        <f t="shared" si="189"/>
        <v/>
      </c>
      <c r="EJ233" s="574" t="str">
        <f t="shared" si="189"/>
        <v/>
      </c>
      <c r="EK233" s="574" t="str">
        <f t="shared" si="189"/>
        <v/>
      </c>
      <c r="EL233" s="574" t="str">
        <f t="shared" si="190"/>
        <v/>
      </c>
      <c r="EM233" s="574" t="str">
        <f t="shared" si="190"/>
        <v/>
      </c>
      <c r="EN233" s="574" t="str">
        <f t="shared" si="190"/>
        <v/>
      </c>
      <c r="EO233" s="574" t="str">
        <f t="shared" si="191"/>
        <v/>
      </c>
      <c r="EP233" s="574" t="str">
        <f t="shared" si="191"/>
        <v/>
      </c>
      <c r="EQ233" s="574" t="str">
        <f t="shared" si="191"/>
        <v/>
      </c>
      <c r="ER233" s="574" t="str">
        <f t="shared" si="192"/>
        <v/>
      </c>
      <c r="ES233" s="577" t="str">
        <f t="shared" si="193"/>
        <v/>
      </c>
      <c r="ET233" s="576" t="str">
        <f t="shared" si="194"/>
        <v/>
      </c>
      <c r="EU233" s="574" t="str">
        <f t="shared" si="194"/>
        <v/>
      </c>
      <c r="EV233" s="574" t="str">
        <f t="shared" si="194"/>
        <v/>
      </c>
      <c r="EW233" s="574" t="str">
        <f t="shared" si="195"/>
        <v/>
      </c>
      <c r="EX233" s="574" t="str">
        <f t="shared" si="195"/>
        <v/>
      </c>
      <c r="EY233" s="574" t="str">
        <f t="shared" si="195"/>
        <v/>
      </c>
      <c r="EZ233" s="574" t="str">
        <f t="shared" si="196"/>
        <v/>
      </c>
      <c r="FA233" s="574" t="str">
        <f t="shared" si="196"/>
        <v/>
      </c>
      <c r="FB233" s="574" t="str">
        <f t="shared" si="196"/>
        <v/>
      </c>
      <c r="FC233" s="574" t="str">
        <f t="shared" si="197"/>
        <v/>
      </c>
      <c r="FD233" s="574" t="str">
        <f t="shared" si="197"/>
        <v/>
      </c>
      <c r="FE233" s="574" t="str">
        <f t="shared" si="197"/>
        <v/>
      </c>
      <c r="FF233" s="574" t="str">
        <f t="shared" si="198"/>
        <v/>
      </c>
      <c r="FG233" s="574" t="str">
        <f t="shared" si="199"/>
        <v/>
      </c>
      <c r="FH233" s="574" t="str">
        <f t="shared" si="200"/>
        <v/>
      </c>
      <c r="FI233" s="574" t="str">
        <f t="shared" si="200"/>
        <v/>
      </c>
      <c r="FJ233" s="574" t="str">
        <f t="shared" si="200"/>
        <v/>
      </c>
      <c r="FK233" s="574" t="str">
        <f t="shared" si="201"/>
        <v/>
      </c>
      <c r="FL233" s="574" t="str">
        <f t="shared" si="201"/>
        <v/>
      </c>
      <c r="FM233" s="574" t="str">
        <f t="shared" si="201"/>
        <v/>
      </c>
      <c r="FN233" s="574" t="str">
        <f t="shared" si="202"/>
        <v/>
      </c>
      <c r="FO233" s="574" t="str">
        <f t="shared" si="202"/>
        <v/>
      </c>
      <c r="FP233" s="574" t="str">
        <f t="shared" si="202"/>
        <v/>
      </c>
      <c r="FQ233" s="574" t="str">
        <f t="shared" si="203"/>
        <v/>
      </c>
      <c r="FR233" s="577" t="str">
        <f t="shared" si="204"/>
        <v/>
      </c>
      <c r="FS233" s="573" t="str">
        <f t="shared" si="205"/>
        <v/>
      </c>
      <c r="FT233" s="574" t="str">
        <f t="shared" si="206"/>
        <v/>
      </c>
      <c r="FU233" s="578" t="str">
        <f t="shared" si="207"/>
        <v/>
      </c>
      <c r="FV233" s="577" t="str">
        <f t="shared" si="208"/>
        <v/>
      </c>
      <c r="HA233" s="147">
        <f t="shared" si="209"/>
        <v>0</v>
      </c>
      <c r="HB233" s="142">
        <f t="shared" si="158"/>
        <v>0</v>
      </c>
    </row>
    <row r="234" spans="1:210" s="142" customFormat="1" ht="15.75" customHeight="1" x14ac:dyDescent="0.2">
      <c r="A234" s="531" t="str">
        <f t="shared" si="159"/>
        <v/>
      </c>
      <c r="B234" s="299"/>
      <c r="C234" s="292"/>
      <c r="D234" s="300"/>
      <c r="E234" s="292"/>
      <c r="F234" s="300"/>
      <c r="G234" s="292"/>
      <c r="H234" s="300"/>
      <c r="I234" s="300"/>
      <c r="J234" s="292"/>
      <c r="K234" s="300"/>
      <c r="L234" s="292"/>
      <c r="M234" s="300"/>
      <c r="N234" s="292"/>
      <c r="O234" s="300"/>
      <c r="P234" s="292"/>
      <c r="Q234" s="292"/>
      <c r="R234" s="301"/>
      <c r="S234" s="298"/>
      <c r="T234" s="307"/>
      <c r="U234" s="292"/>
      <c r="V234" s="300"/>
      <c r="W234" s="292"/>
      <c r="X234" s="300"/>
      <c r="Y234" s="292"/>
      <c r="Z234" s="300"/>
      <c r="AA234" s="300"/>
      <c r="AB234" s="292"/>
      <c r="AC234" s="300"/>
      <c r="AD234" s="292"/>
      <c r="AE234" s="300"/>
      <c r="AF234" s="292"/>
      <c r="AG234" s="300"/>
      <c r="AH234" s="292"/>
      <c r="AI234" s="292"/>
      <c r="AJ234" s="301"/>
      <c r="AK234" s="298"/>
      <c r="AL234" s="302"/>
      <c r="AM234" s="292"/>
      <c r="AN234" s="303"/>
      <c r="AO234" s="292"/>
      <c r="AP234" s="303"/>
      <c r="AQ234" s="292"/>
      <c r="AR234" s="303"/>
      <c r="AS234" s="303"/>
      <c r="AT234" s="292"/>
      <c r="AU234" s="303"/>
      <c r="AV234" s="292"/>
      <c r="AW234" s="303"/>
      <c r="AX234" s="292"/>
      <c r="AY234" s="303"/>
      <c r="AZ234" s="292"/>
      <c r="BA234" s="292"/>
      <c r="BB234" s="304"/>
      <c r="BC234" s="298"/>
      <c r="BD234" s="308"/>
      <c r="BE234" s="292"/>
      <c r="BF234" s="303"/>
      <c r="BG234" s="292"/>
      <c r="BH234" s="303"/>
      <c r="BI234" s="292"/>
      <c r="BJ234" s="303"/>
      <c r="BK234" s="303"/>
      <c r="BL234" s="292"/>
      <c r="BM234" s="303"/>
      <c r="BN234" s="292"/>
      <c r="BO234" s="303"/>
      <c r="BP234" s="292"/>
      <c r="BQ234" s="303"/>
      <c r="BR234" s="292"/>
      <c r="BS234" s="292"/>
      <c r="BT234" s="304"/>
      <c r="BU234" s="298"/>
      <c r="BW234" s="573" t="str">
        <f t="shared" si="160"/>
        <v/>
      </c>
      <c r="BX234" s="574" t="str">
        <f t="shared" si="160"/>
        <v/>
      </c>
      <c r="BY234" s="574" t="str">
        <f t="shared" si="160"/>
        <v/>
      </c>
      <c r="BZ234" s="574" t="str">
        <f t="shared" si="161"/>
        <v/>
      </c>
      <c r="CA234" s="574" t="str">
        <f t="shared" si="161"/>
        <v/>
      </c>
      <c r="CB234" s="574" t="str">
        <f t="shared" si="161"/>
        <v/>
      </c>
      <c r="CC234" s="574" t="str">
        <f t="shared" si="162"/>
        <v/>
      </c>
      <c r="CD234" s="574" t="str">
        <f t="shared" si="162"/>
        <v/>
      </c>
      <c r="CE234" s="574" t="str">
        <f t="shared" si="162"/>
        <v/>
      </c>
      <c r="CF234" s="574" t="str">
        <f t="shared" si="163"/>
        <v/>
      </c>
      <c r="CG234" s="574" t="str">
        <f t="shared" si="163"/>
        <v/>
      </c>
      <c r="CH234" s="574" t="str">
        <f t="shared" si="163"/>
        <v/>
      </c>
      <c r="CI234" s="574" t="str">
        <f t="shared" si="164"/>
        <v/>
      </c>
      <c r="CJ234" s="574" t="str">
        <f t="shared" si="165"/>
        <v/>
      </c>
      <c r="CK234" s="574" t="str">
        <f t="shared" si="166"/>
        <v/>
      </c>
      <c r="CL234" s="574" t="str">
        <f t="shared" si="166"/>
        <v/>
      </c>
      <c r="CM234" s="574" t="str">
        <f t="shared" si="166"/>
        <v/>
      </c>
      <c r="CN234" s="574" t="str">
        <f t="shared" si="167"/>
        <v/>
      </c>
      <c r="CO234" s="574" t="str">
        <f t="shared" si="167"/>
        <v/>
      </c>
      <c r="CP234" s="574" t="str">
        <f t="shared" si="167"/>
        <v/>
      </c>
      <c r="CQ234" s="574" t="str">
        <f t="shared" si="168"/>
        <v/>
      </c>
      <c r="CR234" s="574" t="str">
        <f t="shared" si="168"/>
        <v/>
      </c>
      <c r="CS234" s="574" t="str">
        <f t="shared" si="168"/>
        <v/>
      </c>
      <c r="CT234" s="574" t="str">
        <f t="shared" si="169"/>
        <v/>
      </c>
      <c r="CU234" s="575" t="str">
        <f t="shared" si="170"/>
        <v/>
      </c>
      <c r="CV234" s="576" t="str">
        <f t="shared" si="171"/>
        <v/>
      </c>
      <c r="CW234" s="574" t="str">
        <f t="shared" si="171"/>
        <v/>
      </c>
      <c r="CX234" s="574" t="str">
        <f t="shared" si="171"/>
        <v/>
      </c>
      <c r="CY234" s="574" t="str">
        <f t="shared" si="172"/>
        <v/>
      </c>
      <c r="CZ234" s="574" t="str">
        <f t="shared" si="172"/>
        <v/>
      </c>
      <c r="DA234" s="574" t="str">
        <f t="shared" si="172"/>
        <v/>
      </c>
      <c r="DB234" s="574" t="str">
        <f t="shared" si="173"/>
        <v/>
      </c>
      <c r="DC234" s="574" t="str">
        <f t="shared" si="174"/>
        <v/>
      </c>
      <c r="DD234" s="574" t="str">
        <f t="shared" si="174"/>
        <v/>
      </c>
      <c r="DE234" s="574" t="str">
        <f t="shared" si="175"/>
        <v/>
      </c>
      <c r="DF234" s="574" t="str">
        <f t="shared" si="175"/>
        <v/>
      </c>
      <c r="DG234" s="574" t="str">
        <f t="shared" si="175"/>
        <v/>
      </c>
      <c r="DH234" s="574" t="str">
        <f t="shared" si="176"/>
        <v/>
      </c>
      <c r="DI234" s="574" t="str">
        <f t="shared" si="177"/>
        <v/>
      </c>
      <c r="DJ234" s="574" t="str">
        <f t="shared" si="178"/>
        <v/>
      </c>
      <c r="DK234" s="574" t="str">
        <f t="shared" si="178"/>
        <v/>
      </c>
      <c r="DL234" s="574" t="str">
        <f t="shared" si="178"/>
        <v/>
      </c>
      <c r="DM234" s="574" t="str">
        <f t="shared" si="179"/>
        <v/>
      </c>
      <c r="DN234" s="574" t="str">
        <f t="shared" si="179"/>
        <v/>
      </c>
      <c r="DO234" s="574" t="str">
        <f t="shared" si="179"/>
        <v/>
      </c>
      <c r="DP234" s="574" t="str">
        <f t="shared" si="180"/>
        <v/>
      </c>
      <c r="DQ234" s="574" t="str">
        <f t="shared" si="180"/>
        <v/>
      </c>
      <c r="DR234" s="574" t="str">
        <f t="shared" si="180"/>
        <v/>
      </c>
      <c r="DS234" s="574" t="str">
        <f t="shared" si="181"/>
        <v/>
      </c>
      <c r="DT234" s="577" t="str">
        <f t="shared" si="182"/>
        <v/>
      </c>
      <c r="DU234" s="576" t="str">
        <f t="shared" si="183"/>
        <v/>
      </c>
      <c r="DV234" s="574" t="str">
        <f t="shared" si="183"/>
        <v/>
      </c>
      <c r="DW234" s="574" t="str">
        <f t="shared" si="183"/>
        <v/>
      </c>
      <c r="DX234" s="574" t="str">
        <f t="shared" si="184"/>
        <v/>
      </c>
      <c r="DY234" s="574" t="str">
        <f t="shared" si="184"/>
        <v/>
      </c>
      <c r="DZ234" s="574" t="str">
        <f t="shared" si="184"/>
        <v/>
      </c>
      <c r="EA234" s="574" t="str">
        <f t="shared" si="185"/>
        <v/>
      </c>
      <c r="EB234" s="574" t="str">
        <f t="shared" si="185"/>
        <v/>
      </c>
      <c r="EC234" s="574" t="str">
        <f t="shared" si="185"/>
        <v/>
      </c>
      <c r="ED234" s="574" t="str">
        <f t="shared" si="186"/>
        <v/>
      </c>
      <c r="EE234" s="574" t="str">
        <f t="shared" si="186"/>
        <v/>
      </c>
      <c r="EF234" s="574" t="str">
        <f t="shared" si="186"/>
        <v/>
      </c>
      <c r="EG234" s="574" t="str">
        <f t="shared" si="187"/>
        <v/>
      </c>
      <c r="EH234" s="574" t="str">
        <f t="shared" si="188"/>
        <v/>
      </c>
      <c r="EI234" s="574" t="str">
        <f t="shared" si="189"/>
        <v/>
      </c>
      <c r="EJ234" s="574" t="str">
        <f t="shared" si="189"/>
        <v/>
      </c>
      <c r="EK234" s="574" t="str">
        <f t="shared" si="189"/>
        <v/>
      </c>
      <c r="EL234" s="574" t="str">
        <f t="shared" si="190"/>
        <v/>
      </c>
      <c r="EM234" s="574" t="str">
        <f t="shared" si="190"/>
        <v/>
      </c>
      <c r="EN234" s="574" t="str">
        <f t="shared" si="190"/>
        <v/>
      </c>
      <c r="EO234" s="574" t="str">
        <f t="shared" si="191"/>
        <v/>
      </c>
      <c r="EP234" s="574" t="str">
        <f t="shared" si="191"/>
        <v/>
      </c>
      <c r="EQ234" s="574" t="str">
        <f t="shared" si="191"/>
        <v/>
      </c>
      <c r="ER234" s="574" t="str">
        <f t="shared" si="192"/>
        <v/>
      </c>
      <c r="ES234" s="577" t="str">
        <f t="shared" si="193"/>
        <v/>
      </c>
      <c r="ET234" s="576" t="str">
        <f t="shared" si="194"/>
        <v/>
      </c>
      <c r="EU234" s="574" t="str">
        <f t="shared" si="194"/>
        <v/>
      </c>
      <c r="EV234" s="574" t="str">
        <f t="shared" si="194"/>
        <v/>
      </c>
      <c r="EW234" s="574" t="str">
        <f t="shared" si="195"/>
        <v/>
      </c>
      <c r="EX234" s="574" t="str">
        <f t="shared" si="195"/>
        <v/>
      </c>
      <c r="EY234" s="574" t="str">
        <f t="shared" si="195"/>
        <v/>
      </c>
      <c r="EZ234" s="574" t="str">
        <f t="shared" si="196"/>
        <v/>
      </c>
      <c r="FA234" s="574" t="str">
        <f t="shared" si="196"/>
        <v/>
      </c>
      <c r="FB234" s="574" t="str">
        <f t="shared" si="196"/>
        <v/>
      </c>
      <c r="FC234" s="574" t="str">
        <f t="shared" si="197"/>
        <v/>
      </c>
      <c r="FD234" s="574" t="str">
        <f t="shared" si="197"/>
        <v/>
      </c>
      <c r="FE234" s="574" t="str">
        <f t="shared" si="197"/>
        <v/>
      </c>
      <c r="FF234" s="574" t="str">
        <f t="shared" si="198"/>
        <v/>
      </c>
      <c r="FG234" s="574" t="str">
        <f t="shared" si="199"/>
        <v/>
      </c>
      <c r="FH234" s="574" t="str">
        <f t="shared" si="200"/>
        <v/>
      </c>
      <c r="FI234" s="574" t="str">
        <f t="shared" si="200"/>
        <v/>
      </c>
      <c r="FJ234" s="574" t="str">
        <f t="shared" si="200"/>
        <v/>
      </c>
      <c r="FK234" s="574" t="str">
        <f t="shared" si="201"/>
        <v/>
      </c>
      <c r="FL234" s="574" t="str">
        <f t="shared" si="201"/>
        <v/>
      </c>
      <c r="FM234" s="574" t="str">
        <f t="shared" si="201"/>
        <v/>
      </c>
      <c r="FN234" s="574" t="str">
        <f t="shared" si="202"/>
        <v/>
      </c>
      <c r="FO234" s="574" t="str">
        <f t="shared" si="202"/>
        <v/>
      </c>
      <c r="FP234" s="574" t="str">
        <f t="shared" si="202"/>
        <v/>
      </c>
      <c r="FQ234" s="574" t="str">
        <f t="shared" si="203"/>
        <v/>
      </c>
      <c r="FR234" s="577" t="str">
        <f t="shared" si="204"/>
        <v/>
      </c>
      <c r="FS234" s="573" t="str">
        <f t="shared" si="205"/>
        <v/>
      </c>
      <c r="FT234" s="574" t="str">
        <f t="shared" si="206"/>
        <v/>
      </c>
      <c r="FU234" s="578" t="str">
        <f t="shared" si="207"/>
        <v/>
      </c>
      <c r="FV234" s="577" t="str">
        <f t="shared" si="208"/>
        <v/>
      </c>
      <c r="HA234" s="147">
        <f t="shared" si="209"/>
        <v>0</v>
      </c>
      <c r="HB234" s="142">
        <f t="shared" si="158"/>
        <v>0</v>
      </c>
    </row>
    <row r="235" spans="1:210" s="142" customFormat="1" ht="15.75" customHeight="1" x14ac:dyDescent="0.2">
      <c r="A235" s="531" t="str">
        <f t="shared" si="159"/>
        <v/>
      </c>
      <c r="B235" s="299"/>
      <c r="C235" s="292"/>
      <c r="D235" s="300"/>
      <c r="E235" s="292"/>
      <c r="F235" s="300"/>
      <c r="G235" s="292"/>
      <c r="H235" s="300"/>
      <c r="I235" s="300"/>
      <c r="J235" s="292"/>
      <c r="K235" s="300"/>
      <c r="L235" s="292"/>
      <c r="M235" s="300"/>
      <c r="N235" s="292"/>
      <c r="O235" s="300"/>
      <c r="P235" s="292"/>
      <c r="Q235" s="292"/>
      <c r="R235" s="300"/>
      <c r="S235" s="294"/>
      <c r="T235" s="307"/>
      <c r="U235" s="292"/>
      <c r="V235" s="300"/>
      <c r="W235" s="292"/>
      <c r="X235" s="300"/>
      <c r="Y235" s="292"/>
      <c r="Z235" s="300"/>
      <c r="AA235" s="300"/>
      <c r="AB235" s="292"/>
      <c r="AC235" s="300"/>
      <c r="AD235" s="292"/>
      <c r="AE235" s="300"/>
      <c r="AF235" s="292"/>
      <c r="AG235" s="300"/>
      <c r="AH235" s="292"/>
      <c r="AI235" s="292"/>
      <c r="AJ235" s="300"/>
      <c r="AK235" s="294"/>
      <c r="AL235" s="302"/>
      <c r="AM235" s="292"/>
      <c r="AN235" s="303"/>
      <c r="AO235" s="292"/>
      <c r="AP235" s="303"/>
      <c r="AQ235" s="292"/>
      <c r="AR235" s="303"/>
      <c r="AS235" s="303"/>
      <c r="AT235" s="292"/>
      <c r="AU235" s="303"/>
      <c r="AV235" s="292"/>
      <c r="AW235" s="303"/>
      <c r="AX235" s="292"/>
      <c r="AY235" s="303"/>
      <c r="AZ235" s="292"/>
      <c r="BA235" s="292"/>
      <c r="BB235" s="303"/>
      <c r="BC235" s="294"/>
      <c r="BD235" s="308"/>
      <c r="BE235" s="292"/>
      <c r="BF235" s="303"/>
      <c r="BG235" s="292"/>
      <c r="BH235" s="303"/>
      <c r="BI235" s="292"/>
      <c r="BJ235" s="303"/>
      <c r="BK235" s="303"/>
      <c r="BL235" s="292"/>
      <c r="BM235" s="303"/>
      <c r="BN235" s="292"/>
      <c r="BO235" s="303"/>
      <c r="BP235" s="292"/>
      <c r="BQ235" s="303"/>
      <c r="BR235" s="292"/>
      <c r="BS235" s="292"/>
      <c r="BT235" s="303"/>
      <c r="BU235" s="294"/>
      <c r="BW235" s="573" t="str">
        <f t="shared" si="160"/>
        <v/>
      </c>
      <c r="BX235" s="574" t="str">
        <f t="shared" si="160"/>
        <v/>
      </c>
      <c r="BY235" s="574" t="str">
        <f t="shared" si="160"/>
        <v/>
      </c>
      <c r="BZ235" s="574" t="str">
        <f t="shared" si="161"/>
        <v/>
      </c>
      <c r="CA235" s="574" t="str">
        <f t="shared" si="161"/>
        <v/>
      </c>
      <c r="CB235" s="574" t="str">
        <f t="shared" si="161"/>
        <v/>
      </c>
      <c r="CC235" s="574" t="str">
        <f t="shared" si="162"/>
        <v/>
      </c>
      <c r="CD235" s="574" t="str">
        <f t="shared" si="162"/>
        <v/>
      </c>
      <c r="CE235" s="574" t="str">
        <f t="shared" si="162"/>
        <v/>
      </c>
      <c r="CF235" s="574" t="str">
        <f t="shared" si="163"/>
        <v/>
      </c>
      <c r="CG235" s="574" t="str">
        <f t="shared" si="163"/>
        <v/>
      </c>
      <c r="CH235" s="574" t="str">
        <f t="shared" si="163"/>
        <v/>
      </c>
      <c r="CI235" s="574" t="str">
        <f t="shared" si="164"/>
        <v/>
      </c>
      <c r="CJ235" s="574" t="str">
        <f t="shared" si="165"/>
        <v/>
      </c>
      <c r="CK235" s="574" t="str">
        <f t="shared" si="166"/>
        <v/>
      </c>
      <c r="CL235" s="574" t="str">
        <f t="shared" si="166"/>
        <v/>
      </c>
      <c r="CM235" s="574" t="str">
        <f t="shared" si="166"/>
        <v/>
      </c>
      <c r="CN235" s="574" t="str">
        <f t="shared" si="167"/>
        <v/>
      </c>
      <c r="CO235" s="574" t="str">
        <f t="shared" si="167"/>
        <v/>
      </c>
      <c r="CP235" s="574" t="str">
        <f t="shared" si="167"/>
        <v/>
      </c>
      <c r="CQ235" s="574" t="str">
        <f t="shared" si="168"/>
        <v/>
      </c>
      <c r="CR235" s="574" t="str">
        <f t="shared" si="168"/>
        <v/>
      </c>
      <c r="CS235" s="574" t="str">
        <f t="shared" si="168"/>
        <v/>
      </c>
      <c r="CT235" s="574" t="str">
        <f t="shared" si="169"/>
        <v/>
      </c>
      <c r="CU235" s="575" t="str">
        <f t="shared" si="170"/>
        <v/>
      </c>
      <c r="CV235" s="576" t="str">
        <f t="shared" si="171"/>
        <v/>
      </c>
      <c r="CW235" s="574" t="str">
        <f t="shared" si="171"/>
        <v/>
      </c>
      <c r="CX235" s="574" t="str">
        <f t="shared" si="171"/>
        <v/>
      </c>
      <c r="CY235" s="574" t="str">
        <f t="shared" si="172"/>
        <v/>
      </c>
      <c r="CZ235" s="574" t="str">
        <f t="shared" si="172"/>
        <v/>
      </c>
      <c r="DA235" s="574" t="str">
        <f t="shared" si="172"/>
        <v/>
      </c>
      <c r="DB235" s="574" t="str">
        <f t="shared" si="173"/>
        <v/>
      </c>
      <c r="DC235" s="574" t="str">
        <f t="shared" si="174"/>
        <v/>
      </c>
      <c r="DD235" s="574" t="str">
        <f t="shared" si="174"/>
        <v/>
      </c>
      <c r="DE235" s="574" t="str">
        <f t="shared" si="175"/>
        <v/>
      </c>
      <c r="DF235" s="574" t="str">
        <f t="shared" si="175"/>
        <v/>
      </c>
      <c r="DG235" s="574" t="str">
        <f t="shared" si="175"/>
        <v/>
      </c>
      <c r="DH235" s="574" t="str">
        <f t="shared" si="176"/>
        <v/>
      </c>
      <c r="DI235" s="574" t="str">
        <f t="shared" si="177"/>
        <v/>
      </c>
      <c r="DJ235" s="574" t="str">
        <f t="shared" si="178"/>
        <v/>
      </c>
      <c r="DK235" s="574" t="str">
        <f t="shared" si="178"/>
        <v/>
      </c>
      <c r="DL235" s="574" t="str">
        <f t="shared" si="178"/>
        <v/>
      </c>
      <c r="DM235" s="574" t="str">
        <f t="shared" si="179"/>
        <v/>
      </c>
      <c r="DN235" s="574" t="str">
        <f t="shared" si="179"/>
        <v/>
      </c>
      <c r="DO235" s="574" t="str">
        <f t="shared" si="179"/>
        <v/>
      </c>
      <c r="DP235" s="574" t="str">
        <f t="shared" si="180"/>
        <v/>
      </c>
      <c r="DQ235" s="574" t="str">
        <f t="shared" si="180"/>
        <v/>
      </c>
      <c r="DR235" s="574" t="str">
        <f t="shared" si="180"/>
        <v/>
      </c>
      <c r="DS235" s="574" t="str">
        <f t="shared" si="181"/>
        <v/>
      </c>
      <c r="DT235" s="577" t="str">
        <f t="shared" si="182"/>
        <v/>
      </c>
      <c r="DU235" s="576" t="str">
        <f t="shared" si="183"/>
        <v/>
      </c>
      <c r="DV235" s="574" t="str">
        <f t="shared" si="183"/>
        <v/>
      </c>
      <c r="DW235" s="574" t="str">
        <f t="shared" si="183"/>
        <v/>
      </c>
      <c r="DX235" s="574" t="str">
        <f t="shared" si="184"/>
        <v/>
      </c>
      <c r="DY235" s="574" t="str">
        <f t="shared" si="184"/>
        <v/>
      </c>
      <c r="DZ235" s="574" t="str">
        <f t="shared" si="184"/>
        <v/>
      </c>
      <c r="EA235" s="574" t="str">
        <f t="shared" si="185"/>
        <v/>
      </c>
      <c r="EB235" s="574" t="str">
        <f t="shared" si="185"/>
        <v/>
      </c>
      <c r="EC235" s="574" t="str">
        <f t="shared" si="185"/>
        <v/>
      </c>
      <c r="ED235" s="574" t="str">
        <f t="shared" si="186"/>
        <v/>
      </c>
      <c r="EE235" s="574" t="str">
        <f t="shared" si="186"/>
        <v/>
      </c>
      <c r="EF235" s="574" t="str">
        <f t="shared" si="186"/>
        <v/>
      </c>
      <c r="EG235" s="574" t="str">
        <f t="shared" si="187"/>
        <v/>
      </c>
      <c r="EH235" s="574" t="str">
        <f t="shared" si="188"/>
        <v/>
      </c>
      <c r="EI235" s="574" t="str">
        <f t="shared" si="189"/>
        <v/>
      </c>
      <c r="EJ235" s="574" t="str">
        <f t="shared" si="189"/>
        <v/>
      </c>
      <c r="EK235" s="574" t="str">
        <f t="shared" si="189"/>
        <v/>
      </c>
      <c r="EL235" s="574" t="str">
        <f t="shared" si="190"/>
        <v/>
      </c>
      <c r="EM235" s="574" t="str">
        <f t="shared" si="190"/>
        <v/>
      </c>
      <c r="EN235" s="574" t="str">
        <f t="shared" si="190"/>
        <v/>
      </c>
      <c r="EO235" s="574" t="str">
        <f t="shared" si="191"/>
        <v/>
      </c>
      <c r="EP235" s="574" t="str">
        <f t="shared" si="191"/>
        <v/>
      </c>
      <c r="EQ235" s="574" t="str">
        <f t="shared" si="191"/>
        <v/>
      </c>
      <c r="ER235" s="574" t="str">
        <f t="shared" si="192"/>
        <v/>
      </c>
      <c r="ES235" s="577" t="str">
        <f t="shared" si="193"/>
        <v/>
      </c>
      <c r="ET235" s="576" t="str">
        <f t="shared" si="194"/>
        <v/>
      </c>
      <c r="EU235" s="574" t="str">
        <f t="shared" si="194"/>
        <v/>
      </c>
      <c r="EV235" s="574" t="str">
        <f t="shared" si="194"/>
        <v/>
      </c>
      <c r="EW235" s="574" t="str">
        <f t="shared" si="195"/>
        <v/>
      </c>
      <c r="EX235" s="574" t="str">
        <f t="shared" si="195"/>
        <v/>
      </c>
      <c r="EY235" s="574" t="str">
        <f t="shared" si="195"/>
        <v/>
      </c>
      <c r="EZ235" s="574" t="str">
        <f t="shared" si="196"/>
        <v/>
      </c>
      <c r="FA235" s="574" t="str">
        <f t="shared" si="196"/>
        <v/>
      </c>
      <c r="FB235" s="574" t="str">
        <f t="shared" si="196"/>
        <v/>
      </c>
      <c r="FC235" s="574" t="str">
        <f t="shared" si="197"/>
        <v/>
      </c>
      <c r="FD235" s="574" t="str">
        <f t="shared" si="197"/>
        <v/>
      </c>
      <c r="FE235" s="574" t="str">
        <f t="shared" si="197"/>
        <v/>
      </c>
      <c r="FF235" s="574" t="str">
        <f t="shared" si="198"/>
        <v/>
      </c>
      <c r="FG235" s="574" t="str">
        <f t="shared" si="199"/>
        <v/>
      </c>
      <c r="FH235" s="574" t="str">
        <f t="shared" si="200"/>
        <v/>
      </c>
      <c r="FI235" s="574" t="str">
        <f t="shared" si="200"/>
        <v/>
      </c>
      <c r="FJ235" s="574" t="str">
        <f t="shared" si="200"/>
        <v/>
      </c>
      <c r="FK235" s="574" t="str">
        <f t="shared" si="201"/>
        <v/>
      </c>
      <c r="FL235" s="574" t="str">
        <f t="shared" si="201"/>
        <v/>
      </c>
      <c r="FM235" s="574" t="str">
        <f t="shared" si="201"/>
        <v/>
      </c>
      <c r="FN235" s="574" t="str">
        <f t="shared" si="202"/>
        <v/>
      </c>
      <c r="FO235" s="574" t="str">
        <f t="shared" si="202"/>
        <v/>
      </c>
      <c r="FP235" s="574" t="str">
        <f t="shared" si="202"/>
        <v/>
      </c>
      <c r="FQ235" s="574" t="str">
        <f t="shared" si="203"/>
        <v/>
      </c>
      <c r="FR235" s="577" t="str">
        <f t="shared" si="204"/>
        <v/>
      </c>
      <c r="FS235" s="573" t="str">
        <f t="shared" si="205"/>
        <v/>
      </c>
      <c r="FT235" s="574" t="str">
        <f t="shared" si="206"/>
        <v/>
      </c>
      <c r="FU235" s="578" t="str">
        <f t="shared" si="207"/>
        <v/>
      </c>
      <c r="FV235" s="577" t="str">
        <f t="shared" si="208"/>
        <v/>
      </c>
      <c r="HA235" s="147">
        <f t="shared" si="209"/>
        <v>0</v>
      </c>
      <c r="HB235" s="142">
        <f t="shared" si="158"/>
        <v>0</v>
      </c>
    </row>
    <row r="236" spans="1:210" s="142" customFormat="1" ht="15.75" customHeight="1" x14ac:dyDescent="0.2">
      <c r="A236" s="531" t="str">
        <f t="shared" si="159"/>
        <v/>
      </c>
      <c r="B236" s="299"/>
      <c r="C236" s="292"/>
      <c r="D236" s="300"/>
      <c r="E236" s="292"/>
      <c r="F236" s="300"/>
      <c r="G236" s="292"/>
      <c r="H236" s="300"/>
      <c r="I236" s="300"/>
      <c r="J236" s="292"/>
      <c r="K236" s="300"/>
      <c r="L236" s="292"/>
      <c r="M236" s="300"/>
      <c r="N236" s="292"/>
      <c r="O236" s="300"/>
      <c r="P236" s="292"/>
      <c r="Q236" s="292"/>
      <c r="R236" s="301"/>
      <c r="S236" s="298"/>
      <c r="T236" s="307"/>
      <c r="U236" s="292"/>
      <c r="V236" s="300"/>
      <c r="W236" s="292"/>
      <c r="X236" s="300"/>
      <c r="Y236" s="292"/>
      <c r="Z236" s="300"/>
      <c r="AA236" s="300"/>
      <c r="AB236" s="292"/>
      <c r="AC236" s="300"/>
      <c r="AD236" s="292"/>
      <c r="AE236" s="300"/>
      <c r="AF236" s="292"/>
      <c r="AG236" s="300"/>
      <c r="AH236" s="292"/>
      <c r="AI236" s="292"/>
      <c r="AJ236" s="301"/>
      <c r="AK236" s="298"/>
      <c r="AL236" s="302"/>
      <c r="AM236" s="292"/>
      <c r="AN236" s="303"/>
      <c r="AO236" s="292"/>
      <c r="AP236" s="303"/>
      <c r="AQ236" s="292"/>
      <c r="AR236" s="303"/>
      <c r="AS236" s="303"/>
      <c r="AT236" s="292"/>
      <c r="AU236" s="303"/>
      <c r="AV236" s="292"/>
      <c r="AW236" s="303"/>
      <c r="AX236" s="292"/>
      <c r="AY236" s="303"/>
      <c r="AZ236" s="292"/>
      <c r="BA236" s="292"/>
      <c r="BB236" s="304"/>
      <c r="BC236" s="298"/>
      <c r="BD236" s="308"/>
      <c r="BE236" s="292"/>
      <c r="BF236" s="303"/>
      <c r="BG236" s="292"/>
      <c r="BH236" s="303"/>
      <c r="BI236" s="292"/>
      <c r="BJ236" s="303"/>
      <c r="BK236" s="303"/>
      <c r="BL236" s="292"/>
      <c r="BM236" s="303"/>
      <c r="BN236" s="292"/>
      <c r="BO236" s="303"/>
      <c r="BP236" s="292"/>
      <c r="BQ236" s="303"/>
      <c r="BR236" s="292"/>
      <c r="BS236" s="292"/>
      <c r="BT236" s="304"/>
      <c r="BU236" s="298"/>
      <c r="BW236" s="573" t="str">
        <f t="shared" si="160"/>
        <v/>
      </c>
      <c r="BX236" s="574" t="str">
        <f t="shared" si="160"/>
        <v/>
      </c>
      <c r="BY236" s="574" t="str">
        <f t="shared" si="160"/>
        <v/>
      </c>
      <c r="BZ236" s="574" t="str">
        <f t="shared" si="161"/>
        <v/>
      </c>
      <c r="CA236" s="574" t="str">
        <f t="shared" si="161"/>
        <v/>
      </c>
      <c r="CB236" s="574" t="str">
        <f t="shared" si="161"/>
        <v/>
      </c>
      <c r="CC236" s="574" t="str">
        <f t="shared" si="162"/>
        <v/>
      </c>
      <c r="CD236" s="574" t="str">
        <f t="shared" si="162"/>
        <v/>
      </c>
      <c r="CE236" s="574" t="str">
        <f t="shared" si="162"/>
        <v/>
      </c>
      <c r="CF236" s="574" t="str">
        <f t="shared" si="163"/>
        <v/>
      </c>
      <c r="CG236" s="574" t="str">
        <f t="shared" si="163"/>
        <v/>
      </c>
      <c r="CH236" s="574" t="str">
        <f t="shared" si="163"/>
        <v/>
      </c>
      <c r="CI236" s="574" t="str">
        <f t="shared" si="164"/>
        <v/>
      </c>
      <c r="CJ236" s="574" t="str">
        <f t="shared" si="165"/>
        <v/>
      </c>
      <c r="CK236" s="574" t="str">
        <f t="shared" si="166"/>
        <v/>
      </c>
      <c r="CL236" s="574" t="str">
        <f t="shared" si="166"/>
        <v/>
      </c>
      <c r="CM236" s="574" t="str">
        <f t="shared" si="166"/>
        <v/>
      </c>
      <c r="CN236" s="574" t="str">
        <f t="shared" si="167"/>
        <v/>
      </c>
      <c r="CO236" s="574" t="str">
        <f t="shared" si="167"/>
        <v/>
      </c>
      <c r="CP236" s="574" t="str">
        <f t="shared" si="167"/>
        <v/>
      </c>
      <c r="CQ236" s="574" t="str">
        <f t="shared" si="168"/>
        <v/>
      </c>
      <c r="CR236" s="574" t="str">
        <f t="shared" si="168"/>
        <v/>
      </c>
      <c r="CS236" s="574" t="str">
        <f t="shared" si="168"/>
        <v/>
      </c>
      <c r="CT236" s="574" t="str">
        <f t="shared" si="169"/>
        <v/>
      </c>
      <c r="CU236" s="575" t="str">
        <f t="shared" si="170"/>
        <v/>
      </c>
      <c r="CV236" s="576" t="str">
        <f t="shared" si="171"/>
        <v/>
      </c>
      <c r="CW236" s="574" t="str">
        <f t="shared" si="171"/>
        <v/>
      </c>
      <c r="CX236" s="574" t="str">
        <f t="shared" si="171"/>
        <v/>
      </c>
      <c r="CY236" s="574" t="str">
        <f t="shared" si="172"/>
        <v/>
      </c>
      <c r="CZ236" s="574" t="str">
        <f t="shared" si="172"/>
        <v/>
      </c>
      <c r="DA236" s="574" t="str">
        <f t="shared" si="172"/>
        <v/>
      </c>
      <c r="DB236" s="574" t="str">
        <f t="shared" si="173"/>
        <v/>
      </c>
      <c r="DC236" s="574" t="str">
        <f t="shared" si="174"/>
        <v/>
      </c>
      <c r="DD236" s="574" t="str">
        <f t="shared" si="174"/>
        <v/>
      </c>
      <c r="DE236" s="574" t="str">
        <f t="shared" si="175"/>
        <v/>
      </c>
      <c r="DF236" s="574" t="str">
        <f t="shared" si="175"/>
        <v/>
      </c>
      <c r="DG236" s="574" t="str">
        <f t="shared" si="175"/>
        <v/>
      </c>
      <c r="DH236" s="574" t="str">
        <f t="shared" si="176"/>
        <v/>
      </c>
      <c r="DI236" s="574" t="str">
        <f t="shared" si="177"/>
        <v/>
      </c>
      <c r="DJ236" s="574" t="str">
        <f t="shared" si="178"/>
        <v/>
      </c>
      <c r="DK236" s="574" t="str">
        <f t="shared" si="178"/>
        <v/>
      </c>
      <c r="DL236" s="574" t="str">
        <f t="shared" si="178"/>
        <v/>
      </c>
      <c r="DM236" s="574" t="str">
        <f t="shared" si="179"/>
        <v/>
      </c>
      <c r="DN236" s="574" t="str">
        <f t="shared" si="179"/>
        <v/>
      </c>
      <c r="DO236" s="574" t="str">
        <f t="shared" si="179"/>
        <v/>
      </c>
      <c r="DP236" s="574" t="str">
        <f t="shared" si="180"/>
        <v/>
      </c>
      <c r="DQ236" s="574" t="str">
        <f t="shared" si="180"/>
        <v/>
      </c>
      <c r="DR236" s="574" t="str">
        <f t="shared" si="180"/>
        <v/>
      </c>
      <c r="DS236" s="574" t="str">
        <f t="shared" si="181"/>
        <v/>
      </c>
      <c r="DT236" s="577" t="str">
        <f t="shared" si="182"/>
        <v/>
      </c>
      <c r="DU236" s="576" t="str">
        <f t="shared" si="183"/>
        <v/>
      </c>
      <c r="DV236" s="574" t="str">
        <f t="shared" si="183"/>
        <v/>
      </c>
      <c r="DW236" s="574" t="str">
        <f t="shared" si="183"/>
        <v/>
      </c>
      <c r="DX236" s="574" t="str">
        <f t="shared" si="184"/>
        <v/>
      </c>
      <c r="DY236" s="574" t="str">
        <f t="shared" si="184"/>
        <v/>
      </c>
      <c r="DZ236" s="574" t="str">
        <f t="shared" si="184"/>
        <v/>
      </c>
      <c r="EA236" s="574" t="str">
        <f t="shared" si="185"/>
        <v/>
      </c>
      <c r="EB236" s="574" t="str">
        <f t="shared" si="185"/>
        <v/>
      </c>
      <c r="EC236" s="574" t="str">
        <f t="shared" si="185"/>
        <v/>
      </c>
      <c r="ED236" s="574" t="str">
        <f t="shared" si="186"/>
        <v/>
      </c>
      <c r="EE236" s="574" t="str">
        <f t="shared" si="186"/>
        <v/>
      </c>
      <c r="EF236" s="574" t="str">
        <f t="shared" si="186"/>
        <v/>
      </c>
      <c r="EG236" s="574" t="str">
        <f t="shared" si="187"/>
        <v/>
      </c>
      <c r="EH236" s="574" t="str">
        <f t="shared" si="188"/>
        <v/>
      </c>
      <c r="EI236" s="574" t="str">
        <f t="shared" si="189"/>
        <v/>
      </c>
      <c r="EJ236" s="574" t="str">
        <f t="shared" si="189"/>
        <v/>
      </c>
      <c r="EK236" s="574" t="str">
        <f t="shared" si="189"/>
        <v/>
      </c>
      <c r="EL236" s="574" t="str">
        <f t="shared" si="190"/>
        <v/>
      </c>
      <c r="EM236" s="574" t="str">
        <f t="shared" si="190"/>
        <v/>
      </c>
      <c r="EN236" s="574" t="str">
        <f t="shared" si="190"/>
        <v/>
      </c>
      <c r="EO236" s="574" t="str">
        <f t="shared" si="191"/>
        <v/>
      </c>
      <c r="EP236" s="574" t="str">
        <f t="shared" si="191"/>
        <v/>
      </c>
      <c r="EQ236" s="574" t="str">
        <f t="shared" si="191"/>
        <v/>
      </c>
      <c r="ER236" s="574" t="str">
        <f t="shared" si="192"/>
        <v/>
      </c>
      <c r="ES236" s="577" t="str">
        <f t="shared" si="193"/>
        <v/>
      </c>
      <c r="ET236" s="576" t="str">
        <f t="shared" si="194"/>
        <v/>
      </c>
      <c r="EU236" s="574" t="str">
        <f t="shared" si="194"/>
        <v/>
      </c>
      <c r="EV236" s="574" t="str">
        <f t="shared" si="194"/>
        <v/>
      </c>
      <c r="EW236" s="574" t="str">
        <f t="shared" si="195"/>
        <v/>
      </c>
      <c r="EX236" s="574" t="str">
        <f t="shared" si="195"/>
        <v/>
      </c>
      <c r="EY236" s="574" t="str">
        <f t="shared" si="195"/>
        <v/>
      </c>
      <c r="EZ236" s="574" t="str">
        <f t="shared" si="196"/>
        <v/>
      </c>
      <c r="FA236" s="574" t="str">
        <f t="shared" si="196"/>
        <v/>
      </c>
      <c r="FB236" s="574" t="str">
        <f t="shared" si="196"/>
        <v/>
      </c>
      <c r="FC236" s="574" t="str">
        <f t="shared" si="197"/>
        <v/>
      </c>
      <c r="FD236" s="574" t="str">
        <f t="shared" si="197"/>
        <v/>
      </c>
      <c r="FE236" s="574" t="str">
        <f t="shared" si="197"/>
        <v/>
      </c>
      <c r="FF236" s="574" t="str">
        <f t="shared" si="198"/>
        <v/>
      </c>
      <c r="FG236" s="574" t="str">
        <f t="shared" si="199"/>
        <v/>
      </c>
      <c r="FH236" s="574" t="str">
        <f t="shared" si="200"/>
        <v/>
      </c>
      <c r="FI236" s="574" t="str">
        <f t="shared" si="200"/>
        <v/>
      </c>
      <c r="FJ236" s="574" t="str">
        <f t="shared" si="200"/>
        <v/>
      </c>
      <c r="FK236" s="574" t="str">
        <f t="shared" si="201"/>
        <v/>
      </c>
      <c r="FL236" s="574" t="str">
        <f t="shared" si="201"/>
        <v/>
      </c>
      <c r="FM236" s="574" t="str">
        <f t="shared" si="201"/>
        <v/>
      </c>
      <c r="FN236" s="574" t="str">
        <f t="shared" si="202"/>
        <v/>
      </c>
      <c r="FO236" s="574" t="str">
        <f t="shared" si="202"/>
        <v/>
      </c>
      <c r="FP236" s="574" t="str">
        <f t="shared" si="202"/>
        <v/>
      </c>
      <c r="FQ236" s="574" t="str">
        <f t="shared" si="203"/>
        <v/>
      </c>
      <c r="FR236" s="577" t="str">
        <f t="shared" si="204"/>
        <v/>
      </c>
      <c r="FS236" s="573" t="str">
        <f t="shared" si="205"/>
        <v/>
      </c>
      <c r="FT236" s="574" t="str">
        <f t="shared" si="206"/>
        <v/>
      </c>
      <c r="FU236" s="578" t="str">
        <f t="shared" si="207"/>
        <v/>
      </c>
      <c r="FV236" s="577" t="str">
        <f t="shared" si="208"/>
        <v/>
      </c>
      <c r="HA236" s="147">
        <f t="shared" si="209"/>
        <v>0</v>
      </c>
      <c r="HB236" s="142">
        <f t="shared" si="158"/>
        <v>0</v>
      </c>
    </row>
    <row r="237" spans="1:210" s="142" customFormat="1" ht="15.75" customHeight="1" x14ac:dyDescent="0.2">
      <c r="A237" s="531" t="str">
        <f t="shared" si="159"/>
        <v/>
      </c>
      <c r="B237" s="299"/>
      <c r="C237" s="292"/>
      <c r="D237" s="300"/>
      <c r="E237" s="292"/>
      <c r="F237" s="300"/>
      <c r="G237" s="292"/>
      <c r="H237" s="300"/>
      <c r="I237" s="300"/>
      <c r="J237" s="292"/>
      <c r="K237" s="300"/>
      <c r="L237" s="292"/>
      <c r="M237" s="300"/>
      <c r="N237" s="292"/>
      <c r="O237" s="300"/>
      <c r="P237" s="292"/>
      <c r="Q237" s="292"/>
      <c r="R237" s="300"/>
      <c r="S237" s="294"/>
      <c r="T237" s="307"/>
      <c r="U237" s="292"/>
      <c r="V237" s="300"/>
      <c r="W237" s="292"/>
      <c r="X237" s="300"/>
      <c r="Y237" s="292"/>
      <c r="Z237" s="300"/>
      <c r="AA237" s="300"/>
      <c r="AB237" s="292"/>
      <c r="AC237" s="300"/>
      <c r="AD237" s="292"/>
      <c r="AE237" s="300"/>
      <c r="AF237" s="292"/>
      <c r="AG237" s="300"/>
      <c r="AH237" s="292"/>
      <c r="AI237" s="292"/>
      <c r="AJ237" s="300"/>
      <c r="AK237" s="294"/>
      <c r="AL237" s="302"/>
      <c r="AM237" s="292"/>
      <c r="AN237" s="303"/>
      <c r="AO237" s="292"/>
      <c r="AP237" s="303"/>
      <c r="AQ237" s="292"/>
      <c r="AR237" s="303"/>
      <c r="AS237" s="303"/>
      <c r="AT237" s="292"/>
      <c r="AU237" s="303"/>
      <c r="AV237" s="292"/>
      <c r="AW237" s="303"/>
      <c r="AX237" s="292"/>
      <c r="AY237" s="303"/>
      <c r="AZ237" s="292"/>
      <c r="BA237" s="292"/>
      <c r="BB237" s="303"/>
      <c r="BC237" s="294"/>
      <c r="BD237" s="308"/>
      <c r="BE237" s="292"/>
      <c r="BF237" s="303"/>
      <c r="BG237" s="292"/>
      <c r="BH237" s="303"/>
      <c r="BI237" s="292"/>
      <c r="BJ237" s="303"/>
      <c r="BK237" s="303"/>
      <c r="BL237" s="292"/>
      <c r="BM237" s="303"/>
      <c r="BN237" s="292"/>
      <c r="BO237" s="303"/>
      <c r="BP237" s="292"/>
      <c r="BQ237" s="303"/>
      <c r="BR237" s="292"/>
      <c r="BS237" s="292"/>
      <c r="BT237" s="303"/>
      <c r="BU237" s="294"/>
      <c r="BW237" s="573" t="str">
        <f t="shared" si="160"/>
        <v/>
      </c>
      <c r="BX237" s="574" t="str">
        <f t="shared" si="160"/>
        <v/>
      </c>
      <c r="BY237" s="574" t="str">
        <f t="shared" si="160"/>
        <v/>
      </c>
      <c r="BZ237" s="574" t="str">
        <f t="shared" si="161"/>
        <v/>
      </c>
      <c r="CA237" s="574" t="str">
        <f t="shared" si="161"/>
        <v/>
      </c>
      <c r="CB237" s="574" t="str">
        <f t="shared" si="161"/>
        <v/>
      </c>
      <c r="CC237" s="574" t="str">
        <f t="shared" si="162"/>
        <v/>
      </c>
      <c r="CD237" s="574" t="str">
        <f t="shared" si="162"/>
        <v/>
      </c>
      <c r="CE237" s="574" t="str">
        <f t="shared" si="162"/>
        <v/>
      </c>
      <c r="CF237" s="574" t="str">
        <f t="shared" si="163"/>
        <v/>
      </c>
      <c r="CG237" s="574" t="str">
        <f t="shared" si="163"/>
        <v/>
      </c>
      <c r="CH237" s="574" t="str">
        <f t="shared" si="163"/>
        <v/>
      </c>
      <c r="CI237" s="574" t="str">
        <f t="shared" si="164"/>
        <v/>
      </c>
      <c r="CJ237" s="574" t="str">
        <f t="shared" si="165"/>
        <v/>
      </c>
      <c r="CK237" s="574" t="str">
        <f t="shared" si="166"/>
        <v/>
      </c>
      <c r="CL237" s="574" t="str">
        <f t="shared" si="166"/>
        <v/>
      </c>
      <c r="CM237" s="574" t="str">
        <f t="shared" si="166"/>
        <v/>
      </c>
      <c r="CN237" s="574" t="str">
        <f t="shared" si="167"/>
        <v/>
      </c>
      <c r="CO237" s="574" t="str">
        <f t="shared" si="167"/>
        <v/>
      </c>
      <c r="CP237" s="574" t="str">
        <f t="shared" si="167"/>
        <v/>
      </c>
      <c r="CQ237" s="574" t="str">
        <f t="shared" si="168"/>
        <v/>
      </c>
      <c r="CR237" s="574" t="str">
        <f t="shared" si="168"/>
        <v/>
      </c>
      <c r="CS237" s="574" t="str">
        <f t="shared" si="168"/>
        <v/>
      </c>
      <c r="CT237" s="574" t="str">
        <f t="shared" si="169"/>
        <v/>
      </c>
      <c r="CU237" s="575" t="str">
        <f t="shared" si="170"/>
        <v/>
      </c>
      <c r="CV237" s="576" t="str">
        <f t="shared" si="171"/>
        <v/>
      </c>
      <c r="CW237" s="574" t="str">
        <f t="shared" si="171"/>
        <v/>
      </c>
      <c r="CX237" s="574" t="str">
        <f t="shared" si="171"/>
        <v/>
      </c>
      <c r="CY237" s="574" t="str">
        <f t="shared" si="172"/>
        <v/>
      </c>
      <c r="CZ237" s="574" t="str">
        <f t="shared" si="172"/>
        <v/>
      </c>
      <c r="DA237" s="574" t="str">
        <f t="shared" si="172"/>
        <v/>
      </c>
      <c r="DB237" s="574" t="str">
        <f t="shared" si="173"/>
        <v/>
      </c>
      <c r="DC237" s="574" t="str">
        <f t="shared" si="174"/>
        <v/>
      </c>
      <c r="DD237" s="574" t="str">
        <f t="shared" si="174"/>
        <v/>
      </c>
      <c r="DE237" s="574" t="str">
        <f t="shared" si="175"/>
        <v/>
      </c>
      <c r="DF237" s="574" t="str">
        <f t="shared" si="175"/>
        <v/>
      </c>
      <c r="DG237" s="574" t="str">
        <f t="shared" si="175"/>
        <v/>
      </c>
      <c r="DH237" s="574" t="str">
        <f t="shared" si="176"/>
        <v/>
      </c>
      <c r="DI237" s="574" t="str">
        <f t="shared" si="177"/>
        <v/>
      </c>
      <c r="DJ237" s="574" t="str">
        <f t="shared" si="178"/>
        <v/>
      </c>
      <c r="DK237" s="574" t="str">
        <f t="shared" si="178"/>
        <v/>
      </c>
      <c r="DL237" s="574" t="str">
        <f t="shared" si="178"/>
        <v/>
      </c>
      <c r="DM237" s="574" t="str">
        <f t="shared" si="179"/>
        <v/>
      </c>
      <c r="DN237" s="574" t="str">
        <f t="shared" si="179"/>
        <v/>
      </c>
      <c r="DO237" s="574" t="str">
        <f t="shared" si="179"/>
        <v/>
      </c>
      <c r="DP237" s="574" t="str">
        <f t="shared" si="180"/>
        <v/>
      </c>
      <c r="DQ237" s="574" t="str">
        <f t="shared" si="180"/>
        <v/>
      </c>
      <c r="DR237" s="574" t="str">
        <f t="shared" si="180"/>
        <v/>
      </c>
      <c r="DS237" s="574" t="str">
        <f t="shared" si="181"/>
        <v/>
      </c>
      <c r="DT237" s="577" t="str">
        <f t="shared" si="182"/>
        <v/>
      </c>
      <c r="DU237" s="576" t="str">
        <f t="shared" si="183"/>
        <v/>
      </c>
      <c r="DV237" s="574" t="str">
        <f t="shared" si="183"/>
        <v/>
      </c>
      <c r="DW237" s="574" t="str">
        <f t="shared" si="183"/>
        <v/>
      </c>
      <c r="DX237" s="574" t="str">
        <f t="shared" si="184"/>
        <v/>
      </c>
      <c r="DY237" s="574" t="str">
        <f t="shared" si="184"/>
        <v/>
      </c>
      <c r="DZ237" s="574" t="str">
        <f t="shared" si="184"/>
        <v/>
      </c>
      <c r="EA237" s="574" t="str">
        <f t="shared" si="185"/>
        <v/>
      </c>
      <c r="EB237" s="574" t="str">
        <f t="shared" si="185"/>
        <v/>
      </c>
      <c r="EC237" s="574" t="str">
        <f t="shared" si="185"/>
        <v/>
      </c>
      <c r="ED237" s="574" t="str">
        <f t="shared" si="186"/>
        <v/>
      </c>
      <c r="EE237" s="574" t="str">
        <f t="shared" si="186"/>
        <v/>
      </c>
      <c r="EF237" s="574" t="str">
        <f t="shared" si="186"/>
        <v/>
      </c>
      <c r="EG237" s="574" t="str">
        <f t="shared" si="187"/>
        <v/>
      </c>
      <c r="EH237" s="574" t="str">
        <f t="shared" si="188"/>
        <v/>
      </c>
      <c r="EI237" s="574" t="str">
        <f t="shared" si="189"/>
        <v/>
      </c>
      <c r="EJ237" s="574" t="str">
        <f t="shared" si="189"/>
        <v/>
      </c>
      <c r="EK237" s="574" t="str">
        <f t="shared" si="189"/>
        <v/>
      </c>
      <c r="EL237" s="574" t="str">
        <f t="shared" si="190"/>
        <v/>
      </c>
      <c r="EM237" s="574" t="str">
        <f t="shared" si="190"/>
        <v/>
      </c>
      <c r="EN237" s="574" t="str">
        <f t="shared" si="190"/>
        <v/>
      </c>
      <c r="EO237" s="574" t="str">
        <f t="shared" si="191"/>
        <v/>
      </c>
      <c r="EP237" s="574" t="str">
        <f t="shared" si="191"/>
        <v/>
      </c>
      <c r="EQ237" s="574" t="str">
        <f t="shared" si="191"/>
        <v/>
      </c>
      <c r="ER237" s="574" t="str">
        <f t="shared" si="192"/>
        <v/>
      </c>
      <c r="ES237" s="577" t="str">
        <f t="shared" si="193"/>
        <v/>
      </c>
      <c r="ET237" s="576" t="str">
        <f t="shared" si="194"/>
        <v/>
      </c>
      <c r="EU237" s="574" t="str">
        <f t="shared" si="194"/>
        <v/>
      </c>
      <c r="EV237" s="574" t="str">
        <f t="shared" si="194"/>
        <v/>
      </c>
      <c r="EW237" s="574" t="str">
        <f t="shared" si="195"/>
        <v/>
      </c>
      <c r="EX237" s="574" t="str">
        <f t="shared" si="195"/>
        <v/>
      </c>
      <c r="EY237" s="574" t="str">
        <f t="shared" si="195"/>
        <v/>
      </c>
      <c r="EZ237" s="574" t="str">
        <f t="shared" si="196"/>
        <v/>
      </c>
      <c r="FA237" s="574" t="str">
        <f t="shared" si="196"/>
        <v/>
      </c>
      <c r="FB237" s="574" t="str">
        <f t="shared" si="196"/>
        <v/>
      </c>
      <c r="FC237" s="574" t="str">
        <f t="shared" si="197"/>
        <v/>
      </c>
      <c r="FD237" s="574" t="str">
        <f t="shared" si="197"/>
        <v/>
      </c>
      <c r="FE237" s="574" t="str">
        <f t="shared" si="197"/>
        <v/>
      </c>
      <c r="FF237" s="574" t="str">
        <f t="shared" si="198"/>
        <v/>
      </c>
      <c r="FG237" s="574" t="str">
        <f t="shared" si="199"/>
        <v/>
      </c>
      <c r="FH237" s="574" t="str">
        <f t="shared" si="200"/>
        <v/>
      </c>
      <c r="FI237" s="574" t="str">
        <f t="shared" si="200"/>
        <v/>
      </c>
      <c r="FJ237" s="574" t="str">
        <f t="shared" si="200"/>
        <v/>
      </c>
      <c r="FK237" s="574" t="str">
        <f t="shared" si="201"/>
        <v/>
      </c>
      <c r="FL237" s="574" t="str">
        <f t="shared" si="201"/>
        <v/>
      </c>
      <c r="FM237" s="574" t="str">
        <f t="shared" si="201"/>
        <v/>
      </c>
      <c r="FN237" s="574" t="str">
        <f t="shared" si="202"/>
        <v/>
      </c>
      <c r="FO237" s="574" t="str">
        <f t="shared" si="202"/>
        <v/>
      </c>
      <c r="FP237" s="574" t="str">
        <f t="shared" si="202"/>
        <v/>
      </c>
      <c r="FQ237" s="574" t="str">
        <f t="shared" si="203"/>
        <v/>
      </c>
      <c r="FR237" s="577" t="str">
        <f t="shared" si="204"/>
        <v/>
      </c>
      <c r="FS237" s="573" t="str">
        <f t="shared" si="205"/>
        <v/>
      </c>
      <c r="FT237" s="574" t="str">
        <f t="shared" si="206"/>
        <v/>
      </c>
      <c r="FU237" s="578" t="str">
        <f t="shared" si="207"/>
        <v/>
      </c>
      <c r="FV237" s="577" t="str">
        <f t="shared" si="208"/>
        <v/>
      </c>
      <c r="HA237" s="147">
        <f t="shared" si="209"/>
        <v>0</v>
      </c>
      <c r="HB237" s="142">
        <f t="shared" si="158"/>
        <v>0</v>
      </c>
    </row>
    <row r="238" spans="1:210" s="142" customFormat="1" ht="15.75" customHeight="1" x14ac:dyDescent="0.2">
      <c r="A238" s="531" t="str">
        <f t="shared" si="159"/>
        <v/>
      </c>
      <c r="B238" s="299"/>
      <c r="C238" s="292"/>
      <c r="D238" s="300"/>
      <c r="E238" s="292"/>
      <c r="F238" s="300"/>
      <c r="G238" s="292"/>
      <c r="H238" s="300"/>
      <c r="I238" s="300"/>
      <c r="J238" s="292"/>
      <c r="K238" s="300"/>
      <c r="L238" s="292"/>
      <c r="M238" s="300"/>
      <c r="N238" s="292"/>
      <c r="O238" s="300"/>
      <c r="P238" s="292"/>
      <c r="Q238" s="292"/>
      <c r="R238" s="301"/>
      <c r="S238" s="298"/>
      <c r="T238" s="307"/>
      <c r="U238" s="292"/>
      <c r="V238" s="300"/>
      <c r="W238" s="292"/>
      <c r="X238" s="300"/>
      <c r="Y238" s="292"/>
      <c r="Z238" s="300"/>
      <c r="AA238" s="300"/>
      <c r="AB238" s="292"/>
      <c r="AC238" s="300"/>
      <c r="AD238" s="292"/>
      <c r="AE238" s="300"/>
      <c r="AF238" s="292"/>
      <c r="AG238" s="300"/>
      <c r="AH238" s="292"/>
      <c r="AI238" s="292"/>
      <c r="AJ238" s="301"/>
      <c r="AK238" s="298"/>
      <c r="AL238" s="302"/>
      <c r="AM238" s="292"/>
      <c r="AN238" s="303"/>
      <c r="AO238" s="292"/>
      <c r="AP238" s="303"/>
      <c r="AQ238" s="292"/>
      <c r="AR238" s="303"/>
      <c r="AS238" s="303"/>
      <c r="AT238" s="292"/>
      <c r="AU238" s="303"/>
      <c r="AV238" s="292"/>
      <c r="AW238" s="303"/>
      <c r="AX238" s="292"/>
      <c r="AY238" s="303"/>
      <c r="AZ238" s="292"/>
      <c r="BA238" s="292"/>
      <c r="BB238" s="304"/>
      <c r="BC238" s="298"/>
      <c r="BD238" s="308"/>
      <c r="BE238" s="292"/>
      <c r="BF238" s="303"/>
      <c r="BG238" s="292"/>
      <c r="BH238" s="303"/>
      <c r="BI238" s="292"/>
      <c r="BJ238" s="303"/>
      <c r="BK238" s="303"/>
      <c r="BL238" s="292"/>
      <c r="BM238" s="303"/>
      <c r="BN238" s="292"/>
      <c r="BO238" s="303"/>
      <c r="BP238" s="292"/>
      <c r="BQ238" s="303"/>
      <c r="BR238" s="292"/>
      <c r="BS238" s="292"/>
      <c r="BT238" s="304"/>
      <c r="BU238" s="298"/>
      <c r="BW238" s="573" t="str">
        <f t="shared" si="160"/>
        <v/>
      </c>
      <c r="BX238" s="574" t="str">
        <f t="shared" si="160"/>
        <v/>
      </c>
      <c r="BY238" s="574" t="str">
        <f t="shared" si="160"/>
        <v/>
      </c>
      <c r="BZ238" s="574" t="str">
        <f t="shared" si="161"/>
        <v/>
      </c>
      <c r="CA238" s="574" t="str">
        <f t="shared" si="161"/>
        <v/>
      </c>
      <c r="CB238" s="574" t="str">
        <f t="shared" si="161"/>
        <v/>
      </c>
      <c r="CC238" s="574" t="str">
        <f t="shared" si="162"/>
        <v/>
      </c>
      <c r="CD238" s="574" t="str">
        <f t="shared" si="162"/>
        <v/>
      </c>
      <c r="CE238" s="574" t="str">
        <f t="shared" si="162"/>
        <v/>
      </c>
      <c r="CF238" s="574" t="str">
        <f t="shared" si="163"/>
        <v/>
      </c>
      <c r="CG238" s="574" t="str">
        <f t="shared" si="163"/>
        <v/>
      </c>
      <c r="CH238" s="574" t="str">
        <f t="shared" si="163"/>
        <v/>
      </c>
      <c r="CI238" s="574" t="str">
        <f t="shared" si="164"/>
        <v/>
      </c>
      <c r="CJ238" s="574" t="str">
        <f t="shared" si="165"/>
        <v/>
      </c>
      <c r="CK238" s="574" t="str">
        <f t="shared" si="166"/>
        <v/>
      </c>
      <c r="CL238" s="574" t="str">
        <f t="shared" si="166"/>
        <v/>
      </c>
      <c r="CM238" s="574" t="str">
        <f t="shared" si="166"/>
        <v/>
      </c>
      <c r="CN238" s="574" t="str">
        <f t="shared" si="167"/>
        <v/>
      </c>
      <c r="CO238" s="574" t="str">
        <f t="shared" si="167"/>
        <v/>
      </c>
      <c r="CP238" s="574" t="str">
        <f t="shared" si="167"/>
        <v/>
      </c>
      <c r="CQ238" s="574" t="str">
        <f t="shared" si="168"/>
        <v/>
      </c>
      <c r="CR238" s="574" t="str">
        <f t="shared" si="168"/>
        <v/>
      </c>
      <c r="CS238" s="574" t="str">
        <f t="shared" si="168"/>
        <v/>
      </c>
      <c r="CT238" s="574" t="str">
        <f t="shared" si="169"/>
        <v/>
      </c>
      <c r="CU238" s="575" t="str">
        <f t="shared" si="170"/>
        <v/>
      </c>
      <c r="CV238" s="576" t="str">
        <f t="shared" si="171"/>
        <v/>
      </c>
      <c r="CW238" s="574" t="str">
        <f t="shared" si="171"/>
        <v/>
      </c>
      <c r="CX238" s="574" t="str">
        <f t="shared" si="171"/>
        <v/>
      </c>
      <c r="CY238" s="574" t="str">
        <f t="shared" si="172"/>
        <v/>
      </c>
      <c r="CZ238" s="574" t="str">
        <f t="shared" si="172"/>
        <v/>
      </c>
      <c r="DA238" s="574" t="str">
        <f t="shared" si="172"/>
        <v/>
      </c>
      <c r="DB238" s="574" t="str">
        <f t="shared" si="173"/>
        <v/>
      </c>
      <c r="DC238" s="574" t="str">
        <f t="shared" si="174"/>
        <v/>
      </c>
      <c r="DD238" s="574" t="str">
        <f t="shared" si="174"/>
        <v/>
      </c>
      <c r="DE238" s="574" t="str">
        <f t="shared" si="175"/>
        <v/>
      </c>
      <c r="DF238" s="574" t="str">
        <f t="shared" si="175"/>
        <v/>
      </c>
      <c r="DG238" s="574" t="str">
        <f t="shared" si="175"/>
        <v/>
      </c>
      <c r="DH238" s="574" t="str">
        <f t="shared" si="176"/>
        <v/>
      </c>
      <c r="DI238" s="574" t="str">
        <f t="shared" si="177"/>
        <v/>
      </c>
      <c r="DJ238" s="574" t="str">
        <f t="shared" si="178"/>
        <v/>
      </c>
      <c r="DK238" s="574" t="str">
        <f t="shared" si="178"/>
        <v/>
      </c>
      <c r="DL238" s="574" t="str">
        <f t="shared" si="178"/>
        <v/>
      </c>
      <c r="DM238" s="574" t="str">
        <f t="shared" si="179"/>
        <v/>
      </c>
      <c r="DN238" s="574" t="str">
        <f t="shared" si="179"/>
        <v/>
      </c>
      <c r="DO238" s="574" t="str">
        <f t="shared" si="179"/>
        <v/>
      </c>
      <c r="DP238" s="574" t="str">
        <f t="shared" si="180"/>
        <v/>
      </c>
      <c r="DQ238" s="574" t="str">
        <f t="shared" si="180"/>
        <v/>
      </c>
      <c r="DR238" s="574" t="str">
        <f t="shared" si="180"/>
        <v/>
      </c>
      <c r="DS238" s="574" t="str">
        <f t="shared" si="181"/>
        <v/>
      </c>
      <c r="DT238" s="577" t="str">
        <f t="shared" si="182"/>
        <v/>
      </c>
      <c r="DU238" s="576" t="str">
        <f t="shared" si="183"/>
        <v/>
      </c>
      <c r="DV238" s="574" t="str">
        <f t="shared" si="183"/>
        <v/>
      </c>
      <c r="DW238" s="574" t="str">
        <f t="shared" si="183"/>
        <v/>
      </c>
      <c r="DX238" s="574" t="str">
        <f t="shared" si="184"/>
        <v/>
      </c>
      <c r="DY238" s="574" t="str">
        <f t="shared" si="184"/>
        <v/>
      </c>
      <c r="DZ238" s="574" t="str">
        <f t="shared" si="184"/>
        <v/>
      </c>
      <c r="EA238" s="574" t="str">
        <f t="shared" si="185"/>
        <v/>
      </c>
      <c r="EB238" s="574" t="str">
        <f t="shared" si="185"/>
        <v/>
      </c>
      <c r="EC238" s="574" t="str">
        <f t="shared" si="185"/>
        <v/>
      </c>
      <c r="ED238" s="574" t="str">
        <f t="shared" si="186"/>
        <v/>
      </c>
      <c r="EE238" s="574" t="str">
        <f t="shared" si="186"/>
        <v/>
      </c>
      <c r="EF238" s="574" t="str">
        <f t="shared" si="186"/>
        <v/>
      </c>
      <c r="EG238" s="574" t="str">
        <f t="shared" si="187"/>
        <v/>
      </c>
      <c r="EH238" s="574" t="str">
        <f t="shared" si="188"/>
        <v/>
      </c>
      <c r="EI238" s="574" t="str">
        <f t="shared" si="189"/>
        <v/>
      </c>
      <c r="EJ238" s="574" t="str">
        <f t="shared" si="189"/>
        <v/>
      </c>
      <c r="EK238" s="574" t="str">
        <f t="shared" si="189"/>
        <v/>
      </c>
      <c r="EL238" s="574" t="str">
        <f t="shared" si="190"/>
        <v/>
      </c>
      <c r="EM238" s="574" t="str">
        <f t="shared" si="190"/>
        <v/>
      </c>
      <c r="EN238" s="574" t="str">
        <f t="shared" si="190"/>
        <v/>
      </c>
      <c r="EO238" s="574" t="str">
        <f t="shared" si="191"/>
        <v/>
      </c>
      <c r="EP238" s="574" t="str">
        <f t="shared" si="191"/>
        <v/>
      </c>
      <c r="EQ238" s="574" t="str">
        <f t="shared" si="191"/>
        <v/>
      </c>
      <c r="ER238" s="574" t="str">
        <f t="shared" si="192"/>
        <v/>
      </c>
      <c r="ES238" s="577" t="str">
        <f t="shared" si="193"/>
        <v/>
      </c>
      <c r="ET238" s="576" t="str">
        <f t="shared" si="194"/>
        <v/>
      </c>
      <c r="EU238" s="574" t="str">
        <f t="shared" si="194"/>
        <v/>
      </c>
      <c r="EV238" s="574" t="str">
        <f t="shared" si="194"/>
        <v/>
      </c>
      <c r="EW238" s="574" t="str">
        <f t="shared" si="195"/>
        <v/>
      </c>
      <c r="EX238" s="574" t="str">
        <f t="shared" si="195"/>
        <v/>
      </c>
      <c r="EY238" s="574" t="str">
        <f t="shared" si="195"/>
        <v/>
      </c>
      <c r="EZ238" s="574" t="str">
        <f t="shared" si="196"/>
        <v/>
      </c>
      <c r="FA238" s="574" t="str">
        <f t="shared" si="196"/>
        <v/>
      </c>
      <c r="FB238" s="574" t="str">
        <f t="shared" si="196"/>
        <v/>
      </c>
      <c r="FC238" s="574" t="str">
        <f t="shared" si="197"/>
        <v/>
      </c>
      <c r="FD238" s="574" t="str">
        <f t="shared" si="197"/>
        <v/>
      </c>
      <c r="FE238" s="574" t="str">
        <f t="shared" si="197"/>
        <v/>
      </c>
      <c r="FF238" s="574" t="str">
        <f t="shared" si="198"/>
        <v/>
      </c>
      <c r="FG238" s="574" t="str">
        <f t="shared" si="199"/>
        <v/>
      </c>
      <c r="FH238" s="574" t="str">
        <f t="shared" si="200"/>
        <v/>
      </c>
      <c r="FI238" s="574" t="str">
        <f t="shared" si="200"/>
        <v/>
      </c>
      <c r="FJ238" s="574" t="str">
        <f t="shared" si="200"/>
        <v/>
      </c>
      <c r="FK238" s="574" t="str">
        <f t="shared" si="201"/>
        <v/>
      </c>
      <c r="FL238" s="574" t="str">
        <f t="shared" si="201"/>
        <v/>
      </c>
      <c r="FM238" s="574" t="str">
        <f t="shared" si="201"/>
        <v/>
      </c>
      <c r="FN238" s="574" t="str">
        <f t="shared" si="202"/>
        <v/>
      </c>
      <c r="FO238" s="574" t="str">
        <f t="shared" si="202"/>
        <v/>
      </c>
      <c r="FP238" s="574" t="str">
        <f t="shared" si="202"/>
        <v/>
      </c>
      <c r="FQ238" s="574" t="str">
        <f t="shared" si="203"/>
        <v/>
      </c>
      <c r="FR238" s="577" t="str">
        <f t="shared" si="204"/>
        <v/>
      </c>
      <c r="FS238" s="573" t="str">
        <f t="shared" si="205"/>
        <v/>
      </c>
      <c r="FT238" s="574" t="str">
        <f t="shared" si="206"/>
        <v/>
      </c>
      <c r="FU238" s="578" t="str">
        <f t="shared" si="207"/>
        <v/>
      </c>
      <c r="FV238" s="577" t="str">
        <f t="shared" si="208"/>
        <v/>
      </c>
      <c r="HA238" s="147">
        <f t="shared" si="209"/>
        <v>0</v>
      </c>
      <c r="HB238" s="142">
        <f t="shared" si="158"/>
        <v>0</v>
      </c>
    </row>
    <row r="239" spans="1:210" s="142" customFormat="1" ht="15.75" customHeight="1" x14ac:dyDescent="0.2">
      <c r="A239" s="531" t="str">
        <f t="shared" si="159"/>
        <v/>
      </c>
      <c r="B239" s="299"/>
      <c r="C239" s="292"/>
      <c r="D239" s="300"/>
      <c r="E239" s="292"/>
      <c r="F239" s="300"/>
      <c r="G239" s="292"/>
      <c r="H239" s="300"/>
      <c r="I239" s="300"/>
      <c r="J239" s="292"/>
      <c r="K239" s="300"/>
      <c r="L239" s="292"/>
      <c r="M239" s="300"/>
      <c r="N239" s="292"/>
      <c r="O239" s="300"/>
      <c r="P239" s="292"/>
      <c r="Q239" s="292"/>
      <c r="R239" s="300"/>
      <c r="S239" s="294"/>
      <c r="T239" s="307"/>
      <c r="U239" s="292"/>
      <c r="V239" s="300"/>
      <c r="W239" s="292"/>
      <c r="X239" s="300"/>
      <c r="Y239" s="292"/>
      <c r="Z239" s="300"/>
      <c r="AA239" s="300"/>
      <c r="AB239" s="292"/>
      <c r="AC239" s="300"/>
      <c r="AD239" s="292"/>
      <c r="AE239" s="300"/>
      <c r="AF239" s="292"/>
      <c r="AG239" s="300"/>
      <c r="AH239" s="292"/>
      <c r="AI239" s="292"/>
      <c r="AJ239" s="300"/>
      <c r="AK239" s="294"/>
      <c r="AL239" s="302"/>
      <c r="AM239" s="292"/>
      <c r="AN239" s="303"/>
      <c r="AO239" s="292"/>
      <c r="AP239" s="303"/>
      <c r="AQ239" s="292"/>
      <c r="AR239" s="303"/>
      <c r="AS239" s="303"/>
      <c r="AT239" s="292"/>
      <c r="AU239" s="303"/>
      <c r="AV239" s="292"/>
      <c r="AW239" s="303"/>
      <c r="AX239" s="292"/>
      <c r="AY239" s="303"/>
      <c r="AZ239" s="292"/>
      <c r="BA239" s="292"/>
      <c r="BB239" s="303"/>
      <c r="BC239" s="294"/>
      <c r="BD239" s="308"/>
      <c r="BE239" s="292"/>
      <c r="BF239" s="303"/>
      <c r="BG239" s="292"/>
      <c r="BH239" s="303"/>
      <c r="BI239" s="292"/>
      <c r="BJ239" s="303"/>
      <c r="BK239" s="303"/>
      <c r="BL239" s="292"/>
      <c r="BM239" s="303"/>
      <c r="BN239" s="292"/>
      <c r="BO239" s="303"/>
      <c r="BP239" s="292"/>
      <c r="BQ239" s="303"/>
      <c r="BR239" s="292"/>
      <c r="BS239" s="292"/>
      <c r="BT239" s="303"/>
      <c r="BU239" s="294"/>
      <c r="BW239" s="573" t="str">
        <f t="shared" si="160"/>
        <v/>
      </c>
      <c r="BX239" s="574" t="str">
        <f t="shared" si="160"/>
        <v/>
      </c>
      <c r="BY239" s="574" t="str">
        <f t="shared" si="160"/>
        <v/>
      </c>
      <c r="BZ239" s="574" t="str">
        <f t="shared" si="161"/>
        <v/>
      </c>
      <c r="CA239" s="574" t="str">
        <f t="shared" si="161"/>
        <v/>
      </c>
      <c r="CB239" s="574" t="str">
        <f t="shared" si="161"/>
        <v/>
      </c>
      <c r="CC239" s="574" t="str">
        <f t="shared" si="162"/>
        <v/>
      </c>
      <c r="CD239" s="574" t="str">
        <f t="shared" si="162"/>
        <v/>
      </c>
      <c r="CE239" s="574" t="str">
        <f t="shared" si="162"/>
        <v/>
      </c>
      <c r="CF239" s="574" t="str">
        <f t="shared" si="163"/>
        <v/>
      </c>
      <c r="CG239" s="574" t="str">
        <f t="shared" si="163"/>
        <v/>
      </c>
      <c r="CH239" s="574" t="str">
        <f t="shared" si="163"/>
        <v/>
      </c>
      <c r="CI239" s="574" t="str">
        <f t="shared" si="164"/>
        <v/>
      </c>
      <c r="CJ239" s="574" t="str">
        <f t="shared" si="165"/>
        <v/>
      </c>
      <c r="CK239" s="574" t="str">
        <f t="shared" si="166"/>
        <v/>
      </c>
      <c r="CL239" s="574" t="str">
        <f t="shared" si="166"/>
        <v/>
      </c>
      <c r="CM239" s="574" t="str">
        <f t="shared" si="166"/>
        <v/>
      </c>
      <c r="CN239" s="574" t="str">
        <f t="shared" si="167"/>
        <v/>
      </c>
      <c r="CO239" s="574" t="str">
        <f t="shared" si="167"/>
        <v/>
      </c>
      <c r="CP239" s="574" t="str">
        <f t="shared" si="167"/>
        <v/>
      </c>
      <c r="CQ239" s="574" t="str">
        <f t="shared" si="168"/>
        <v/>
      </c>
      <c r="CR239" s="574" t="str">
        <f t="shared" si="168"/>
        <v/>
      </c>
      <c r="CS239" s="574" t="str">
        <f t="shared" si="168"/>
        <v/>
      </c>
      <c r="CT239" s="574" t="str">
        <f t="shared" si="169"/>
        <v/>
      </c>
      <c r="CU239" s="575" t="str">
        <f t="shared" si="170"/>
        <v/>
      </c>
      <c r="CV239" s="576" t="str">
        <f t="shared" si="171"/>
        <v/>
      </c>
      <c r="CW239" s="574" t="str">
        <f t="shared" si="171"/>
        <v/>
      </c>
      <c r="CX239" s="574" t="str">
        <f t="shared" si="171"/>
        <v/>
      </c>
      <c r="CY239" s="574" t="str">
        <f t="shared" si="172"/>
        <v/>
      </c>
      <c r="CZ239" s="574" t="str">
        <f t="shared" si="172"/>
        <v/>
      </c>
      <c r="DA239" s="574" t="str">
        <f t="shared" si="172"/>
        <v/>
      </c>
      <c r="DB239" s="574" t="str">
        <f t="shared" si="173"/>
        <v/>
      </c>
      <c r="DC239" s="574" t="str">
        <f t="shared" si="174"/>
        <v/>
      </c>
      <c r="DD239" s="574" t="str">
        <f t="shared" si="174"/>
        <v/>
      </c>
      <c r="DE239" s="574" t="str">
        <f t="shared" si="175"/>
        <v/>
      </c>
      <c r="DF239" s="574" t="str">
        <f t="shared" si="175"/>
        <v/>
      </c>
      <c r="DG239" s="574" t="str">
        <f t="shared" si="175"/>
        <v/>
      </c>
      <c r="DH239" s="574" t="str">
        <f t="shared" si="176"/>
        <v/>
      </c>
      <c r="DI239" s="574" t="str">
        <f t="shared" si="177"/>
        <v/>
      </c>
      <c r="DJ239" s="574" t="str">
        <f t="shared" si="178"/>
        <v/>
      </c>
      <c r="DK239" s="574" t="str">
        <f t="shared" si="178"/>
        <v/>
      </c>
      <c r="DL239" s="574" t="str">
        <f t="shared" si="178"/>
        <v/>
      </c>
      <c r="DM239" s="574" t="str">
        <f t="shared" si="179"/>
        <v/>
      </c>
      <c r="DN239" s="574" t="str">
        <f t="shared" si="179"/>
        <v/>
      </c>
      <c r="DO239" s="574" t="str">
        <f t="shared" si="179"/>
        <v/>
      </c>
      <c r="DP239" s="574" t="str">
        <f t="shared" si="180"/>
        <v/>
      </c>
      <c r="DQ239" s="574" t="str">
        <f t="shared" si="180"/>
        <v/>
      </c>
      <c r="DR239" s="574" t="str">
        <f t="shared" si="180"/>
        <v/>
      </c>
      <c r="DS239" s="574" t="str">
        <f t="shared" si="181"/>
        <v/>
      </c>
      <c r="DT239" s="577" t="str">
        <f t="shared" si="182"/>
        <v/>
      </c>
      <c r="DU239" s="576" t="str">
        <f t="shared" si="183"/>
        <v/>
      </c>
      <c r="DV239" s="574" t="str">
        <f t="shared" si="183"/>
        <v/>
      </c>
      <c r="DW239" s="574" t="str">
        <f t="shared" si="183"/>
        <v/>
      </c>
      <c r="DX239" s="574" t="str">
        <f t="shared" si="184"/>
        <v/>
      </c>
      <c r="DY239" s="574" t="str">
        <f t="shared" si="184"/>
        <v/>
      </c>
      <c r="DZ239" s="574" t="str">
        <f t="shared" si="184"/>
        <v/>
      </c>
      <c r="EA239" s="574" t="str">
        <f t="shared" si="185"/>
        <v/>
      </c>
      <c r="EB239" s="574" t="str">
        <f t="shared" si="185"/>
        <v/>
      </c>
      <c r="EC239" s="574" t="str">
        <f t="shared" si="185"/>
        <v/>
      </c>
      <c r="ED239" s="574" t="str">
        <f t="shared" si="186"/>
        <v/>
      </c>
      <c r="EE239" s="574" t="str">
        <f t="shared" si="186"/>
        <v/>
      </c>
      <c r="EF239" s="574" t="str">
        <f t="shared" si="186"/>
        <v/>
      </c>
      <c r="EG239" s="574" t="str">
        <f t="shared" si="187"/>
        <v/>
      </c>
      <c r="EH239" s="574" t="str">
        <f t="shared" si="188"/>
        <v/>
      </c>
      <c r="EI239" s="574" t="str">
        <f t="shared" si="189"/>
        <v/>
      </c>
      <c r="EJ239" s="574" t="str">
        <f t="shared" si="189"/>
        <v/>
      </c>
      <c r="EK239" s="574" t="str">
        <f t="shared" si="189"/>
        <v/>
      </c>
      <c r="EL239" s="574" t="str">
        <f t="shared" si="190"/>
        <v/>
      </c>
      <c r="EM239" s="574" t="str">
        <f t="shared" si="190"/>
        <v/>
      </c>
      <c r="EN239" s="574" t="str">
        <f t="shared" si="190"/>
        <v/>
      </c>
      <c r="EO239" s="574" t="str">
        <f t="shared" si="191"/>
        <v/>
      </c>
      <c r="EP239" s="574" t="str">
        <f t="shared" si="191"/>
        <v/>
      </c>
      <c r="EQ239" s="574" t="str">
        <f t="shared" si="191"/>
        <v/>
      </c>
      <c r="ER239" s="574" t="str">
        <f t="shared" si="192"/>
        <v/>
      </c>
      <c r="ES239" s="577" t="str">
        <f t="shared" si="193"/>
        <v/>
      </c>
      <c r="ET239" s="576" t="str">
        <f t="shared" si="194"/>
        <v/>
      </c>
      <c r="EU239" s="574" t="str">
        <f t="shared" si="194"/>
        <v/>
      </c>
      <c r="EV239" s="574" t="str">
        <f t="shared" si="194"/>
        <v/>
      </c>
      <c r="EW239" s="574" t="str">
        <f t="shared" si="195"/>
        <v/>
      </c>
      <c r="EX239" s="574" t="str">
        <f t="shared" si="195"/>
        <v/>
      </c>
      <c r="EY239" s="574" t="str">
        <f t="shared" si="195"/>
        <v/>
      </c>
      <c r="EZ239" s="574" t="str">
        <f t="shared" si="196"/>
        <v/>
      </c>
      <c r="FA239" s="574" t="str">
        <f t="shared" si="196"/>
        <v/>
      </c>
      <c r="FB239" s="574" t="str">
        <f t="shared" si="196"/>
        <v/>
      </c>
      <c r="FC239" s="574" t="str">
        <f t="shared" si="197"/>
        <v/>
      </c>
      <c r="FD239" s="574" t="str">
        <f t="shared" si="197"/>
        <v/>
      </c>
      <c r="FE239" s="574" t="str">
        <f t="shared" si="197"/>
        <v/>
      </c>
      <c r="FF239" s="574" t="str">
        <f t="shared" si="198"/>
        <v/>
      </c>
      <c r="FG239" s="574" t="str">
        <f t="shared" si="199"/>
        <v/>
      </c>
      <c r="FH239" s="574" t="str">
        <f t="shared" si="200"/>
        <v/>
      </c>
      <c r="FI239" s="574" t="str">
        <f t="shared" si="200"/>
        <v/>
      </c>
      <c r="FJ239" s="574" t="str">
        <f t="shared" si="200"/>
        <v/>
      </c>
      <c r="FK239" s="574" t="str">
        <f t="shared" si="201"/>
        <v/>
      </c>
      <c r="FL239" s="574" t="str">
        <f t="shared" si="201"/>
        <v/>
      </c>
      <c r="FM239" s="574" t="str">
        <f t="shared" si="201"/>
        <v/>
      </c>
      <c r="FN239" s="574" t="str">
        <f t="shared" si="202"/>
        <v/>
      </c>
      <c r="FO239" s="574" t="str">
        <f t="shared" si="202"/>
        <v/>
      </c>
      <c r="FP239" s="574" t="str">
        <f t="shared" si="202"/>
        <v/>
      </c>
      <c r="FQ239" s="574" t="str">
        <f t="shared" si="203"/>
        <v/>
      </c>
      <c r="FR239" s="577" t="str">
        <f t="shared" si="204"/>
        <v/>
      </c>
      <c r="FS239" s="573" t="str">
        <f t="shared" si="205"/>
        <v/>
      </c>
      <c r="FT239" s="574" t="str">
        <f t="shared" si="206"/>
        <v/>
      </c>
      <c r="FU239" s="578" t="str">
        <f t="shared" si="207"/>
        <v/>
      </c>
      <c r="FV239" s="577" t="str">
        <f t="shared" si="208"/>
        <v/>
      </c>
      <c r="HA239" s="147">
        <f t="shared" si="209"/>
        <v>0</v>
      </c>
      <c r="HB239" s="142">
        <f t="shared" si="158"/>
        <v>0</v>
      </c>
    </row>
    <row r="240" spans="1:210" s="142" customFormat="1" ht="15.75" customHeight="1" x14ac:dyDescent="0.2">
      <c r="A240" s="531" t="str">
        <f t="shared" si="159"/>
        <v/>
      </c>
      <c r="B240" s="299"/>
      <c r="C240" s="292"/>
      <c r="D240" s="300"/>
      <c r="E240" s="292"/>
      <c r="F240" s="300"/>
      <c r="G240" s="292"/>
      <c r="H240" s="300"/>
      <c r="I240" s="300"/>
      <c r="J240" s="292"/>
      <c r="K240" s="300"/>
      <c r="L240" s="292"/>
      <c r="M240" s="300"/>
      <c r="N240" s="292"/>
      <c r="O240" s="300"/>
      <c r="P240" s="292"/>
      <c r="Q240" s="292"/>
      <c r="R240" s="301"/>
      <c r="S240" s="298"/>
      <c r="T240" s="307"/>
      <c r="U240" s="292"/>
      <c r="V240" s="300"/>
      <c r="W240" s="292"/>
      <c r="X240" s="300"/>
      <c r="Y240" s="292"/>
      <c r="Z240" s="300"/>
      <c r="AA240" s="300"/>
      <c r="AB240" s="292"/>
      <c r="AC240" s="300"/>
      <c r="AD240" s="292"/>
      <c r="AE240" s="300"/>
      <c r="AF240" s="292"/>
      <c r="AG240" s="300"/>
      <c r="AH240" s="292"/>
      <c r="AI240" s="292"/>
      <c r="AJ240" s="301"/>
      <c r="AK240" s="298"/>
      <c r="AL240" s="302"/>
      <c r="AM240" s="292"/>
      <c r="AN240" s="303"/>
      <c r="AO240" s="292"/>
      <c r="AP240" s="303"/>
      <c r="AQ240" s="292"/>
      <c r="AR240" s="303"/>
      <c r="AS240" s="303"/>
      <c r="AT240" s="292"/>
      <c r="AU240" s="303"/>
      <c r="AV240" s="292"/>
      <c r="AW240" s="303"/>
      <c r="AX240" s="292"/>
      <c r="AY240" s="303"/>
      <c r="AZ240" s="292"/>
      <c r="BA240" s="292"/>
      <c r="BB240" s="304"/>
      <c r="BC240" s="298"/>
      <c r="BD240" s="308"/>
      <c r="BE240" s="292"/>
      <c r="BF240" s="303"/>
      <c r="BG240" s="292"/>
      <c r="BH240" s="303"/>
      <c r="BI240" s="292"/>
      <c r="BJ240" s="303"/>
      <c r="BK240" s="303"/>
      <c r="BL240" s="292"/>
      <c r="BM240" s="303"/>
      <c r="BN240" s="292"/>
      <c r="BO240" s="303"/>
      <c r="BP240" s="292"/>
      <c r="BQ240" s="303"/>
      <c r="BR240" s="292"/>
      <c r="BS240" s="292"/>
      <c r="BT240" s="304"/>
      <c r="BU240" s="298"/>
      <c r="BW240" s="573" t="str">
        <f t="shared" si="160"/>
        <v/>
      </c>
      <c r="BX240" s="574" t="str">
        <f t="shared" si="160"/>
        <v/>
      </c>
      <c r="BY240" s="574" t="str">
        <f t="shared" si="160"/>
        <v/>
      </c>
      <c r="BZ240" s="574" t="str">
        <f t="shared" si="161"/>
        <v/>
      </c>
      <c r="CA240" s="574" t="str">
        <f t="shared" si="161"/>
        <v/>
      </c>
      <c r="CB240" s="574" t="str">
        <f t="shared" si="161"/>
        <v/>
      </c>
      <c r="CC240" s="574" t="str">
        <f t="shared" si="162"/>
        <v/>
      </c>
      <c r="CD240" s="574" t="str">
        <f t="shared" si="162"/>
        <v/>
      </c>
      <c r="CE240" s="574" t="str">
        <f t="shared" si="162"/>
        <v/>
      </c>
      <c r="CF240" s="574" t="str">
        <f t="shared" si="163"/>
        <v/>
      </c>
      <c r="CG240" s="574" t="str">
        <f t="shared" si="163"/>
        <v/>
      </c>
      <c r="CH240" s="574" t="str">
        <f t="shared" si="163"/>
        <v/>
      </c>
      <c r="CI240" s="574" t="str">
        <f t="shared" si="164"/>
        <v/>
      </c>
      <c r="CJ240" s="574" t="str">
        <f t="shared" si="165"/>
        <v/>
      </c>
      <c r="CK240" s="574" t="str">
        <f t="shared" si="166"/>
        <v/>
      </c>
      <c r="CL240" s="574" t="str">
        <f t="shared" si="166"/>
        <v/>
      </c>
      <c r="CM240" s="574" t="str">
        <f t="shared" si="166"/>
        <v/>
      </c>
      <c r="CN240" s="574" t="str">
        <f t="shared" si="167"/>
        <v/>
      </c>
      <c r="CO240" s="574" t="str">
        <f t="shared" si="167"/>
        <v/>
      </c>
      <c r="CP240" s="574" t="str">
        <f t="shared" si="167"/>
        <v/>
      </c>
      <c r="CQ240" s="574" t="str">
        <f t="shared" si="168"/>
        <v/>
      </c>
      <c r="CR240" s="574" t="str">
        <f t="shared" si="168"/>
        <v/>
      </c>
      <c r="CS240" s="574" t="str">
        <f t="shared" si="168"/>
        <v/>
      </c>
      <c r="CT240" s="574" t="str">
        <f t="shared" si="169"/>
        <v/>
      </c>
      <c r="CU240" s="575" t="str">
        <f t="shared" si="170"/>
        <v/>
      </c>
      <c r="CV240" s="576" t="str">
        <f t="shared" si="171"/>
        <v/>
      </c>
      <c r="CW240" s="574" t="str">
        <f t="shared" si="171"/>
        <v/>
      </c>
      <c r="CX240" s="574" t="str">
        <f t="shared" si="171"/>
        <v/>
      </c>
      <c r="CY240" s="574" t="str">
        <f t="shared" si="172"/>
        <v/>
      </c>
      <c r="CZ240" s="574" t="str">
        <f t="shared" si="172"/>
        <v/>
      </c>
      <c r="DA240" s="574" t="str">
        <f t="shared" si="172"/>
        <v/>
      </c>
      <c r="DB240" s="574" t="str">
        <f t="shared" si="173"/>
        <v/>
      </c>
      <c r="DC240" s="574" t="str">
        <f t="shared" si="174"/>
        <v/>
      </c>
      <c r="DD240" s="574" t="str">
        <f t="shared" si="174"/>
        <v/>
      </c>
      <c r="DE240" s="574" t="str">
        <f t="shared" si="175"/>
        <v/>
      </c>
      <c r="DF240" s="574" t="str">
        <f t="shared" si="175"/>
        <v/>
      </c>
      <c r="DG240" s="574" t="str">
        <f t="shared" si="175"/>
        <v/>
      </c>
      <c r="DH240" s="574" t="str">
        <f t="shared" si="176"/>
        <v/>
      </c>
      <c r="DI240" s="574" t="str">
        <f t="shared" si="177"/>
        <v/>
      </c>
      <c r="DJ240" s="574" t="str">
        <f t="shared" si="178"/>
        <v/>
      </c>
      <c r="DK240" s="574" t="str">
        <f t="shared" si="178"/>
        <v/>
      </c>
      <c r="DL240" s="574" t="str">
        <f t="shared" si="178"/>
        <v/>
      </c>
      <c r="DM240" s="574" t="str">
        <f t="shared" si="179"/>
        <v/>
      </c>
      <c r="DN240" s="574" t="str">
        <f t="shared" si="179"/>
        <v/>
      </c>
      <c r="DO240" s="574" t="str">
        <f t="shared" si="179"/>
        <v/>
      </c>
      <c r="DP240" s="574" t="str">
        <f t="shared" si="180"/>
        <v/>
      </c>
      <c r="DQ240" s="574" t="str">
        <f t="shared" si="180"/>
        <v/>
      </c>
      <c r="DR240" s="574" t="str">
        <f t="shared" si="180"/>
        <v/>
      </c>
      <c r="DS240" s="574" t="str">
        <f t="shared" si="181"/>
        <v/>
      </c>
      <c r="DT240" s="577" t="str">
        <f t="shared" si="182"/>
        <v/>
      </c>
      <c r="DU240" s="576" t="str">
        <f t="shared" si="183"/>
        <v/>
      </c>
      <c r="DV240" s="574" t="str">
        <f t="shared" si="183"/>
        <v/>
      </c>
      <c r="DW240" s="574" t="str">
        <f t="shared" si="183"/>
        <v/>
      </c>
      <c r="DX240" s="574" t="str">
        <f t="shared" si="184"/>
        <v/>
      </c>
      <c r="DY240" s="574" t="str">
        <f t="shared" si="184"/>
        <v/>
      </c>
      <c r="DZ240" s="574" t="str">
        <f t="shared" si="184"/>
        <v/>
      </c>
      <c r="EA240" s="574" t="str">
        <f t="shared" si="185"/>
        <v/>
      </c>
      <c r="EB240" s="574" t="str">
        <f t="shared" si="185"/>
        <v/>
      </c>
      <c r="EC240" s="574" t="str">
        <f t="shared" si="185"/>
        <v/>
      </c>
      <c r="ED240" s="574" t="str">
        <f t="shared" si="186"/>
        <v/>
      </c>
      <c r="EE240" s="574" t="str">
        <f t="shared" si="186"/>
        <v/>
      </c>
      <c r="EF240" s="574" t="str">
        <f t="shared" si="186"/>
        <v/>
      </c>
      <c r="EG240" s="574" t="str">
        <f t="shared" si="187"/>
        <v/>
      </c>
      <c r="EH240" s="574" t="str">
        <f t="shared" si="188"/>
        <v/>
      </c>
      <c r="EI240" s="574" t="str">
        <f t="shared" si="189"/>
        <v/>
      </c>
      <c r="EJ240" s="574" t="str">
        <f t="shared" si="189"/>
        <v/>
      </c>
      <c r="EK240" s="574" t="str">
        <f t="shared" si="189"/>
        <v/>
      </c>
      <c r="EL240" s="574" t="str">
        <f t="shared" si="190"/>
        <v/>
      </c>
      <c r="EM240" s="574" t="str">
        <f t="shared" si="190"/>
        <v/>
      </c>
      <c r="EN240" s="574" t="str">
        <f t="shared" si="190"/>
        <v/>
      </c>
      <c r="EO240" s="574" t="str">
        <f t="shared" si="191"/>
        <v/>
      </c>
      <c r="EP240" s="574" t="str">
        <f t="shared" si="191"/>
        <v/>
      </c>
      <c r="EQ240" s="574" t="str">
        <f t="shared" si="191"/>
        <v/>
      </c>
      <c r="ER240" s="574" t="str">
        <f t="shared" si="192"/>
        <v/>
      </c>
      <c r="ES240" s="577" t="str">
        <f t="shared" si="193"/>
        <v/>
      </c>
      <c r="ET240" s="576" t="str">
        <f t="shared" si="194"/>
        <v/>
      </c>
      <c r="EU240" s="574" t="str">
        <f t="shared" si="194"/>
        <v/>
      </c>
      <c r="EV240" s="574" t="str">
        <f t="shared" si="194"/>
        <v/>
      </c>
      <c r="EW240" s="574" t="str">
        <f t="shared" si="195"/>
        <v/>
      </c>
      <c r="EX240" s="574" t="str">
        <f t="shared" si="195"/>
        <v/>
      </c>
      <c r="EY240" s="574" t="str">
        <f t="shared" si="195"/>
        <v/>
      </c>
      <c r="EZ240" s="574" t="str">
        <f t="shared" si="196"/>
        <v/>
      </c>
      <c r="FA240" s="574" t="str">
        <f t="shared" si="196"/>
        <v/>
      </c>
      <c r="FB240" s="574" t="str">
        <f t="shared" si="196"/>
        <v/>
      </c>
      <c r="FC240" s="574" t="str">
        <f t="shared" si="197"/>
        <v/>
      </c>
      <c r="FD240" s="574" t="str">
        <f t="shared" si="197"/>
        <v/>
      </c>
      <c r="FE240" s="574" t="str">
        <f t="shared" si="197"/>
        <v/>
      </c>
      <c r="FF240" s="574" t="str">
        <f t="shared" si="198"/>
        <v/>
      </c>
      <c r="FG240" s="574" t="str">
        <f t="shared" si="199"/>
        <v/>
      </c>
      <c r="FH240" s="574" t="str">
        <f t="shared" si="200"/>
        <v/>
      </c>
      <c r="FI240" s="574" t="str">
        <f t="shared" si="200"/>
        <v/>
      </c>
      <c r="FJ240" s="574" t="str">
        <f t="shared" si="200"/>
        <v/>
      </c>
      <c r="FK240" s="574" t="str">
        <f t="shared" si="201"/>
        <v/>
      </c>
      <c r="FL240" s="574" t="str">
        <f t="shared" si="201"/>
        <v/>
      </c>
      <c r="FM240" s="574" t="str">
        <f t="shared" si="201"/>
        <v/>
      </c>
      <c r="FN240" s="574" t="str">
        <f t="shared" si="202"/>
        <v/>
      </c>
      <c r="FO240" s="574" t="str">
        <f t="shared" si="202"/>
        <v/>
      </c>
      <c r="FP240" s="574" t="str">
        <f t="shared" si="202"/>
        <v/>
      </c>
      <c r="FQ240" s="574" t="str">
        <f t="shared" si="203"/>
        <v/>
      </c>
      <c r="FR240" s="577" t="str">
        <f t="shared" si="204"/>
        <v/>
      </c>
      <c r="FS240" s="573" t="str">
        <f t="shared" si="205"/>
        <v/>
      </c>
      <c r="FT240" s="574" t="str">
        <f t="shared" si="206"/>
        <v/>
      </c>
      <c r="FU240" s="578" t="str">
        <f t="shared" si="207"/>
        <v/>
      </c>
      <c r="FV240" s="577" t="str">
        <f t="shared" si="208"/>
        <v/>
      </c>
      <c r="HA240" s="147">
        <f t="shared" si="209"/>
        <v>0</v>
      </c>
      <c r="HB240" s="142">
        <f t="shared" si="158"/>
        <v>0</v>
      </c>
    </row>
    <row r="241" spans="1:210" s="142" customFormat="1" ht="15.75" customHeight="1" x14ac:dyDescent="0.2">
      <c r="A241" s="531" t="str">
        <f t="shared" si="159"/>
        <v/>
      </c>
      <c r="B241" s="299"/>
      <c r="C241" s="292"/>
      <c r="D241" s="300"/>
      <c r="E241" s="292"/>
      <c r="F241" s="300"/>
      <c r="G241" s="292"/>
      <c r="H241" s="300"/>
      <c r="I241" s="300"/>
      <c r="J241" s="292"/>
      <c r="K241" s="300"/>
      <c r="L241" s="292"/>
      <c r="M241" s="300"/>
      <c r="N241" s="292"/>
      <c r="O241" s="300"/>
      <c r="P241" s="292"/>
      <c r="Q241" s="292"/>
      <c r="R241" s="300"/>
      <c r="S241" s="294"/>
      <c r="T241" s="307"/>
      <c r="U241" s="292"/>
      <c r="V241" s="300"/>
      <c r="W241" s="292"/>
      <c r="X241" s="300"/>
      <c r="Y241" s="292"/>
      <c r="Z241" s="300"/>
      <c r="AA241" s="300"/>
      <c r="AB241" s="292"/>
      <c r="AC241" s="300"/>
      <c r="AD241" s="292"/>
      <c r="AE241" s="300"/>
      <c r="AF241" s="292"/>
      <c r="AG241" s="300"/>
      <c r="AH241" s="292"/>
      <c r="AI241" s="292"/>
      <c r="AJ241" s="300"/>
      <c r="AK241" s="294"/>
      <c r="AL241" s="302"/>
      <c r="AM241" s="292"/>
      <c r="AN241" s="303"/>
      <c r="AO241" s="292"/>
      <c r="AP241" s="303"/>
      <c r="AQ241" s="292"/>
      <c r="AR241" s="303"/>
      <c r="AS241" s="303"/>
      <c r="AT241" s="292"/>
      <c r="AU241" s="303"/>
      <c r="AV241" s="292"/>
      <c r="AW241" s="303"/>
      <c r="AX241" s="292"/>
      <c r="AY241" s="303"/>
      <c r="AZ241" s="292"/>
      <c r="BA241" s="292"/>
      <c r="BB241" s="303"/>
      <c r="BC241" s="294"/>
      <c r="BD241" s="308"/>
      <c r="BE241" s="292"/>
      <c r="BF241" s="303"/>
      <c r="BG241" s="292"/>
      <c r="BH241" s="303"/>
      <c r="BI241" s="292"/>
      <c r="BJ241" s="303"/>
      <c r="BK241" s="303"/>
      <c r="BL241" s="292"/>
      <c r="BM241" s="303"/>
      <c r="BN241" s="292"/>
      <c r="BO241" s="303"/>
      <c r="BP241" s="292"/>
      <c r="BQ241" s="303"/>
      <c r="BR241" s="292"/>
      <c r="BS241" s="292"/>
      <c r="BT241" s="303"/>
      <c r="BU241" s="294"/>
      <c r="BW241" s="573" t="str">
        <f t="shared" si="160"/>
        <v/>
      </c>
      <c r="BX241" s="574" t="str">
        <f t="shared" si="160"/>
        <v/>
      </c>
      <c r="BY241" s="574" t="str">
        <f t="shared" si="160"/>
        <v/>
      </c>
      <c r="BZ241" s="574" t="str">
        <f t="shared" si="161"/>
        <v/>
      </c>
      <c r="CA241" s="574" t="str">
        <f t="shared" si="161"/>
        <v/>
      </c>
      <c r="CB241" s="574" t="str">
        <f t="shared" si="161"/>
        <v/>
      </c>
      <c r="CC241" s="574" t="str">
        <f t="shared" si="162"/>
        <v/>
      </c>
      <c r="CD241" s="574" t="str">
        <f t="shared" si="162"/>
        <v/>
      </c>
      <c r="CE241" s="574" t="str">
        <f t="shared" si="162"/>
        <v/>
      </c>
      <c r="CF241" s="574" t="str">
        <f t="shared" si="163"/>
        <v/>
      </c>
      <c r="CG241" s="574" t="str">
        <f t="shared" si="163"/>
        <v/>
      </c>
      <c r="CH241" s="574" t="str">
        <f t="shared" si="163"/>
        <v/>
      </c>
      <c r="CI241" s="574" t="str">
        <f t="shared" si="164"/>
        <v/>
      </c>
      <c r="CJ241" s="574" t="str">
        <f t="shared" si="165"/>
        <v/>
      </c>
      <c r="CK241" s="574" t="str">
        <f t="shared" si="166"/>
        <v/>
      </c>
      <c r="CL241" s="574" t="str">
        <f t="shared" si="166"/>
        <v/>
      </c>
      <c r="CM241" s="574" t="str">
        <f t="shared" si="166"/>
        <v/>
      </c>
      <c r="CN241" s="574" t="str">
        <f t="shared" si="167"/>
        <v/>
      </c>
      <c r="CO241" s="574" t="str">
        <f t="shared" si="167"/>
        <v/>
      </c>
      <c r="CP241" s="574" t="str">
        <f t="shared" si="167"/>
        <v/>
      </c>
      <c r="CQ241" s="574" t="str">
        <f t="shared" si="168"/>
        <v/>
      </c>
      <c r="CR241" s="574" t="str">
        <f t="shared" si="168"/>
        <v/>
      </c>
      <c r="CS241" s="574" t="str">
        <f t="shared" si="168"/>
        <v/>
      </c>
      <c r="CT241" s="574" t="str">
        <f t="shared" si="169"/>
        <v/>
      </c>
      <c r="CU241" s="575" t="str">
        <f t="shared" si="170"/>
        <v/>
      </c>
      <c r="CV241" s="576" t="str">
        <f t="shared" si="171"/>
        <v/>
      </c>
      <c r="CW241" s="574" t="str">
        <f t="shared" si="171"/>
        <v/>
      </c>
      <c r="CX241" s="574" t="str">
        <f t="shared" si="171"/>
        <v/>
      </c>
      <c r="CY241" s="574" t="str">
        <f t="shared" si="172"/>
        <v/>
      </c>
      <c r="CZ241" s="574" t="str">
        <f t="shared" si="172"/>
        <v/>
      </c>
      <c r="DA241" s="574" t="str">
        <f t="shared" si="172"/>
        <v/>
      </c>
      <c r="DB241" s="574" t="str">
        <f t="shared" si="173"/>
        <v/>
      </c>
      <c r="DC241" s="574" t="str">
        <f t="shared" si="174"/>
        <v/>
      </c>
      <c r="DD241" s="574" t="str">
        <f t="shared" si="174"/>
        <v/>
      </c>
      <c r="DE241" s="574" t="str">
        <f t="shared" si="175"/>
        <v/>
      </c>
      <c r="DF241" s="574" t="str">
        <f t="shared" si="175"/>
        <v/>
      </c>
      <c r="DG241" s="574" t="str">
        <f t="shared" si="175"/>
        <v/>
      </c>
      <c r="DH241" s="574" t="str">
        <f t="shared" si="176"/>
        <v/>
      </c>
      <c r="DI241" s="574" t="str">
        <f t="shared" si="177"/>
        <v/>
      </c>
      <c r="DJ241" s="574" t="str">
        <f t="shared" si="178"/>
        <v/>
      </c>
      <c r="DK241" s="574" t="str">
        <f t="shared" si="178"/>
        <v/>
      </c>
      <c r="DL241" s="574" t="str">
        <f t="shared" si="178"/>
        <v/>
      </c>
      <c r="DM241" s="574" t="str">
        <f t="shared" si="179"/>
        <v/>
      </c>
      <c r="DN241" s="574" t="str">
        <f t="shared" si="179"/>
        <v/>
      </c>
      <c r="DO241" s="574" t="str">
        <f t="shared" si="179"/>
        <v/>
      </c>
      <c r="DP241" s="574" t="str">
        <f t="shared" si="180"/>
        <v/>
      </c>
      <c r="DQ241" s="574" t="str">
        <f t="shared" si="180"/>
        <v/>
      </c>
      <c r="DR241" s="574" t="str">
        <f t="shared" si="180"/>
        <v/>
      </c>
      <c r="DS241" s="574" t="str">
        <f t="shared" si="181"/>
        <v/>
      </c>
      <c r="DT241" s="577" t="str">
        <f t="shared" si="182"/>
        <v/>
      </c>
      <c r="DU241" s="576" t="str">
        <f t="shared" si="183"/>
        <v/>
      </c>
      <c r="DV241" s="574" t="str">
        <f t="shared" si="183"/>
        <v/>
      </c>
      <c r="DW241" s="574" t="str">
        <f t="shared" si="183"/>
        <v/>
      </c>
      <c r="DX241" s="574" t="str">
        <f t="shared" si="184"/>
        <v/>
      </c>
      <c r="DY241" s="574" t="str">
        <f t="shared" si="184"/>
        <v/>
      </c>
      <c r="DZ241" s="574" t="str">
        <f t="shared" si="184"/>
        <v/>
      </c>
      <c r="EA241" s="574" t="str">
        <f t="shared" si="185"/>
        <v/>
      </c>
      <c r="EB241" s="574" t="str">
        <f t="shared" si="185"/>
        <v/>
      </c>
      <c r="EC241" s="574" t="str">
        <f t="shared" si="185"/>
        <v/>
      </c>
      <c r="ED241" s="574" t="str">
        <f t="shared" si="186"/>
        <v/>
      </c>
      <c r="EE241" s="574" t="str">
        <f t="shared" si="186"/>
        <v/>
      </c>
      <c r="EF241" s="574" t="str">
        <f t="shared" si="186"/>
        <v/>
      </c>
      <c r="EG241" s="574" t="str">
        <f t="shared" si="187"/>
        <v/>
      </c>
      <c r="EH241" s="574" t="str">
        <f t="shared" si="188"/>
        <v/>
      </c>
      <c r="EI241" s="574" t="str">
        <f t="shared" si="189"/>
        <v/>
      </c>
      <c r="EJ241" s="574" t="str">
        <f t="shared" si="189"/>
        <v/>
      </c>
      <c r="EK241" s="574" t="str">
        <f t="shared" si="189"/>
        <v/>
      </c>
      <c r="EL241" s="574" t="str">
        <f t="shared" si="190"/>
        <v/>
      </c>
      <c r="EM241" s="574" t="str">
        <f t="shared" si="190"/>
        <v/>
      </c>
      <c r="EN241" s="574" t="str">
        <f t="shared" si="190"/>
        <v/>
      </c>
      <c r="EO241" s="574" t="str">
        <f t="shared" si="191"/>
        <v/>
      </c>
      <c r="EP241" s="574" t="str">
        <f t="shared" si="191"/>
        <v/>
      </c>
      <c r="EQ241" s="574" t="str">
        <f t="shared" si="191"/>
        <v/>
      </c>
      <c r="ER241" s="574" t="str">
        <f t="shared" si="192"/>
        <v/>
      </c>
      <c r="ES241" s="577" t="str">
        <f t="shared" si="193"/>
        <v/>
      </c>
      <c r="ET241" s="576" t="str">
        <f t="shared" si="194"/>
        <v/>
      </c>
      <c r="EU241" s="574" t="str">
        <f t="shared" si="194"/>
        <v/>
      </c>
      <c r="EV241" s="574" t="str">
        <f t="shared" si="194"/>
        <v/>
      </c>
      <c r="EW241" s="574" t="str">
        <f t="shared" si="195"/>
        <v/>
      </c>
      <c r="EX241" s="574" t="str">
        <f t="shared" si="195"/>
        <v/>
      </c>
      <c r="EY241" s="574" t="str">
        <f t="shared" si="195"/>
        <v/>
      </c>
      <c r="EZ241" s="574" t="str">
        <f t="shared" si="196"/>
        <v/>
      </c>
      <c r="FA241" s="574" t="str">
        <f t="shared" si="196"/>
        <v/>
      </c>
      <c r="FB241" s="574" t="str">
        <f t="shared" si="196"/>
        <v/>
      </c>
      <c r="FC241" s="574" t="str">
        <f t="shared" si="197"/>
        <v/>
      </c>
      <c r="FD241" s="574" t="str">
        <f t="shared" si="197"/>
        <v/>
      </c>
      <c r="FE241" s="574" t="str">
        <f t="shared" si="197"/>
        <v/>
      </c>
      <c r="FF241" s="574" t="str">
        <f t="shared" si="198"/>
        <v/>
      </c>
      <c r="FG241" s="574" t="str">
        <f t="shared" si="199"/>
        <v/>
      </c>
      <c r="FH241" s="574" t="str">
        <f t="shared" si="200"/>
        <v/>
      </c>
      <c r="FI241" s="574" t="str">
        <f t="shared" si="200"/>
        <v/>
      </c>
      <c r="FJ241" s="574" t="str">
        <f t="shared" si="200"/>
        <v/>
      </c>
      <c r="FK241" s="574" t="str">
        <f t="shared" si="201"/>
        <v/>
      </c>
      <c r="FL241" s="574" t="str">
        <f t="shared" si="201"/>
        <v/>
      </c>
      <c r="FM241" s="574" t="str">
        <f t="shared" si="201"/>
        <v/>
      </c>
      <c r="FN241" s="574" t="str">
        <f t="shared" si="202"/>
        <v/>
      </c>
      <c r="FO241" s="574" t="str">
        <f t="shared" si="202"/>
        <v/>
      </c>
      <c r="FP241" s="574" t="str">
        <f t="shared" si="202"/>
        <v/>
      </c>
      <c r="FQ241" s="574" t="str">
        <f t="shared" si="203"/>
        <v/>
      </c>
      <c r="FR241" s="577" t="str">
        <f t="shared" si="204"/>
        <v/>
      </c>
      <c r="FS241" s="573" t="str">
        <f t="shared" si="205"/>
        <v/>
      </c>
      <c r="FT241" s="574" t="str">
        <f t="shared" si="206"/>
        <v/>
      </c>
      <c r="FU241" s="578" t="str">
        <f t="shared" si="207"/>
        <v/>
      </c>
      <c r="FV241" s="577" t="str">
        <f t="shared" si="208"/>
        <v/>
      </c>
      <c r="HA241" s="147">
        <f t="shared" si="209"/>
        <v>0</v>
      </c>
      <c r="HB241" s="142">
        <f t="shared" si="158"/>
        <v>0</v>
      </c>
    </row>
    <row r="242" spans="1:210" s="142" customFormat="1" ht="15.75" customHeight="1" x14ac:dyDescent="0.2">
      <c r="A242" s="531" t="str">
        <f t="shared" si="159"/>
        <v/>
      </c>
      <c r="B242" s="299"/>
      <c r="C242" s="292"/>
      <c r="D242" s="300"/>
      <c r="E242" s="292"/>
      <c r="F242" s="300"/>
      <c r="G242" s="292"/>
      <c r="H242" s="300"/>
      <c r="I242" s="300"/>
      <c r="J242" s="292"/>
      <c r="K242" s="300"/>
      <c r="L242" s="292"/>
      <c r="M242" s="300"/>
      <c r="N242" s="292"/>
      <c r="O242" s="300"/>
      <c r="P242" s="292"/>
      <c r="Q242" s="292"/>
      <c r="R242" s="301"/>
      <c r="S242" s="298"/>
      <c r="T242" s="307"/>
      <c r="U242" s="292"/>
      <c r="V242" s="300"/>
      <c r="W242" s="292"/>
      <c r="X242" s="300"/>
      <c r="Y242" s="292"/>
      <c r="Z242" s="300"/>
      <c r="AA242" s="300"/>
      <c r="AB242" s="292"/>
      <c r="AC242" s="300"/>
      <c r="AD242" s="292"/>
      <c r="AE242" s="300"/>
      <c r="AF242" s="292"/>
      <c r="AG242" s="300"/>
      <c r="AH242" s="292"/>
      <c r="AI242" s="292"/>
      <c r="AJ242" s="301"/>
      <c r="AK242" s="298"/>
      <c r="AL242" s="302"/>
      <c r="AM242" s="292"/>
      <c r="AN242" s="303"/>
      <c r="AO242" s="292"/>
      <c r="AP242" s="303"/>
      <c r="AQ242" s="292"/>
      <c r="AR242" s="303"/>
      <c r="AS242" s="303"/>
      <c r="AT242" s="292"/>
      <c r="AU242" s="303"/>
      <c r="AV242" s="292"/>
      <c r="AW242" s="303"/>
      <c r="AX242" s="292"/>
      <c r="AY242" s="303"/>
      <c r="AZ242" s="292"/>
      <c r="BA242" s="292"/>
      <c r="BB242" s="304"/>
      <c r="BC242" s="298"/>
      <c r="BD242" s="308"/>
      <c r="BE242" s="292"/>
      <c r="BF242" s="303"/>
      <c r="BG242" s="292"/>
      <c r="BH242" s="303"/>
      <c r="BI242" s="292"/>
      <c r="BJ242" s="303"/>
      <c r="BK242" s="303"/>
      <c r="BL242" s="292"/>
      <c r="BM242" s="303"/>
      <c r="BN242" s="292"/>
      <c r="BO242" s="303"/>
      <c r="BP242" s="292"/>
      <c r="BQ242" s="303"/>
      <c r="BR242" s="292"/>
      <c r="BS242" s="292"/>
      <c r="BT242" s="304"/>
      <c r="BU242" s="298"/>
      <c r="BW242" s="573" t="str">
        <f t="shared" si="160"/>
        <v/>
      </c>
      <c r="BX242" s="574" t="str">
        <f t="shared" si="160"/>
        <v/>
      </c>
      <c r="BY242" s="574" t="str">
        <f t="shared" si="160"/>
        <v/>
      </c>
      <c r="BZ242" s="574" t="str">
        <f t="shared" si="161"/>
        <v/>
      </c>
      <c r="CA242" s="574" t="str">
        <f t="shared" si="161"/>
        <v/>
      </c>
      <c r="CB242" s="574" t="str">
        <f t="shared" si="161"/>
        <v/>
      </c>
      <c r="CC242" s="574" t="str">
        <f t="shared" si="162"/>
        <v/>
      </c>
      <c r="CD242" s="574" t="str">
        <f t="shared" si="162"/>
        <v/>
      </c>
      <c r="CE242" s="574" t="str">
        <f t="shared" si="162"/>
        <v/>
      </c>
      <c r="CF242" s="574" t="str">
        <f t="shared" si="163"/>
        <v/>
      </c>
      <c r="CG242" s="574" t="str">
        <f t="shared" si="163"/>
        <v/>
      </c>
      <c r="CH242" s="574" t="str">
        <f t="shared" si="163"/>
        <v/>
      </c>
      <c r="CI242" s="574" t="str">
        <f t="shared" si="164"/>
        <v/>
      </c>
      <c r="CJ242" s="574" t="str">
        <f t="shared" si="165"/>
        <v/>
      </c>
      <c r="CK242" s="574" t="str">
        <f t="shared" si="166"/>
        <v/>
      </c>
      <c r="CL242" s="574" t="str">
        <f t="shared" si="166"/>
        <v/>
      </c>
      <c r="CM242" s="574" t="str">
        <f t="shared" si="166"/>
        <v/>
      </c>
      <c r="CN242" s="574" t="str">
        <f t="shared" si="167"/>
        <v/>
      </c>
      <c r="CO242" s="574" t="str">
        <f t="shared" si="167"/>
        <v/>
      </c>
      <c r="CP242" s="574" t="str">
        <f t="shared" si="167"/>
        <v/>
      </c>
      <c r="CQ242" s="574" t="str">
        <f t="shared" si="168"/>
        <v/>
      </c>
      <c r="CR242" s="574" t="str">
        <f t="shared" si="168"/>
        <v/>
      </c>
      <c r="CS242" s="574" t="str">
        <f t="shared" si="168"/>
        <v/>
      </c>
      <c r="CT242" s="574" t="str">
        <f t="shared" si="169"/>
        <v/>
      </c>
      <c r="CU242" s="575" t="str">
        <f t="shared" si="170"/>
        <v/>
      </c>
      <c r="CV242" s="576" t="str">
        <f t="shared" si="171"/>
        <v/>
      </c>
      <c r="CW242" s="574" t="str">
        <f t="shared" si="171"/>
        <v/>
      </c>
      <c r="CX242" s="574" t="str">
        <f t="shared" si="171"/>
        <v/>
      </c>
      <c r="CY242" s="574" t="str">
        <f t="shared" si="172"/>
        <v/>
      </c>
      <c r="CZ242" s="574" t="str">
        <f t="shared" si="172"/>
        <v/>
      </c>
      <c r="DA242" s="574" t="str">
        <f t="shared" si="172"/>
        <v/>
      </c>
      <c r="DB242" s="574" t="str">
        <f t="shared" si="173"/>
        <v/>
      </c>
      <c r="DC242" s="574" t="str">
        <f t="shared" si="174"/>
        <v/>
      </c>
      <c r="DD242" s="574" t="str">
        <f t="shared" si="174"/>
        <v/>
      </c>
      <c r="DE242" s="574" t="str">
        <f t="shared" si="175"/>
        <v/>
      </c>
      <c r="DF242" s="574" t="str">
        <f t="shared" si="175"/>
        <v/>
      </c>
      <c r="DG242" s="574" t="str">
        <f t="shared" si="175"/>
        <v/>
      </c>
      <c r="DH242" s="574" t="str">
        <f t="shared" si="176"/>
        <v/>
      </c>
      <c r="DI242" s="574" t="str">
        <f t="shared" si="177"/>
        <v/>
      </c>
      <c r="DJ242" s="574" t="str">
        <f t="shared" si="178"/>
        <v/>
      </c>
      <c r="DK242" s="574" t="str">
        <f t="shared" si="178"/>
        <v/>
      </c>
      <c r="DL242" s="574" t="str">
        <f t="shared" si="178"/>
        <v/>
      </c>
      <c r="DM242" s="574" t="str">
        <f t="shared" si="179"/>
        <v/>
      </c>
      <c r="DN242" s="574" t="str">
        <f t="shared" si="179"/>
        <v/>
      </c>
      <c r="DO242" s="574" t="str">
        <f t="shared" si="179"/>
        <v/>
      </c>
      <c r="DP242" s="574" t="str">
        <f t="shared" si="180"/>
        <v/>
      </c>
      <c r="DQ242" s="574" t="str">
        <f t="shared" si="180"/>
        <v/>
      </c>
      <c r="DR242" s="574" t="str">
        <f t="shared" si="180"/>
        <v/>
      </c>
      <c r="DS242" s="574" t="str">
        <f t="shared" si="181"/>
        <v/>
      </c>
      <c r="DT242" s="577" t="str">
        <f t="shared" si="182"/>
        <v/>
      </c>
      <c r="DU242" s="576" t="str">
        <f t="shared" si="183"/>
        <v/>
      </c>
      <c r="DV242" s="574" t="str">
        <f t="shared" si="183"/>
        <v/>
      </c>
      <c r="DW242" s="574" t="str">
        <f t="shared" si="183"/>
        <v/>
      </c>
      <c r="DX242" s="574" t="str">
        <f t="shared" si="184"/>
        <v/>
      </c>
      <c r="DY242" s="574" t="str">
        <f t="shared" si="184"/>
        <v/>
      </c>
      <c r="DZ242" s="574" t="str">
        <f t="shared" si="184"/>
        <v/>
      </c>
      <c r="EA242" s="574" t="str">
        <f t="shared" si="185"/>
        <v/>
      </c>
      <c r="EB242" s="574" t="str">
        <f t="shared" si="185"/>
        <v/>
      </c>
      <c r="EC242" s="574" t="str">
        <f t="shared" si="185"/>
        <v/>
      </c>
      <c r="ED242" s="574" t="str">
        <f t="shared" si="186"/>
        <v/>
      </c>
      <c r="EE242" s="574" t="str">
        <f t="shared" si="186"/>
        <v/>
      </c>
      <c r="EF242" s="574" t="str">
        <f t="shared" si="186"/>
        <v/>
      </c>
      <c r="EG242" s="574" t="str">
        <f t="shared" si="187"/>
        <v/>
      </c>
      <c r="EH242" s="574" t="str">
        <f t="shared" si="188"/>
        <v/>
      </c>
      <c r="EI242" s="574" t="str">
        <f t="shared" si="189"/>
        <v/>
      </c>
      <c r="EJ242" s="574" t="str">
        <f t="shared" si="189"/>
        <v/>
      </c>
      <c r="EK242" s="574" t="str">
        <f t="shared" si="189"/>
        <v/>
      </c>
      <c r="EL242" s="574" t="str">
        <f t="shared" si="190"/>
        <v/>
      </c>
      <c r="EM242" s="574" t="str">
        <f t="shared" si="190"/>
        <v/>
      </c>
      <c r="EN242" s="574" t="str">
        <f t="shared" si="190"/>
        <v/>
      </c>
      <c r="EO242" s="574" t="str">
        <f t="shared" si="191"/>
        <v/>
      </c>
      <c r="EP242" s="574" t="str">
        <f t="shared" si="191"/>
        <v/>
      </c>
      <c r="EQ242" s="574" t="str">
        <f t="shared" si="191"/>
        <v/>
      </c>
      <c r="ER242" s="574" t="str">
        <f t="shared" si="192"/>
        <v/>
      </c>
      <c r="ES242" s="577" t="str">
        <f t="shared" si="193"/>
        <v/>
      </c>
      <c r="ET242" s="576" t="str">
        <f t="shared" si="194"/>
        <v/>
      </c>
      <c r="EU242" s="574" t="str">
        <f t="shared" si="194"/>
        <v/>
      </c>
      <c r="EV242" s="574" t="str">
        <f t="shared" si="194"/>
        <v/>
      </c>
      <c r="EW242" s="574" t="str">
        <f t="shared" si="195"/>
        <v/>
      </c>
      <c r="EX242" s="574" t="str">
        <f t="shared" si="195"/>
        <v/>
      </c>
      <c r="EY242" s="574" t="str">
        <f t="shared" si="195"/>
        <v/>
      </c>
      <c r="EZ242" s="574" t="str">
        <f t="shared" si="196"/>
        <v/>
      </c>
      <c r="FA242" s="574" t="str">
        <f t="shared" si="196"/>
        <v/>
      </c>
      <c r="FB242" s="574" t="str">
        <f t="shared" si="196"/>
        <v/>
      </c>
      <c r="FC242" s="574" t="str">
        <f t="shared" si="197"/>
        <v/>
      </c>
      <c r="FD242" s="574" t="str">
        <f t="shared" si="197"/>
        <v/>
      </c>
      <c r="FE242" s="574" t="str">
        <f t="shared" si="197"/>
        <v/>
      </c>
      <c r="FF242" s="574" t="str">
        <f t="shared" si="198"/>
        <v/>
      </c>
      <c r="FG242" s="574" t="str">
        <f t="shared" si="199"/>
        <v/>
      </c>
      <c r="FH242" s="574" t="str">
        <f t="shared" si="200"/>
        <v/>
      </c>
      <c r="FI242" s="574" t="str">
        <f t="shared" si="200"/>
        <v/>
      </c>
      <c r="FJ242" s="574" t="str">
        <f t="shared" si="200"/>
        <v/>
      </c>
      <c r="FK242" s="574" t="str">
        <f t="shared" si="201"/>
        <v/>
      </c>
      <c r="FL242" s="574" t="str">
        <f t="shared" si="201"/>
        <v/>
      </c>
      <c r="FM242" s="574" t="str">
        <f t="shared" si="201"/>
        <v/>
      </c>
      <c r="FN242" s="574" t="str">
        <f t="shared" si="202"/>
        <v/>
      </c>
      <c r="FO242" s="574" t="str">
        <f t="shared" si="202"/>
        <v/>
      </c>
      <c r="FP242" s="574" t="str">
        <f t="shared" si="202"/>
        <v/>
      </c>
      <c r="FQ242" s="574" t="str">
        <f t="shared" si="203"/>
        <v/>
      </c>
      <c r="FR242" s="577" t="str">
        <f t="shared" si="204"/>
        <v/>
      </c>
      <c r="FS242" s="573" t="str">
        <f t="shared" si="205"/>
        <v/>
      </c>
      <c r="FT242" s="574" t="str">
        <f t="shared" si="206"/>
        <v/>
      </c>
      <c r="FU242" s="578" t="str">
        <f t="shared" si="207"/>
        <v/>
      </c>
      <c r="FV242" s="577" t="str">
        <f t="shared" si="208"/>
        <v/>
      </c>
      <c r="HA242" s="147">
        <f t="shared" si="209"/>
        <v>0</v>
      </c>
      <c r="HB242" s="142">
        <f t="shared" si="158"/>
        <v>0</v>
      </c>
    </row>
    <row r="243" spans="1:210" s="142" customFormat="1" ht="15.75" customHeight="1" x14ac:dyDescent="0.2">
      <c r="A243" s="531" t="str">
        <f t="shared" si="159"/>
        <v/>
      </c>
      <c r="B243" s="299"/>
      <c r="C243" s="292"/>
      <c r="D243" s="300"/>
      <c r="E243" s="292"/>
      <c r="F243" s="300"/>
      <c r="G243" s="292"/>
      <c r="H243" s="300"/>
      <c r="I243" s="300"/>
      <c r="J243" s="292"/>
      <c r="K243" s="300"/>
      <c r="L243" s="292"/>
      <c r="M243" s="300"/>
      <c r="N243" s="292"/>
      <c r="O243" s="300"/>
      <c r="P243" s="292"/>
      <c r="Q243" s="292"/>
      <c r="R243" s="300"/>
      <c r="S243" s="294"/>
      <c r="T243" s="307"/>
      <c r="U243" s="292"/>
      <c r="V243" s="300"/>
      <c r="W243" s="292"/>
      <c r="X243" s="300"/>
      <c r="Y243" s="292"/>
      <c r="Z243" s="300"/>
      <c r="AA243" s="300"/>
      <c r="AB243" s="292"/>
      <c r="AC243" s="300"/>
      <c r="AD243" s="292"/>
      <c r="AE243" s="300"/>
      <c r="AF243" s="292"/>
      <c r="AG243" s="300"/>
      <c r="AH243" s="292"/>
      <c r="AI243" s="292"/>
      <c r="AJ243" s="300"/>
      <c r="AK243" s="294"/>
      <c r="AL243" s="302"/>
      <c r="AM243" s="292"/>
      <c r="AN243" s="303"/>
      <c r="AO243" s="292"/>
      <c r="AP243" s="303"/>
      <c r="AQ243" s="292"/>
      <c r="AR243" s="303"/>
      <c r="AS243" s="303"/>
      <c r="AT243" s="292"/>
      <c r="AU243" s="303"/>
      <c r="AV243" s="292"/>
      <c r="AW243" s="303"/>
      <c r="AX243" s="292"/>
      <c r="AY243" s="303"/>
      <c r="AZ243" s="292"/>
      <c r="BA243" s="292"/>
      <c r="BB243" s="303"/>
      <c r="BC243" s="294"/>
      <c r="BD243" s="308"/>
      <c r="BE243" s="292"/>
      <c r="BF243" s="303"/>
      <c r="BG243" s="292"/>
      <c r="BH243" s="303"/>
      <c r="BI243" s="292"/>
      <c r="BJ243" s="303"/>
      <c r="BK243" s="303"/>
      <c r="BL243" s="292"/>
      <c r="BM243" s="303"/>
      <c r="BN243" s="292"/>
      <c r="BO243" s="303"/>
      <c r="BP243" s="292"/>
      <c r="BQ243" s="303"/>
      <c r="BR243" s="292"/>
      <c r="BS243" s="292"/>
      <c r="BT243" s="303"/>
      <c r="BU243" s="294"/>
      <c r="BW243" s="573" t="str">
        <f t="shared" si="160"/>
        <v/>
      </c>
      <c r="BX243" s="574" t="str">
        <f t="shared" si="160"/>
        <v/>
      </c>
      <c r="BY243" s="574" t="str">
        <f t="shared" si="160"/>
        <v/>
      </c>
      <c r="BZ243" s="574" t="str">
        <f t="shared" si="161"/>
        <v/>
      </c>
      <c r="CA243" s="574" t="str">
        <f t="shared" si="161"/>
        <v/>
      </c>
      <c r="CB243" s="574" t="str">
        <f t="shared" si="161"/>
        <v/>
      </c>
      <c r="CC243" s="574" t="str">
        <f t="shared" si="162"/>
        <v/>
      </c>
      <c r="CD243" s="574" t="str">
        <f t="shared" si="162"/>
        <v/>
      </c>
      <c r="CE243" s="574" t="str">
        <f t="shared" si="162"/>
        <v/>
      </c>
      <c r="CF243" s="574" t="str">
        <f t="shared" si="163"/>
        <v/>
      </c>
      <c r="CG243" s="574" t="str">
        <f t="shared" si="163"/>
        <v/>
      </c>
      <c r="CH243" s="574" t="str">
        <f t="shared" si="163"/>
        <v/>
      </c>
      <c r="CI243" s="574" t="str">
        <f t="shared" si="164"/>
        <v/>
      </c>
      <c r="CJ243" s="574" t="str">
        <f t="shared" si="165"/>
        <v/>
      </c>
      <c r="CK243" s="574" t="str">
        <f t="shared" si="166"/>
        <v/>
      </c>
      <c r="CL243" s="574" t="str">
        <f t="shared" si="166"/>
        <v/>
      </c>
      <c r="CM243" s="574" t="str">
        <f t="shared" si="166"/>
        <v/>
      </c>
      <c r="CN243" s="574" t="str">
        <f t="shared" si="167"/>
        <v/>
      </c>
      <c r="CO243" s="574" t="str">
        <f t="shared" si="167"/>
        <v/>
      </c>
      <c r="CP243" s="574" t="str">
        <f t="shared" si="167"/>
        <v/>
      </c>
      <c r="CQ243" s="574" t="str">
        <f t="shared" si="168"/>
        <v/>
      </c>
      <c r="CR243" s="574" t="str">
        <f t="shared" si="168"/>
        <v/>
      </c>
      <c r="CS243" s="574" t="str">
        <f t="shared" si="168"/>
        <v/>
      </c>
      <c r="CT243" s="574" t="str">
        <f t="shared" si="169"/>
        <v/>
      </c>
      <c r="CU243" s="575" t="str">
        <f t="shared" si="170"/>
        <v/>
      </c>
      <c r="CV243" s="576" t="str">
        <f t="shared" si="171"/>
        <v/>
      </c>
      <c r="CW243" s="574" t="str">
        <f t="shared" si="171"/>
        <v/>
      </c>
      <c r="CX243" s="574" t="str">
        <f t="shared" si="171"/>
        <v/>
      </c>
      <c r="CY243" s="574" t="str">
        <f t="shared" si="172"/>
        <v/>
      </c>
      <c r="CZ243" s="574" t="str">
        <f t="shared" si="172"/>
        <v/>
      </c>
      <c r="DA243" s="574" t="str">
        <f t="shared" si="172"/>
        <v/>
      </c>
      <c r="DB243" s="574" t="str">
        <f t="shared" si="173"/>
        <v/>
      </c>
      <c r="DC243" s="574" t="str">
        <f t="shared" si="174"/>
        <v/>
      </c>
      <c r="DD243" s="574" t="str">
        <f t="shared" si="174"/>
        <v/>
      </c>
      <c r="DE243" s="574" t="str">
        <f t="shared" si="175"/>
        <v/>
      </c>
      <c r="DF243" s="574" t="str">
        <f t="shared" si="175"/>
        <v/>
      </c>
      <c r="DG243" s="574" t="str">
        <f t="shared" si="175"/>
        <v/>
      </c>
      <c r="DH243" s="574" t="str">
        <f t="shared" si="176"/>
        <v/>
      </c>
      <c r="DI243" s="574" t="str">
        <f t="shared" si="177"/>
        <v/>
      </c>
      <c r="DJ243" s="574" t="str">
        <f t="shared" si="178"/>
        <v/>
      </c>
      <c r="DK243" s="574" t="str">
        <f t="shared" si="178"/>
        <v/>
      </c>
      <c r="DL243" s="574" t="str">
        <f t="shared" si="178"/>
        <v/>
      </c>
      <c r="DM243" s="574" t="str">
        <f t="shared" si="179"/>
        <v/>
      </c>
      <c r="DN243" s="574" t="str">
        <f t="shared" si="179"/>
        <v/>
      </c>
      <c r="DO243" s="574" t="str">
        <f t="shared" si="179"/>
        <v/>
      </c>
      <c r="DP243" s="574" t="str">
        <f t="shared" si="180"/>
        <v/>
      </c>
      <c r="DQ243" s="574" t="str">
        <f t="shared" si="180"/>
        <v/>
      </c>
      <c r="DR243" s="574" t="str">
        <f t="shared" si="180"/>
        <v/>
      </c>
      <c r="DS243" s="574" t="str">
        <f t="shared" si="181"/>
        <v/>
      </c>
      <c r="DT243" s="577" t="str">
        <f t="shared" si="182"/>
        <v/>
      </c>
      <c r="DU243" s="576" t="str">
        <f t="shared" si="183"/>
        <v/>
      </c>
      <c r="DV243" s="574" t="str">
        <f t="shared" si="183"/>
        <v/>
      </c>
      <c r="DW243" s="574" t="str">
        <f t="shared" si="183"/>
        <v/>
      </c>
      <c r="DX243" s="574" t="str">
        <f t="shared" si="184"/>
        <v/>
      </c>
      <c r="DY243" s="574" t="str">
        <f t="shared" si="184"/>
        <v/>
      </c>
      <c r="DZ243" s="574" t="str">
        <f t="shared" si="184"/>
        <v/>
      </c>
      <c r="EA243" s="574" t="str">
        <f t="shared" si="185"/>
        <v/>
      </c>
      <c r="EB243" s="574" t="str">
        <f t="shared" si="185"/>
        <v/>
      </c>
      <c r="EC243" s="574" t="str">
        <f t="shared" si="185"/>
        <v/>
      </c>
      <c r="ED243" s="574" t="str">
        <f t="shared" si="186"/>
        <v/>
      </c>
      <c r="EE243" s="574" t="str">
        <f t="shared" si="186"/>
        <v/>
      </c>
      <c r="EF243" s="574" t="str">
        <f t="shared" si="186"/>
        <v/>
      </c>
      <c r="EG243" s="574" t="str">
        <f t="shared" si="187"/>
        <v/>
      </c>
      <c r="EH243" s="574" t="str">
        <f t="shared" si="188"/>
        <v/>
      </c>
      <c r="EI243" s="574" t="str">
        <f t="shared" si="189"/>
        <v/>
      </c>
      <c r="EJ243" s="574" t="str">
        <f t="shared" si="189"/>
        <v/>
      </c>
      <c r="EK243" s="574" t="str">
        <f t="shared" si="189"/>
        <v/>
      </c>
      <c r="EL243" s="574" t="str">
        <f t="shared" si="190"/>
        <v/>
      </c>
      <c r="EM243" s="574" t="str">
        <f t="shared" si="190"/>
        <v/>
      </c>
      <c r="EN243" s="574" t="str">
        <f t="shared" si="190"/>
        <v/>
      </c>
      <c r="EO243" s="574" t="str">
        <f t="shared" si="191"/>
        <v/>
      </c>
      <c r="EP243" s="574" t="str">
        <f t="shared" si="191"/>
        <v/>
      </c>
      <c r="EQ243" s="574" t="str">
        <f t="shared" si="191"/>
        <v/>
      </c>
      <c r="ER243" s="574" t="str">
        <f t="shared" si="192"/>
        <v/>
      </c>
      <c r="ES243" s="577" t="str">
        <f t="shared" si="193"/>
        <v/>
      </c>
      <c r="ET243" s="576" t="str">
        <f t="shared" si="194"/>
        <v/>
      </c>
      <c r="EU243" s="574" t="str">
        <f t="shared" si="194"/>
        <v/>
      </c>
      <c r="EV243" s="574" t="str">
        <f t="shared" si="194"/>
        <v/>
      </c>
      <c r="EW243" s="574" t="str">
        <f t="shared" si="195"/>
        <v/>
      </c>
      <c r="EX243" s="574" t="str">
        <f t="shared" si="195"/>
        <v/>
      </c>
      <c r="EY243" s="574" t="str">
        <f t="shared" si="195"/>
        <v/>
      </c>
      <c r="EZ243" s="574" t="str">
        <f t="shared" si="196"/>
        <v/>
      </c>
      <c r="FA243" s="574" t="str">
        <f t="shared" si="196"/>
        <v/>
      </c>
      <c r="FB243" s="574" t="str">
        <f t="shared" si="196"/>
        <v/>
      </c>
      <c r="FC243" s="574" t="str">
        <f t="shared" si="197"/>
        <v/>
      </c>
      <c r="FD243" s="574" t="str">
        <f t="shared" si="197"/>
        <v/>
      </c>
      <c r="FE243" s="574" t="str">
        <f t="shared" si="197"/>
        <v/>
      </c>
      <c r="FF243" s="574" t="str">
        <f t="shared" si="198"/>
        <v/>
      </c>
      <c r="FG243" s="574" t="str">
        <f t="shared" si="199"/>
        <v/>
      </c>
      <c r="FH243" s="574" t="str">
        <f t="shared" si="200"/>
        <v/>
      </c>
      <c r="FI243" s="574" t="str">
        <f t="shared" si="200"/>
        <v/>
      </c>
      <c r="FJ243" s="574" t="str">
        <f t="shared" si="200"/>
        <v/>
      </c>
      <c r="FK243" s="574" t="str">
        <f t="shared" si="201"/>
        <v/>
      </c>
      <c r="FL243" s="574" t="str">
        <f t="shared" si="201"/>
        <v/>
      </c>
      <c r="FM243" s="574" t="str">
        <f t="shared" si="201"/>
        <v/>
      </c>
      <c r="FN243" s="574" t="str">
        <f t="shared" si="202"/>
        <v/>
      </c>
      <c r="FO243" s="574" t="str">
        <f t="shared" si="202"/>
        <v/>
      </c>
      <c r="FP243" s="574" t="str">
        <f t="shared" si="202"/>
        <v/>
      </c>
      <c r="FQ243" s="574" t="str">
        <f t="shared" si="203"/>
        <v/>
      </c>
      <c r="FR243" s="577" t="str">
        <f t="shared" si="204"/>
        <v/>
      </c>
      <c r="FS243" s="573" t="str">
        <f t="shared" si="205"/>
        <v/>
      </c>
      <c r="FT243" s="574" t="str">
        <f t="shared" si="206"/>
        <v/>
      </c>
      <c r="FU243" s="578" t="str">
        <f t="shared" si="207"/>
        <v/>
      </c>
      <c r="FV243" s="577" t="str">
        <f t="shared" si="208"/>
        <v/>
      </c>
      <c r="HA243" s="147">
        <f t="shared" si="209"/>
        <v>0</v>
      </c>
      <c r="HB243" s="142">
        <f t="shared" si="158"/>
        <v>0</v>
      </c>
    </row>
    <row r="244" spans="1:210" s="142" customFormat="1" ht="15.75" customHeight="1" x14ac:dyDescent="0.2">
      <c r="A244" s="531" t="str">
        <f t="shared" si="159"/>
        <v/>
      </c>
      <c r="B244" s="299"/>
      <c r="C244" s="292"/>
      <c r="D244" s="300"/>
      <c r="E244" s="292"/>
      <c r="F244" s="300"/>
      <c r="G244" s="292"/>
      <c r="H244" s="300"/>
      <c r="I244" s="300"/>
      <c r="J244" s="292"/>
      <c r="K244" s="300"/>
      <c r="L244" s="292"/>
      <c r="M244" s="300"/>
      <c r="N244" s="292"/>
      <c r="O244" s="300"/>
      <c r="P244" s="292"/>
      <c r="Q244" s="292"/>
      <c r="R244" s="301"/>
      <c r="S244" s="298"/>
      <c r="T244" s="307"/>
      <c r="U244" s="292"/>
      <c r="V244" s="300"/>
      <c r="W244" s="292"/>
      <c r="X244" s="300"/>
      <c r="Y244" s="292"/>
      <c r="Z244" s="300"/>
      <c r="AA244" s="300"/>
      <c r="AB244" s="292"/>
      <c r="AC244" s="300"/>
      <c r="AD244" s="292"/>
      <c r="AE244" s="300"/>
      <c r="AF244" s="292"/>
      <c r="AG244" s="300"/>
      <c r="AH244" s="292"/>
      <c r="AI244" s="292"/>
      <c r="AJ244" s="301"/>
      <c r="AK244" s="298"/>
      <c r="AL244" s="302"/>
      <c r="AM244" s="292"/>
      <c r="AN244" s="303"/>
      <c r="AO244" s="292"/>
      <c r="AP244" s="303"/>
      <c r="AQ244" s="292"/>
      <c r="AR244" s="303"/>
      <c r="AS244" s="303"/>
      <c r="AT244" s="292"/>
      <c r="AU244" s="303"/>
      <c r="AV244" s="292"/>
      <c r="AW244" s="303"/>
      <c r="AX244" s="292"/>
      <c r="AY244" s="303"/>
      <c r="AZ244" s="292"/>
      <c r="BA244" s="292"/>
      <c r="BB244" s="304"/>
      <c r="BC244" s="298"/>
      <c r="BD244" s="308"/>
      <c r="BE244" s="292"/>
      <c r="BF244" s="303"/>
      <c r="BG244" s="292"/>
      <c r="BH244" s="303"/>
      <c r="BI244" s="292"/>
      <c r="BJ244" s="303"/>
      <c r="BK244" s="303"/>
      <c r="BL244" s="292"/>
      <c r="BM244" s="303"/>
      <c r="BN244" s="292"/>
      <c r="BO244" s="303"/>
      <c r="BP244" s="292"/>
      <c r="BQ244" s="303"/>
      <c r="BR244" s="292"/>
      <c r="BS244" s="292"/>
      <c r="BT244" s="304"/>
      <c r="BU244" s="298"/>
      <c r="BW244" s="573" t="str">
        <f t="shared" si="160"/>
        <v/>
      </c>
      <c r="BX244" s="574" t="str">
        <f t="shared" si="160"/>
        <v/>
      </c>
      <c r="BY244" s="574" t="str">
        <f t="shared" si="160"/>
        <v/>
      </c>
      <c r="BZ244" s="574" t="str">
        <f t="shared" si="161"/>
        <v/>
      </c>
      <c r="CA244" s="574" t="str">
        <f t="shared" si="161"/>
        <v/>
      </c>
      <c r="CB244" s="574" t="str">
        <f t="shared" si="161"/>
        <v/>
      </c>
      <c r="CC244" s="574" t="str">
        <f t="shared" si="162"/>
        <v/>
      </c>
      <c r="CD244" s="574" t="str">
        <f t="shared" si="162"/>
        <v/>
      </c>
      <c r="CE244" s="574" t="str">
        <f t="shared" si="162"/>
        <v/>
      </c>
      <c r="CF244" s="574" t="str">
        <f t="shared" si="163"/>
        <v/>
      </c>
      <c r="CG244" s="574" t="str">
        <f t="shared" si="163"/>
        <v/>
      </c>
      <c r="CH244" s="574" t="str">
        <f t="shared" si="163"/>
        <v/>
      </c>
      <c r="CI244" s="574" t="str">
        <f t="shared" si="164"/>
        <v/>
      </c>
      <c r="CJ244" s="574" t="str">
        <f t="shared" si="165"/>
        <v/>
      </c>
      <c r="CK244" s="574" t="str">
        <f t="shared" si="166"/>
        <v/>
      </c>
      <c r="CL244" s="574" t="str">
        <f t="shared" si="166"/>
        <v/>
      </c>
      <c r="CM244" s="574" t="str">
        <f t="shared" si="166"/>
        <v/>
      </c>
      <c r="CN244" s="574" t="str">
        <f t="shared" si="167"/>
        <v/>
      </c>
      <c r="CO244" s="574" t="str">
        <f t="shared" si="167"/>
        <v/>
      </c>
      <c r="CP244" s="574" t="str">
        <f t="shared" si="167"/>
        <v/>
      </c>
      <c r="CQ244" s="574" t="str">
        <f t="shared" si="168"/>
        <v/>
      </c>
      <c r="CR244" s="574" t="str">
        <f t="shared" si="168"/>
        <v/>
      </c>
      <c r="CS244" s="574" t="str">
        <f t="shared" si="168"/>
        <v/>
      </c>
      <c r="CT244" s="574" t="str">
        <f t="shared" si="169"/>
        <v/>
      </c>
      <c r="CU244" s="575" t="str">
        <f t="shared" si="170"/>
        <v/>
      </c>
      <c r="CV244" s="576" t="str">
        <f t="shared" si="171"/>
        <v/>
      </c>
      <c r="CW244" s="574" t="str">
        <f t="shared" si="171"/>
        <v/>
      </c>
      <c r="CX244" s="574" t="str">
        <f t="shared" si="171"/>
        <v/>
      </c>
      <c r="CY244" s="574" t="str">
        <f t="shared" si="172"/>
        <v/>
      </c>
      <c r="CZ244" s="574" t="str">
        <f t="shared" si="172"/>
        <v/>
      </c>
      <c r="DA244" s="574" t="str">
        <f t="shared" si="172"/>
        <v/>
      </c>
      <c r="DB244" s="574" t="str">
        <f t="shared" si="173"/>
        <v/>
      </c>
      <c r="DC244" s="574" t="str">
        <f t="shared" si="174"/>
        <v/>
      </c>
      <c r="DD244" s="574" t="str">
        <f t="shared" si="174"/>
        <v/>
      </c>
      <c r="DE244" s="574" t="str">
        <f t="shared" si="175"/>
        <v/>
      </c>
      <c r="DF244" s="574" t="str">
        <f t="shared" si="175"/>
        <v/>
      </c>
      <c r="DG244" s="574" t="str">
        <f t="shared" si="175"/>
        <v/>
      </c>
      <c r="DH244" s="574" t="str">
        <f t="shared" si="176"/>
        <v/>
      </c>
      <c r="DI244" s="574" t="str">
        <f t="shared" si="177"/>
        <v/>
      </c>
      <c r="DJ244" s="574" t="str">
        <f t="shared" si="178"/>
        <v/>
      </c>
      <c r="DK244" s="574" t="str">
        <f t="shared" si="178"/>
        <v/>
      </c>
      <c r="DL244" s="574" t="str">
        <f t="shared" si="178"/>
        <v/>
      </c>
      <c r="DM244" s="574" t="str">
        <f t="shared" si="179"/>
        <v/>
      </c>
      <c r="DN244" s="574" t="str">
        <f t="shared" si="179"/>
        <v/>
      </c>
      <c r="DO244" s="574" t="str">
        <f t="shared" si="179"/>
        <v/>
      </c>
      <c r="DP244" s="574" t="str">
        <f t="shared" si="180"/>
        <v/>
      </c>
      <c r="DQ244" s="574" t="str">
        <f t="shared" si="180"/>
        <v/>
      </c>
      <c r="DR244" s="574" t="str">
        <f t="shared" si="180"/>
        <v/>
      </c>
      <c r="DS244" s="574" t="str">
        <f t="shared" si="181"/>
        <v/>
      </c>
      <c r="DT244" s="577" t="str">
        <f t="shared" si="182"/>
        <v/>
      </c>
      <c r="DU244" s="576" t="str">
        <f t="shared" si="183"/>
        <v/>
      </c>
      <c r="DV244" s="574" t="str">
        <f t="shared" si="183"/>
        <v/>
      </c>
      <c r="DW244" s="574" t="str">
        <f t="shared" si="183"/>
        <v/>
      </c>
      <c r="DX244" s="574" t="str">
        <f t="shared" si="184"/>
        <v/>
      </c>
      <c r="DY244" s="574" t="str">
        <f t="shared" si="184"/>
        <v/>
      </c>
      <c r="DZ244" s="574" t="str">
        <f t="shared" si="184"/>
        <v/>
      </c>
      <c r="EA244" s="574" t="str">
        <f t="shared" si="185"/>
        <v/>
      </c>
      <c r="EB244" s="574" t="str">
        <f t="shared" si="185"/>
        <v/>
      </c>
      <c r="EC244" s="574" t="str">
        <f t="shared" si="185"/>
        <v/>
      </c>
      <c r="ED244" s="574" t="str">
        <f t="shared" si="186"/>
        <v/>
      </c>
      <c r="EE244" s="574" t="str">
        <f t="shared" si="186"/>
        <v/>
      </c>
      <c r="EF244" s="574" t="str">
        <f t="shared" si="186"/>
        <v/>
      </c>
      <c r="EG244" s="574" t="str">
        <f t="shared" si="187"/>
        <v/>
      </c>
      <c r="EH244" s="574" t="str">
        <f t="shared" si="188"/>
        <v/>
      </c>
      <c r="EI244" s="574" t="str">
        <f t="shared" si="189"/>
        <v/>
      </c>
      <c r="EJ244" s="574" t="str">
        <f t="shared" si="189"/>
        <v/>
      </c>
      <c r="EK244" s="574" t="str">
        <f t="shared" si="189"/>
        <v/>
      </c>
      <c r="EL244" s="574" t="str">
        <f t="shared" si="190"/>
        <v/>
      </c>
      <c r="EM244" s="574" t="str">
        <f t="shared" si="190"/>
        <v/>
      </c>
      <c r="EN244" s="574" t="str">
        <f t="shared" si="190"/>
        <v/>
      </c>
      <c r="EO244" s="574" t="str">
        <f t="shared" si="191"/>
        <v/>
      </c>
      <c r="EP244" s="574" t="str">
        <f t="shared" si="191"/>
        <v/>
      </c>
      <c r="EQ244" s="574" t="str">
        <f t="shared" si="191"/>
        <v/>
      </c>
      <c r="ER244" s="574" t="str">
        <f t="shared" si="192"/>
        <v/>
      </c>
      <c r="ES244" s="577" t="str">
        <f t="shared" si="193"/>
        <v/>
      </c>
      <c r="ET244" s="576" t="str">
        <f t="shared" si="194"/>
        <v/>
      </c>
      <c r="EU244" s="574" t="str">
        <f t="shared" si="194"/>
        <v/>
      </c>
      <c r="EV244" s="574" t="str">
        <f t="shared" si="194"/>
        <v/>
      </c>
      <c r="EW244" s="574" t="str">
        <f t="shared" si="195"/>
        <v/>
      </c>
      <c r="EX244" s="574" t="str">
        <f t="shared" si="195"/>
        <v/>
      </c>
      <c r="EY244" s="574" t="str">
        <f t="shared" si="195"/>
        <v/>
      </c>
      <c r="EZ244" s="574" t="str">
        <f t="shared" si="196"/>
        <v/>
      </c>
      <c r="FA244" s="574" t="str">
        <f t="shared" si="196"/>
        <v/>
      </c>
      <c r="FB244" s="574" t="str">
        <f t="shared" si="196"/>
        <v/>
      </c>
      <c r="FC244" s="574" t="str">
        <f t="shared" si="197"/>
        <v/>
      </c>
      <c r="FD244" s="574" t="str">
        <f t="shared" si="197"/>
        <v/>
      </c>
      <c r="FE244" s="574" t="str">
        <f t="shared" si="197"/>
        <v/>
      </c>
      <c r="FF244" s="574" t="str">
        <f t="shared" si="198"/>
        <v/>
      </c>
      <c r="FG244" s="574" t="str">
        <f t="shared" si="199"/>
        <v/>
      </c>
      <c r="FH244" s="574" t="str">
        <f t="shared" si="200"/>
        <v/>
      </c>
      <c r="FI244" s="574" t="str">
        <f t="shared" si="200"/>
        <v/>
      </c>
      <c r="FJ244" s="574" t="str">
        <f t="shared" si="200"/>
        <v/>
      </c>
      <c r="FK244" s="574" t="str">
        <f t="shared" si="201"/>
        <v/>
      </c>
      <c r="FL244" s="574" t="str">
        <f t="shared" si="201"/>
        <v/>
      </c>
      <c r="FM244" s="574" t="str">
        <f t="shared" si="201"/>
        <v/>
      </c>
      <c r="FN244" s="574" t="str">
        <f t="shared" si="202"/>
        <v/>
      </c>
      <c r="FO244" s="574" t="str">
        <f t="shared" si="202"/>
        <v/>
      </c>
      <c r="FP244" s="574" t="str">
        <f t="shared" si="202"/>
        <v/>
      </c>
      <c r="FQ244" s="574" t="str">
        <f t="shared" si="203"/>
        <v/>
      </c>
      <c r="FR244" s="577" t="str">
        <f t="shared" si="204"/>
        <v/>
      </c>
      <c r="FS244" s="573" t="str">
        <f t="shared" si="205"/>
        <v/>
      </c>
      <c r="FT244" s="574" t="str">
        <f t="shared" si="206"/>
        <v/>
      </c>
      <c r="FU244" s="578" t="str">
        <f t="shared" si="207"/>
        <v/>
      </c>
      <c r="FV244" s="577" t="str">
        <f t="shared" si="208"/>
        <v/>
      </c>
      <c r="HA244" s="147">
        <f t="shared" si="209"/>
        <v>0</v>
      </c>
      <c r="HB244" s="142">
        <f t="shared" si="158"/>
        <v>0</v>
      </c>
    </row>
    <row r="245" spans="1:210" s="142" customFormat="1" ht="15.75" customHeight="1" x14ac:dyDescent="0.2">
      <c r="A245" s="531" t="str">
        <f t="shared" si="159"/>
        <v/>
      </c>
      <c r="B245" s="299"/>
      <c r="C245" s="292"/>
      <c r="D245" s="300"/>
      <c r="E245" s="292"/>
      <c r="F245" s="300"/>
      <c r="G245" s="292"/>
      <c r="H245" s="300"/>
      <c r="I245" s="300"/>
      <c r="J245" s="292"/>
      <c r="K245" s="300"/>
      <c r="L245" s="292"/>
      <c r="M245" s="300"/>
      <c r="N245" s="292"/>
      <c r="O245" s="300"/>
      <c r="P245" s="292"/>
      <c r="Q245" s="292"/>
      <c r="R245" s="300"/>
      <c r="S245" s="294"/>
      <c r="T245" s="307"/>
      <c r="U245" s="292"/>
      <c r="V245" s="300"/>
      <c r="W245" s="292"/>
      <c r="X245" s="300"/>
      <c r="Y245" s="292"/>
      <c r="Z245" s="300"/>
      <c r="AA245" s="300"/>
      <c r="AB245" s="292"/>
      <c r="AC245" s="300"/>
      <c r="AD245" s="292"/>
      <c r="AE245" s="300"/>
      <c r="AF245" s="292"/>
      <c r="AG245" s="300"/>
      <c r="AH245" s="292"/>
      <c r="AI245" s="292"/>
      <c r="AJ245" s="300"/>
      <c r="AK245" s="294"/>
      <c r="AL245" s="302"/>
      <c r="AM245" s="292"/>
      <c r="AN245" s="303"/>
      <c r="AO245" s="292"/>
      <c r="AP245" s="303"/>
      <c r="AQ245" s="292"/>
      <c r="AR245" s="303"/>
      <c r="AS245" s="303"/>
      <c r="AT245" s="292"/>
      <c r="AU245" s="303"/>
      <c r="AV245" s="292"/>
      <c r="AW245" s="303"/>
      <c r="AX245" s="292"/>
      <c r="AY245" s="303"/>
      <c r="AZ245" s="292"/>
      <c r="BA245" s="292"/>
      <c r="BB245" s="303"/>
      <c r="BC245" s="294"/>
      <c r="BD245" s="308"/>
      <c r="BE245" s="292"/>
      <c r="BF245" s="303"/>
      <c r="BG245" s="292"/>
      <c r="BH245" s="303"/>
      <c r="BI245" s="292"/>
      <c r="BJ245" s="303"/>
      <c r="BK245" s="303"/>
      <c r="BL245" s="292"/>
      <c r="BM245" s="303"/>
      <c r="BN245" s="292"/>
      <c r="BO245" s="303"/>
      <c r="BP245" s="292"/>
      <c r="BQ245" s="303"/>
      <c r="BR245" s="292"/>
      <c r="BS245" s="292"/>
      <c r="BT245" s="303"/>
      <c r="BU245" s="294"/>
      <c r="BW245" s="573" t="str">
        <f t="shared" si="160"/>
        <v/>
      </c>
      <c r="BX245" s="574" t="str">
        <f t="shared" si="160"/>
        <v/>
      </c>
      <c r="BY245" s="574" t="str">
        <f t="shared" si="160"/>
        <v/>
      </c>
      <c r="BZ245" s="574" t="str">
        <f t="shared" si="161"/>
        <v/>
      </c>
      <c r="CA245" s="574" t="str">
        <f t="shared" si="161"/>
        <v/>
      </c>
      <c r="CB245" s="574" t="str">
        <f t="shared" si="161"/>
        <v/>
      </c>
      <c r="CC245" s="574" t="str">
        <f t="shared" si="162"/>
        <v/>
      </c>
      <c r="CD245" s="574" t="str">
        <f t="shared" si="162"/>
        <v/>
      </c>
      <c r="CE245" s="574" t="str">
        <f t="shared" si="162"/>
        <v/>
      </c>
      <c r="CF245" s="574" t="str">
        <f t="shared" si="163"/>
        <v/>
      </c>
      <c r="CG245" s="574" t="str">
        <f t="shared" si="163"/>
        <v/>
      </c>
      <c r="CH245" s="574" t="str">
        <f t="shared" si="163"/>
        <v/>
      </c>
      <c r="CI245" s="574" t="str">
        <f t="shared" si="164"/>
        <v/>
      </c>
      <c r="CJ245" s="574" t="str">
        <f t="shared" si="165"/>
        <v/>
      </c>
      <c r="CK245" s="574" t="str">
        <f t="shared" si="166"/>
        <v/>
      </c>
      <c r="CL245" s="574" t="str">
        <f t="shared" si="166"/>
        <v/>
      </c>
      <c r="CM245" s="574" t="str">
        <f t="shared" si="166"/>
        <v/>
      </c>
      <c r="CN245" s="574" t="str">
        <f t="shared" si="167"/>
        <v/>
      </c>
      <c r="CO245" s="574" t="str">
        <f t="shared" si="167"/>
        <v/>
      </c>
      <c r="CP245" s="574" t="str">
        <f t="shared" si="167"/>
        <v/>
      </c>
      <c r="CQ245" s="574" t="str">
        <f t="shared" si="168"/>
        <v/>
      </c>
      <c r="CR245" s="574" t="str">
        <f t="shared" si="168"/>
        <v/>
      </c>
      <c r="CS245" s="574" t="str">
        <f t="shared" si="168"/>
        <v/>
      </c>
      <c r="CT245" s="574" t="str">
        <f t="shared" si="169"/>
        <v/>
      </c>
      <c r="CU245" s="575" t="str">
        <f t="shared" si="170"/>
        <v/>
      </c>
      <c r="CV245" s="576" t="str">
        <f t="shared" si="171"/>
        <v/>
      </c>
      <c r="CW245" s="574" t="str">
        <f t="shared" si="171"/>
        <v/>
      </c>
      <c r="CX245" s="574" t="str">
        <f t="shared" si="171"/>
        <v/>
      </c>
      <c r="CY245" s="574" t="str">
        <f t="shared" si="172"/>
        <v/>
      </c>
      <c r="CZ245" s="574" t="str">
        <f t="shared" si="172"/>
        <v/>
      </c>
      <c r="DA245" s="574" t="str">
        <f t="shared" si="172"/>
        <v/>
      </c>
      <c r="DB245" s="574" t="str">
        <f t="shared" si="173"/>
        <v/>
      </c>
      <c r="DC245" s="574" t="str">
        <f t="shared" si="174"/>
        <v/>
      </c>
      <c r="DD245" s="574" t="str">
        <f t="shared" si="174"/>
        <v/>
      </c>
      <c r="DE245" s="574" t="str">
        <f t="shared" si="175"/>
        <v/>
      </c>
      <c r="DF245" s="574" t="str">
        <f t="shared" si="175"/>
        <v/>
      </c>
      <c r="DG245" s="574" t="str">
        <f t="shared" si="175"/>
        <v/>
      </c>
      <c r="DH245" s="574" t="str">
        <f t="shared" si="176"/>
        <v/>
      </c>
      <c r="DI245" s="574" t="str">
        <f t="shared" si="177"/>
        <v/>
      </c>
      <c r="DJ245" s="574" t="str">
        <f t="shared" si="178"/>
        <v/>
      </c>
      <c r="DK245" s="574" t="str">
        <f t="shared" si="178"/>
        <v/>
      </c>
      <c r="DL245" s="574" t="str">
        <f t="shared" si="178"/>
        <v/>
      </c>
      <c r="DM245" s="574" t="str">
        <f t="shared" si="179"/>
        <v/>
      </c>
      <c r="DN245" s="574" t="str">
        <f t="shared" si="179"/>
        <v/>
      </c>
      <c r="DO245" s="574" t="str">
        <f t="shared" si="179"/>
        <v/>
      </c>
      <c r="DP245" s="574" t="str">
        <f t="shared" si="180"/>
        <v/>
      </c>
      <c r="DQ245" s="574" t="str">
        <f t="shared" si="180"/>
        <v/>
      </c>
      <c r="DR245" s="574" t="str">
        <f t="shared" si="180"/>
        <v/>
      </c>
      <c r="DS245" s="574" t="str">
        <f t="shared" si="181"/>
        <v/>
      </c>
      <c r="DT245" s="577" t="str">
        <f t="shared" si="182"/>
        <v/>
      </c>
      <c r="DU245" s="576" t="str">
        <f t="shared" si="183"/>
        <v/>
      </c>
      <c r="DV245" s="574" t="str">
        <f t="shared" si="183"/>
        <v/>
      </c>
      <c r="DW245" s="574" t="str">
        <f t="shared" si="183"/>
        <v/>
      </c>
      <c r="DX245" s="574" t="str">
        <f t="shared" si="184"/>
        <v/>
      </c>
      <c r="DY245" s="574" t="str">
        <f t="shared" si="184"/>
        <v/>
      </c>
      <c r="DZ245" s="574" t="str">
        <f t="shared" si="184"/>
        <v/>
      </c>
      <c r="EA245" s="574" t="str">
        <f t="shared" si="185"/>
        <v/>
      </c>
      <c r="EB245" s="574" t="str">
        <f t="shared" si="185"/>
        <v/>
      </c>
      <c r="EC245" s="574" t="str">
        <f t="shared" si="185"/>
        <v/>
      </c>
      <c r="ED245" s="574" t="str">
        <f t="shared" si="186"/>
        <v/>
      </c>
      <c r="EE245" s="574" t="str">
        <f t="shared" si="186"/>
        <v/>
      </c>
      <c r="EF245" s="574" t="str">
        <f t="shared" si="186"/>
        <v/>
      </c>
      <c r="EG245" s="574" t="str">
        <f t="shared" si="187"/>
        <v/>
      </c>
      <c r="EH245" s="574" t="str">
        <f t="shared" si="188"/>
        <v/>
      </c>
      <c r="EI245" s="574" t="str">
        <f t="shared" si="189"/>
        <v/>
      </c>
      <c r="EJ245" s="574" t="str">
        <f t="shared" si="189"/>
        <v/>
      </c>
      <c r="EK245" s="574" t="str">
        <f t="shared" si="189"/>
        <v/>
      </c>
      <c r="EL245" s="574" t="str">
        <f t="shared" si="190"/>
        <v/>
      </c>
      <c r="EM245" s="574" t="str">
        <f t="shared" si="190"/>
        <v/>
      </c>
      <c r="EN245" s="574" t="str">
        <f t="shared" si="190"/>
        <v/>
      </c>
      <c r="EO245" s="574" t="str">
        <f t="shared" si="191"/>
        <v/>
      </c>
      <c r="EP245" s="574" t="str">
        <f t="shared" si="191"/>
        <v/>
      </c>
      <c r="EQ245" s="574" t="str">
        <f t="shared" si="191"/>
        <v/>
      </c>
      <c r="ER245" s="574" t="str">
        <f t="shared" si="192"/>
        <v/>
      </c>
      <c r="ES245" s="577" t="str">
        <f t="shared" si="193"/>
        <v/>
      </c>
      <c r="ET245" s="576" t="str">
        <f t="shared" si="194"/>
        <v/>
      </c>
      <c r="EU245" s="574" t="str">
        <f t="shared" si="194"/>
        <v/>
      </c>
      <c r="EV245" s="574" t="str">
        <f t="shared" si="194"/>
        <v/>
      </c>
      <c r="EW245" s="574" t="str">
        <f t="shared" si="195"/>
        <v/>
      </c>
      <c r="EX245" s="574" t="str">
        <f t="shared" si="195"/>
        <v/>
      </c>
      <c r="EY245" s="574" t="str">
        <f t="shared" si="195"/>
        <v/>
      </c>
      <c r="EZ245" s="574" t="str">
        <f t="shared" si="196"/>
        <v/>
      </c>
      <c r="FA245" s="574" t="str">
        <f t="shared" si="196"/>
        <v/>
      </c>
      <c r="FB245" s="574" t="str">
        <f t="shared" si="196"/>
        <v/>
      </c>
      <c r="FC245" s="574" t="str">
        <f t="shared" si="197"/>
        <v/>
      </c>
      <c r="FD245" s="574" t="str">
        <f t="shared" si="197"/>
        <v/>
      </c>
      <c r="FE245" s="574" t="str">
        <f t="shared" si="197"/>
        <v/>
      </c>
      <c r="FF245" s="574" t="str">
        <f t="shared" si="198"/>
        <v/>
      </c>
      <c r="FG245" s="574" t="str">
        <f t="shared" si="199"/>
        <v/>
      </c>
      <c r="FH245" s="574" t="str">
        <f t="shared" si="200"/>
        <v/>
      </c>
      <c r="FI245" s="574" t="str">
        <f t="shared" si="200"/>
        <v/>
      </c>
      <c r="FJ245" s="574" t="str">
        <f t="shared" si="200"/>
        <v/>
      </c>
      <c r="FK245" s="574" t="str">
        <f t="shared" si="201"/>
        <v/>
      </c>
      <c r="FL245" s="574" t="str">
        <f t="shared" si="201"/>
        <v/>
      </c>
      <c r="FM245" s="574" t="str">
        <f t="shared" si="201"/>
        <v/>
      </c>
      <c r="FN245" s="574" t="str">
        <f t="shared" si="202"/>
        <v/>
      </c>
      <c r="FO245" s="574" t="str">
        <f t="shared" si="202"/>
        <v/>
      </c>
      <c r="FP245" s="574" t="str">
        <f t="shared" si="202"/>
        <v/>
      </c>
      <c r="FQ245" s="574" t="str">
        <f t="shared" si="203"/>
        <v/>
      </c>
      <c r="FR245" s="577" t="str">
        <f t="shared" si="204"/>
        <v/>
      </c>
      <c r="FS245" s="573" t="str">
        <f t="shared" si="205"/>
        <v/>
      </c>
      <c r="FT245" s="574" t="str">
        <f t="shared" si="206"/>
        <v/>
      </c>
      <c r="FU245" s="578" t="str">
        <f t="shared" si="207"/>
        <v/>
      </c>
      <c r="FV245" s="577" t="str">
        <f t="shared" si="208"/>
        <v/>
      </c>
      <c r="HA245" s="147">
        <f t="shared" si="209"/>
        <v>0</v>
      </c>
      <c r="HB245" s="142">
        <f t="shared" si="158"/>
        <v>0</v>
      </c>
    </row>
    <row r="246" spans="1:210" s="142" customFormat="1" ht="15.75" customHeight="1" x14ac:dyDescent="0.2">
      <c r="A246" s="531" t="str">
        <f t="shared" si="159"/>
        <v/>
      </c>
      <c r="B246" s="299"/>
      <c r="C246" s="292"/>
      <c r="D246" s="300"/>
      <c r="E246" s="292"/>
      <c r="F246" s="300"/>
      <c r="G246" s="292"/>
      <c r="H246" s="300"/>
      <c r="I246" s="300"/>
      <c r="J246" s="292"/>
      <c r="K246" s="300"/>
      <c r="L246" s="292"/>
      <c r="M246" s="300"/>
      <c r="N246" s="292"/>
      <c r="O246" s="300"/>
      <c r="P246" s="292"/>
      <c r="Q246" s="292"/>
      <c r="R246" s="301"/>
      <c r="S246" s="298"/>
      <c r="T246" s="307"/>
      <c r="U246" s="292"/>
      <c r="V246" s="300"/>
      <c r="W246" s="292"/>
      <c r="X246" s="300"/>
      <c r="Y246" s="292"/>
      <c r="Z246" s="300"/>
      <c r="AA246" s="300"/>
      <c r="AB246" s="292"/>
      <c r="AC246" s="300"/>
      <c r="AD246" s="292"/>
      <c r="AE246" s="300"/>
      <c r="AF246" s="292"/>
      <c r="AG246" s="300"/>
      <c r="AH246" s="292"/>
      <c r="AI246" s="292"/>
      <c r="AJ246" s="301"/>
      <c r="AK246" s="298"/>
      <c r="AL246" s="302"/>
      <c r="AM246" s="292"/>
      <c r="AN246" s="303"/>
      <c r="AO246" s="292"/>
      <c r="AP246" s="303"/>
      <c r="AQ246" s="292"/>
      <c r="AR246" s="303"/>
      <c r="AS246" s="303"/>
      <c r="AT246" s="292"/>
      <c r="AU246" s="303"/>
      <c r="AV246" s="292"/>
      <c r="AW246" s="303"/>
      <c r="AX246" s="292"/>
      <c r="AY246" s="303"/>
      <c r="AZ246" s="292"/>
      <c r="BA246" s="292"/>
      <c r="BB246" s="304"/>
      <c r="BC246" s="298"/>
      <c r="BD246" s="308"/>
      <c r="BE246" s="292"/>
      <c r="BF246" s="303"/>
      <c r="BG246" s="292"/>
      <c r="BH246" s="303"/>
      <c r="BI246" s="292"/>
      <c r="BJ246" s="303"/>
      <c r="BK246" s="303"/>
      <c r="BL246" s="292"/>
      <c r="BM246" s="303"/>
      <c r="BN246" s="292"/>
      <c r="BO246" s="303"/>
      <c r="BP246" s="292"/>
      <c r="BQ246" s="303"/>
      <c r="BR246" s="292"/>
      <c r="BS246" s="292"/>
      <c r="BT246" s="304"/>
      <c r="BU246" s="298"/>
      <c r="BW246" s="573" t="str">
        <f t="shared" si="160"/>
        <v/>
      </c>
      <c r="BX246" s="574" t="str">
        <f t="shared" si="160"/>
        <v/>
      </c>
      <c r="BY246" s="574" t="str">
        <f t="shared" si="160"/>
        <v/>
      </c>
      <c r="BZ246" s="574" t="str">
        <f t="shared" si="161"/>
        <v/>
      </c>
      <c r="CA246" s="574" t="str">
        <f t="shared" si="161"/>
        <v/>
      </c>
      <c r="CB246" s="574" t="str">
        <f t="shared" si="161"/>
        <v/>
      </c>
      <c r="CC246" s="574" t="str">
        <f t="shared" si="162"/>
        <v/>
      </c>
      <c r="CD246" s="574" t="str">
        <f t="shared" si="162"/>
        <v/>
      </c>
      <c r="CE246" s="574" t="str">
        <f t="shared" si="162"/>
        <v/>
      </c>
      <c r="CF246" s="574" t="str">
        <f t="shared" si="163"/>
        <v/>
      </c>
      <c r="CG246" s="574" t="str">
        <f t="shared" si="163"/>
        <v/>
      </c>
      <c r="CH246" s="574" t="str">
        <f t="shared" si="163"/>
        <v/>
      </c>
      <c r="CI246" s="574" t="str">
        <f t="shared" si="164"/>
        <v/>
      </c>
      <c r="CJ246" s="574" t="str">
        <f t="shared" si="165"/>
        <v/>
      </c>
      <c r="CK246" s="574" t="str">
        <f t="shared" si="166"/>
        <v/>
      </c>
      <c r="CL246" s="574" t="str">
        <f t="shared" si="166"/>
        <v/>
      </c>
      <c r="CM246" s="574" t="str">
        <f t="shared" si="166"/>
        <v/>
      </c>
      <c r="CN246" s="574" t="str">
        <f t="shared" si="167"/>
        <v/>
      </c>
      <c r="CO246" s="574" t="str">
        <f t="shared" si="167"/>
        <v/>
      </c>
      <c r="CP246" s="574" t="str">
        <f t="shared" si="167"/>
        <v/>
      </c>
      <c r="CQ246" s="574" t="str">
        <f t="shared" si="168"/>
        <v/>
      </c>
      <c r="CR246" s="574" t="str">
        <f t="shared" si="168"/>
        <v/>
      </c>
      <c r="CS246" s="574" t="str">
        <f t="shared" si="168"/>
        <v/>
      </c>
      <c r="CT246" s="574" t="str">
        <f t="shared" si="169"/>
        <v/>
      </c>
      <c r="CU246" s="575" t="str">
        <f t="shared" si="170"/>
        <v/>
      </c>
      <c r="CV246" s="576" t="str">
        <f t="shared" si="171"/>
        <v/>
      </c>
      <c r="CW246" s="574" t="str">
        <f t="shared" si="171"/>
        <v/>
      </c>
      <c r="CX246" s="574" t="str">
        <f t="shared" si="171"/>
        <v/>
      </c>
      <c r="CY246" s="574" t="str">
        <f t="shared" si="172"/>
        <v/>
      </c>
      <c r="CZ246" s="574" t="str">
        <f t="shared" si="172"/>
        <v/>
      </c>
      <c r="DA246" s="574" t="str">
        <f t="shared" si="172"/>
        <v/>
      </c>
      <c r="DB246" s="574" t="str">
        <f t="shared" si="173"/>
        <v/>
      </c>
      <c r="DC246" s="574" t="str">
        <f t="shared" si="174"/>
        <v/>
      </c>
      <c r="DD246" s="574" t="str">
        <f t="shared" si="174"/>
        <v/>
      </c>
      <c r="DE246" s="574" t="str">
        <f t="shared" si="175"/>
        <v/>
      </c>
      <c r="DF246" s="574" t="str">
        <f t="shared" si="175"/>
        <v/>
      </c>
      <c r="DG246" s="574" t="str">
        <f t="shared" si="175"/>
        <v/>
      </c>
      <c r="DH246" s="574" t="str">
        <f t="shared" si="176"/>
        <v/>
      </c>
      <c r="DI246" s="574" t="str">
        <f t="shared" si="177"/>
        <v/>
      </c>
      <c r="DJ246" s="574" t="str">
        <f t="shared" si="178"/>
        <v/>
      </c>
      <c r="DK246" s="574" t="str">
        <f t="shared" si="178"/>
        <v/>
      </c>
      <c r="DL246" s="574" t="str">
        <f t="shared" si="178"/>
        <v/>
      </c>
      <c r="DM246" s="574" t="str">
        <f t="shared" si="179"/>
        <v/>
      </c>
      <c r="DN246" s="574" t="str">
        <f t="shared" si="179"/>
        <v/>
      </c>
      <c r="DO246" s="574" t="str">
        <f t="shared" si="179"/>
        <v/>
      </c>
      <c r="DP246" s="574" t="str">
        <f t="shared" si="180"/>
        <v/>
      </c>
      <c r="DQ246" s="574" t="str">
        <f t="shared" si="180"/>
        <v/>
      </c>
      <c r="DR246" s="574" t="str">
        <f t="shared" si="180"/>
        <v/>
      </c>
      <c r="DS246" s="574" t="str">
        <f t="shared" si="181"/>
        <v/>
      </c>
      <c r="DT246" s="577" t="str">
        <f t="shared" si="182"/>
        <v/>
      </c>
      <c r="DU246" s="576" t="str">
        <f t="shared" si="183"/>
        <v/>
      </c>
      <c r="DV246" s="574" t="str">
        <f t="shared" si="183"/>
        <v/>
      </c>
      <c r="DW246" s="574" t="str">
        <f t="shared" si="183"/>
        <v/>
      </c>
      <c r="DX246" s="574" t="str">
        <f t="shared" si="184"/>
        <v/>
      </c>
      <c r="DY246" s="574" t="str">
        <f t="shared" si="184"/>
        <v/>
      </c>
      <c r="DZ246" s="574" t="str">
        <f t="shared" si="184"/>
        <v/>
      </c>
      <c r="EA246" s="574" t="str">
        <f t="shared" si="185"/>
        <v/>
      </c>
      <c r="EB246" s="574" t="str">
        <f t="shared" si="185"/>
        <v/>
      </c>
      <c r="EC246" s="574" t="str">
        <f t="shared" si="185"/>
        <v/>
      </c>
      <c r="ED246" s="574" t="str">
        <f t="shared" si="186"/>
        <v/>
      </c>
      <c r="EE246" s="574" t="str">
        <f t="shared" si="186"/>
        <v/>
      </c>
      <c r="EF246" s="574" t="str">
        <f t="shared" si="186"/>
        <v/>
      </c>
      <c r="EG246" s="574" t="str">
        <f t="shared" si="187"/>
        <v/>
      </c>
      <c r="EH246" s="574" t="str">
        <f t="shared" si="188"/>
        <v/>
      </c>
      <c r="EI246" s="574" t="str">
        <f t="shared" si="189"/>
        <v/>
      </c>
      <c r="EJ246" s="574" t="str">
        <f t="shared" si="189"/>
        <v/>
      </c>
      <c r="EK246" s="574" t="str">
        <f t="shared" si="189"/>
        <v/>
      </c>
      <c r="EL246" s="574" t="str">
        <f t="shared" si="190"/>
        <v/>
      </c>
      <c r="EM246" s="574" t="str">
        <f t="shared" si="190"/>
        <v/>
      </c>
      <c r="EN246" s="574" t="str">
        <f t="shared" si="190"/>
        <v/>
      </c>
      <c r="EO246" s="574" t="str">
        <f t="shared" si="191"/>
        <v/>
      </c>
      <c r="EP246" s="574" t="str">
        <f t="shared" si="191"/>
        <v/>
      </c>
      <c r="EQ246" s="574" t="str">
        <f t="shared" si="191"/>
        <v/>
      </c>
      <c r="ER246" s="574" t="str">
        <f t="shared" si="192"/>
        <v/>
      </c>
      <c r="ES246" s="577" t="str">
        <f t="shared" si="193"/>
        <v/>
      </c>
      <c r="ET246" s="576" t="str">
        <f t="shared" si="194"/>
        <v/>
      </c>
      <c r="EU246" s="574" t="str">
        <f t="shared" si="194"/>
        <v/>
      </c>
      <c r="EV246" s="574" t="str">
        <f t="shared" si="194"/>
        <v/>
      </c>
      <c r="EW246" s="574" t="str">
        <f t="shared" si="195"/>
        <v/>
      </c>
      <c r="EX246" s="574" t="str">
        <f t="shared" si="195"/>
        <v/>
      </c>
      <c r="EY246" s="574" t="str">
        <f t="shared" si="195"/>
        <v/>
      </c>
      <c r="EZ246" s="574" t="str">
        <f t="shared" si="196"/>
        <v/>
      </c>
      <c r="FA246" s="574" t="str">
        <f t="shared" si="196"/>
        <v/>
      </c>
      <c r="FB246" s="574" t="str">
        <f t="shared" si="196"/>
        <v/>
      </c>
      <c r="FC246" s="574" t="str">
        <f t="shared" si="197"/>
        <v/>
      </c>
      <c r="FD246" s="574" t="str">
        <f t="shared" si="197"/>
        <v/>
      </c>
      <c r="FE246" s="574" t="str">
        <f t="shared" si="197"/>
        <v/>
      </c>
      <c r="FF246" s="574" t="str">
        <f t="shared" si="198"/>
        <v/>
      </c>
      <c r="FG246" s="574" t="str">
        <f t="shared" si="199"/>
        <v/>
      </c>
      <c r="FH246" s="574" t="str">
        <f t="shared" si="200"/>
        <v/>
      </c>
      <c r="FI246" s="574" t="str">
        <f t="shared" si="200"/>
        <v/>
      </c>
      <c r="FJ246" s="574" t="str">
        <f t="shared" si="200"/>
        <v/>
      </c>
      <c r="FK246" s="574" t="str">
        <f t="shared" si="201"/>
        <v/>
      </c>
      <c r="FL246" s="574" t="str">
        <f t="shared" si="201"/>
        <v/>
      </c>
      <c r="FM246" s="574" t="str">
        <f t="shared" si="201"/>
        <v/>
      </c>
      <c r="FN246" s="574" t="str">
        <f t="shared" si="202"/>
        <v/>
      </c>
      <c r="FO246" s="574" t="str">
        <f t="shared" si="202"/>
        <v/>
      </c>
      <c r="FP246" s="574" t="str">
        <f t="shared" si="202"/>
        <v/>
      </c>
      <c r="FQ246" s="574" t="str">
        <f t="shared" si="203"/>
        <v/>
      </c>
      <c r="FR246" s="577" t="str">
        <f t="shared" si="204"/>
        <v/>
      </c>
      <c r="FS246" s="573" t="str">
        <f t="shared" si="205"/>
        <v/>
      </c>
      <c r="FT246" s="574" t="str">
        <f t="shared" si="206"/>
        <v/>
      </c>
      <c r="FU246" s="578" t="str">
        <f t="shared" si="207"/>
        <v/>
      </c>
      <c r="FV246" s="577" t="str">
        <f t="shared" si="208"/>
        <v/>
      </c>
      <c r="HA246" s="147">
        <f t="shared" si="209"/>
        <v>0</v>
      </c>
      <c r="HB246" s="142">
        <f t="shared" si="158"/>
        <v>0</v>
      </c>
    </row>
    <row r="247" spans="1:210" s="142" customFormat="1" ht="15.75" customHeight="1" x14ac:dyDescent="0.2">
      <c r="A247" s="531" t="str">
        <f t="shared" si="159"/>
        <v/>
      </c>
      <c r="B247" s="299"/>
      <c r="C247" s="292"/>
      <c r="D247" s="300"/>
      <c r="E247" s="292"/>
      <c r="F247" s="300"/>
      <c r="G247" s="292"/>
      <c r="H247" s="300"/>
      <c r="I247" s="300"/>
      <c r="J247" s="292"/>
      <c r="K247" s="300"/>
      <c r="L247" s="292"/>
      <c r="M247" s="300"/>
      <c r="N247" s="292"/>
      <c r="O247" s="300"/>
      <c r="P247" s="292"/>
      <c r="Q247" s="292"/>
      <c r="R247" s="300"/>
      <c r="S247" s="294"/>
      <c r="T247" s="307"/>
      <c r="U247" s="292"/>
      <c r="V247" s="300"/>
      <c r="W247" s="292"/>
      <c r="X247" s="300"/>
      <c r="Y247" s="292"/>
      <c r="Z247" s="300"/>
      <c r="AA247" s="300"/>
      <c r="AB247" s="292"/>
      <c r="AC247" s="300"/>
      <c r="AD247" s="292"/>
      <c r="AE247" s="300"/>
      <c r="AF247" s="292"/>
      <c r="AG247" s="300"/>
      <c r="AH247" s="292"/>
      <c r="AI247" s="292"/>
      <c r="AJ247" s="300"/>
      <c r="AK247" s="294"/>
      <c r="AL247" s="302"/>
      <c r="AM247" s="292"/>
      <c r="AN247" s="303"/>
      <c r="AO247" s="292"/>
      <c r="AP247" s="303"/>
      <c r="AQ247" s="292"/>
      <c r="AR247" s="303"/>
      <c r="AS247" s="303"/>
      <c r="AT247" s="292"/>
      <c r="AU247" s="303"/>
      <c r="AV247" s="292"/>
      <c r="AW247" s="303"/>
      <c r="AX247" s="292"/>
      <c r="AY247" s="303"/>
      <c r="AZ247" s="292"/>
      <c r="BA247" s="292"/>
      <c r="BB247" s="303"/>
      <c r="BC247" s="294"/>
      <c r="BD247" s="308"/>
      <c r="BE247" s="292"/>
      <c r="BF247" s="303"/>
      <c r="BG247" s="292"/>
      <c r="BH247" s="303"/>
      <c r="BI247" s="292"/>
      <c r="BJ247" s="303"/>
      <c r="BK247" s="303"/>
      <c r="BL247" s="292"/>
      <c r="BM247" s="303"/>
      <c r="BN247" s="292"/>
      <c r="BO247" s="303"/>
      <c r="BP247" s="292"/>
      <c r="BQ247" s="303"/>
      <c r="BR247" s="292"/>
      <c r="BS247" s="292"/>
      <c r="BT247" s="303"/>
      <c r="BU247" s="294"/>
      <c r="BW247" s="573" t="str">
        <f t="shared" si="160"/>
        <v/>
      </c>
      <c r="BX247" s="574" t="str">
        <f t="shared" si="160"/>
        <v/>
      </c>
      <c r="BY247" s="574" t="str">
        <f t="shared" si="160"/>
        <v/>
      </c>
      <c r="BZ247" s="574" t="str">
        <f t="shared" si="161"/>
        <v/>
      </c>
      <c r="CA247" s="574" t="str">
        <f t="shared" si="161"/>
        <v/>
      </c>
      <c r="CB247" s="574" t="str">
        <f t="shared" si="161"/>
        <v/>
      </c>
      <c r="CC247" s="574" t="str">
        <f t="shared" si="162"/>
        <v/>
      </c>
      <c r="CD247" s="574" t="str">
        <f t="shared" si="162"/>
        <v/>
      </c>
      <c r="CE247" s="574" t="str">
        <f t="shared" si="162"/>
        <v/>
      </c>
      <c r="CF247" s="574" t="str">
        <f t="shared" si="163"/>
        <v/>
      </c>
      <c r="CG247" s="574" t="str">
        <f t="shared" si="163"/>
        <v/>
      </c>
      <c r="CH247" s="574" t="str">
        <f t="shared" si="163"/>
        <v/>
      </c>
      <c r="CI247" s="574" t="str">
        <f t="shared" si="164"/>
        <v/>
      </c>
      <c r="CJ247" s="574" t="str">
        <f t="shared" si="165"/>
        <v/>
      </c>
      <c r="CK247" s="574" t="str">
        <f t="shared" si="166"/>
        <v/>
      </c>
      <c r="CL247" s="574" t="str">
        <f t="shared" si="166"/>
        <v/>
      </c>
      <c r="CM247" s="574" t="str">
        <f t="shared" si="166"/>
        <v/>
      </c>
      <c r="CN247" s="574" t="str">
        <f t="shared" si="167"/>
        <v/>
      </c>
      <c r="CO247" s="574" t="str">
        <f t="shared" si="167"/>
        <v/>
      </c>
      <c r="CP247" s="574" t="str">
        <f t="shared" si="167"/>
        <v/>
      </c>
      <c r="CQ247" s="574" t="str">
        <f t="shared" si="168"/>
        <v/>
      </c>
      <c r="CR247" s="574" t="str">
        <f t="shared" si="168"/>
        <v/>
      </c>
      <c r="CS247" s="574" t="str">
        <f t="shared" si="168"/>
        <v/>
      </c>
      <c r="CT247" s="574" t="str">
        <f t="shared" si="169"/>
        <v/>
      </c>
      <c r="CU247" s="575" t="str">
        <f t="shared" si="170"/>
        <v/>
      </c>
      <c r="CV247" s="576" t="str">
        <f t="shared" si="171"/>
        <v/>
      </c>
      <c r="CW247" s="574" t="str">
        <f t="shared" si="171"/>
        <v/>
      </c>
      <c r="CX247" s="574" t="str">
        <f t="shared" si="171"/>
        <v/>
      </c>
      <c r="CY247" s="574" t="str">
        <f t="shared" si="172"/>
        <v/>
      </c>
      <c r="CZ247" s="574" t="str">
        <f t="shared" si="172"/>
        <v/>
      </c>
      <c r="DA247" s="574" t="str">
        <f t="shared" si="172"/>
        <v/>
      </c>
      <c r="DB247" s="574" t="str">
        <f t="shared" si="173"/>
        <v/>
      </c>
      <c r="DC247" s="574" t="str">
        <f t="shared" si="174"/>
        <v/>
      </c>
      <c r="DD247" s="574" t="str">
        <f t="shared" si="174"/>
        <v/>
      </c>
      <c r="DE247" s="574" t="str">
        <f t="shared" si="175"/>
        <v/>
      </c>
      <c r="DF247" s="574" t="str">
        <f t="shared" si="175"/>
        <v/>
      </c>
      <c r="DG247" s="574" t="str">
        <f t="shared" si="175"/>
        <v/>
      </c>
      <c r="DH247" s="574" t="str">
        <f t="shared" si="176"/>
        <v/>
      </c>
      <c r="DI247" s="574" t="str">
        <f t="shared" si="177"/>
        <v/>
      </c>
      <c r="DJ247" s="574" t="str">
        <f t="shared" si="178"/>
        <v/>
      </c>
      <c r="DK247" s="574" t="str">
        <f t="shared" si="178"/>
        <v/>
      </c>
      <c r="DL247" s="574" t="str">
        <f t="shared" si="178"/>
        <v/>
      </c>
      <c r="DM247" s="574" t="str">
        <f t="shared" si="179"/>
        <v/>
      </c>
      <c r="DN247" s="574" t="str">
        <f t="shared" si="179"/>
        <v/>
      </c>
      <c r="DO247" s="574" t="str">
        <f t="shared" si="179"/>
        <v/>
      </c>
      <c r="DP247" s="574" t="str">
        <f t="shared" si="180"/>
        <v/>
      </c>
      <c r="DQ247" s="574" t="str">
        <f t="shared" si="180"/>
        <v/>
      </c>
      <c r="DR247" s="574" t="str">
        <f t="shared" si="180"/>
        <v/>
      </c>
      <c r="DS247" s="574" t="str">
        <f t="shared" si="181"/>
        <v/>
      </c>
      <c r="DT247" s="577" t="str">
        <f t="shared" si="182"/>
        <v/>
      </c>
      <c r="DU247" s="576" t="str">
        <f t="shared" si="183"/>
        <v/>
      </c>
      <c r="DV247" s="574" t="str">
        <f t="shared" si="183"/>
        <v/>
      </c>
      <c r="DW247" s="574" t="str">
        <f t="shared" si="183"/>
        <v/>
      </c>
      <c r="DX247" s="574" t="str">
        <f t="shared" si="184"/>
        <v/>
      </c>
      <c r="DY247" s="574" t="str">
        <f t="shared" si="184"/>
        <v/>
      </c>
      <c r="DZ247" s="574" t="str">
        <f t="shared" si="184"/>
        <v/>
      </c>
      <c r="EA247" s="574" t="str">
        <f t="shared" si="185"/>
        <v/>
      </c>
      <c r="EB247" s="574" t="str">
        <f t="shared" si="185"/>
        <v/>
      </c>
      <c r="EC247" s="574" t="str">
        <f t="shared" si="185"/>
        <v/>
      </c>
      <c r="ED247" s="574" t="str">
        <f t="shared" si="186"/>
        <v/>
      </c>
      <c r="EE247" s="574" t="str">
        <f t="shared" si="186"/>
        <v/>
      </c>
      <c r="EF247" s="574" t="str">
        <f t="shared" si="186"/>
        <v/>
      </c>
      <c r="EG247" s="574" t="str">
        <f t="shared" si="187"/>
        <v/>
      </c>
      <c r="EH247" s="574" t="str">
        <f t="shared" si="188"/>
        <v/>
      </c>
      <c r="EI247" s="574" t="str">
        <f t="shared" si="189"/>
        <v/>
      </c>
      <c r="EJ247" s="574" t="str">
        <f t="shared" si="189"/>
        <v/>
      </c>
      <c r="EK247" s="574" t="str">
        <f t="shared" si="189"/>
        <v/>
      </c>
      <c r="EL247" s="574" t="str">
        <f t="shared" si="190"/>
        <v/>
      </c>
      <c r="EM247" s="574" t="str">
        <f t="shared" si="190"/>
        <v/>
      </c>
      <c r="EN247" s="574" t="str">
        <f t="shared" si="190"/>
        <v/>
      </c>
      <c r="EO247" s="574" t="str">
        <f t="shared" si="191"/>
        <v/>
      </c>
      <c r="EP247" s="574" t="str">
        <f t="shared" si="191"/>
        <v/>
      </c>
      <c r="EQ247" s="574" t="str">
        <f t="shared" si="191"/>
        <v/>
      </c>
      <c r="ER247" s="574" t="str">
        <f t="shared" si="192"/>
        <v/>
      </c>
      <c r="ES247" s="577" t="str">
        <f t="shared" si="193"/>
        <v/>
      </c>
      <c r="ET247" s="576" t="str">
        <f t="shared" si="194"/>
        <v/>
      </c>
      <c r="EU247" s="574" t="str">
        <f t="shared" si="194"/>
        <v/>
      </c>
      <c r="EV247" s="574" t="str">
        <f t="shared" si="194"/>
        <v/>
      </c>
      <c r="EW247" s="574" t="str">
        <f t="shared" si="195"/>
        <v/>
      </c>
      <c r="EX247" s="574" t="str">
        <f t="shared" si="195"/>
        <v/>
      </c>
      <c r="EY247" s="574" t="str">
        <f t="shared" si="195"/>
        <v/>
      </c>
      <c r="EZ247" s="574" t="str">
        <f t="shared" si="196"/>
        <v/>
      </c>
      <c r="FA247" s="574" t="str">
        <f t="shared" si="196"/>
        <v/>
      </c>
      <c r="FB247" s="574" t="str">
        <f t="shared" si="196"/>
        <v/>
      </c>
      <c r="FC247" s="574" t="str">
        <f t="shared" si="197"/>
        <v/>
      </c>
      <c r="FD247" s="574" t="str">
        <f t="shared" si="197"/>
        <v/>
      </c>
      <c r="FE247" s="574" t="str">
        <f t="shared" si="197"/>
        <v/>
      </c>
      <c r="FF247" s="574" t="str">
        <f t="shared" si="198"/>
        <v/>
      </c>
      <c r="FG247" s="574" t="str">
        <f t="shared" si="199"/>
        <v/>
      </c>
      <c r="FH247" s="574" t="str">
        <f t="shared" si="200"/>
        <v/>
      </c>
      <c r="FI247" s="574" t="str">
        <f t="shared" si="200"/>
        <v/>
      </c>
      <c r="FJ247" s="574" t="str">
        <f t="shared" si="200"/>
        <v/>
      </c>
      <c r="FK247" s="574" t="str">
        <f t="shared" si="201"/>
        <v/>
      </c>
      <c r="FL247" s="574" t="str">
        <f t="shared" si="201"/>
        <v/>
      </c>
      <c r="FM247" s="574" t="str">
        <f t="shared" si="201"/>
        <v/>
      </c>
      <c r="FN247" s="574" t="str">
        <f t="shared" si="202"/>
        <v/>
      </c>
      <c r="FO247" s="574" t="str">
        <f t="shared" si="202"/>
        <v/>
      </c>
      <c r="FP247" s="574" t="str">
        <f t="shared" si="202"/>
        <v/>
      </c>
      <c r="FQ247" s="574" t="str">
        <f t="shared" si="203"/>
        <v/>
      </c>
      <c r="FR247" s="577" t="str">
        <f t="shared" si="204"/>
        <v/>
      </c>
      <c r="FS247" s="573" t="str">
        <f t="shared" si="205"/>
        <v/>
      </c>
      <c r="FT247" s="574" t="str">
        <f t="shared" si="206"/>
        <v/>
      </c>
      <c r="FU247" s="578" t="str">
        <f t="shared" si="207"/>
        <v/>
      </c>
      <c r="FV247" s="577" t="str">
        <f t="shared" si="208"/>
        <v/>
      </c>
      <c r="HA247" s="147">
        <f t="shared" si="209"/>
        <v>0</v>
      </c>
      <c r="HB247" s="142">
        <f t="shared" si="158"/>
        <v>0</v>
      </c>
    </row>
    <row r="248" spans="1:210" s="142" customFormat="1" ht="15.75" customHeight="1" x14ac:dyDescent="0.2">
      <c r="A248" s="531" t="str">
        <f t="shared" si="159"/>
        <v/>
      </c>
      <c r="B248" s="299"/>
      <c r="C248" s="292"/>
      <c r="D248" s="300"/>
      <c r="E248" s="292"/>
      <c r="F248" s="300"/>
      <c r="G248" s="292"/>
      <c r="H248" s="300"/>
      <c r="I248" s="300"/>
      <c r="J248" s="292"/>
      <c r="K248" s="300"/>
      <c r="L248" s="292"/>
      <c r="M248" s="300"/>
      <c r="N248" s="292"/>
      <c r="O248" s="300"/>
      <c r="P248" s="292"/>
      <c r="Q248" s="292"/>
      <c r="R248" s="301"/>
      <c r="S248" s="298"/>
      <c r="T248" s="307"/>
      <c r="U248" s="292"/>
      <c r="V248" s="300"/>
      <c r="W248" s="292"/>
      <c r="X248" s="300"/>
      <c r="Y248" s="292"/>
      <c r="Z248" s="300"/>
      <c r="AA248" s="300"/>
      <c r="AB248" s="292"/>
      <c r="AC248" s="300"/>
      <c r="AD248" s="292"/>
      <c r="AE248" s="300"/>
      <c r="AF248" s="292"/>
      <c r="AG248" s="300"/>
      <c r="AH248" s="292"/>
      <c r="AI248" s="292"/>
      <c r="AJ248" s="301"/>
      <c r="AK248" s="298"/>
      <c r="AL248" s="302"/>
      <c r="AM248" s="292"/>
      <c r="AN248" s="303"/>
      <c r="AO248" s="292"/>
      <c r="AP248" s="303"/>
      <c r="AQ248" s="292"/>
      <c r="AR248" s="303"/>
      <c r="AS248" s="303"/>
      <c r="AT248" s="292"/>
      <c r="AU248" s="303"/>
      <c r="AV248" s="292"/>
      <c r="AW248" s="303"/>
      <c r="AX248" s="292"/>
      <c r="AY248" s="303"/>
      <c r="AZ248" s="292"/>
      <c r="BA248" s="292"/>
      <c r="BB248" s="304"/>
      <c r="BC248" s="298"/>
      <c r="BD248" s="308"/>
      <c r="BE248" s="292"/>
      <c r="BF248" s="303"/>
      <c r="BG248" s="292"/>
      <c r="BH248" s="303"/>
      <c r="BI248" s="292"/>
      <c r="BJ248" s="303"/>
      <c r="BK248" s="303"/>
      <c r="BL248" s="292"/>
      <c r="BM248" s="303"/>
      <c r="BN248" s="292"/>
      <c r="BO248" s="303"/>
      <c r="BP248" s="292"/>
      <c r="BQ248" s="303"/>
      <c r="BR248" s="292"/>
      <c r="BS248" s="292"/>
      <c r="BT248" s="304"/>
      <c r="BU248" s="298"/>
      <c r="BW248" s="573" t="str">
        <f t="shared" si="160"/>
        <v/>
      </c>
      <c r="BX248" s="574" t="str">
        <f t="shared" si="160"/>
        <v/>
      </c>
      <c r="BY248" s="574" t="str">
        <f t="shared" si="160"/>
        <v/>
      </c>
      <c r="BZ248" s="574" t="str">
        <f t="shared" si="161"/>
        <v/>
      </c>
      <c r="CA248" s="574" t="str">
        <f t="shared" si="161"/>
        <v/>
      </c>
      <c r="CB248" s="574" t="str">
        <f t="shared" si="161"/>
        <v/>
      </c>
      <c r="CC248" s="574" t="str">
        <f t="shared" si="162"/>
        <v/>
      </c>
      <c r="CD248" s="574" t="str">
        <f t="shared" si="162"/>
        <v/>
      </c>
      <c r="CE248" s="574" t="str">
        <f t="shared" si="162"/>
        <v/>
      </c>
      <c r="CF248" s="574" t="str">
        <f t="shared" si="163"/>
        <v/>
      </c>
      <c r="CG248" s="574" t="str">
        <f t="shared" si="163"/>
        <v/>
      </c>
      <c r="CH248" s="574" t="str">
        <f t="shared" si="163"/>
        <v/>
      </c>
      <c r="CI248" s="574" t="str">
        <f t="shared" si="164"/>
        <v/>
      </c>
      <c r="CJ248" s="574" t="str">
        <f t="shared" si="165"/>
        <v/>
      </c>
      <c r="CK248" s="574" t="str">
        <f t="shared" si="166"/>
        <v/>
      </c>
      <c r="CL248" s="574" t="str">
        <f t="shared" si="166"/>
        <v/>
      </c>
      <c r="CM248" s="574" t="str">
        <f t="shared" si="166"/>
        <v/>
      </c>
      <c r="CN248" s="574" t="str">
        <f t="shared" si="167"/>
        <v/>
      </c>
      <c r="CO248" s="574" t="str">
        <f t="shared" si="167"/>
        <v/>
      </c>
      <c r="CP248" s="574" t="str">
        <f t="shared" si="167"/>
        <v/>
      </c>
      <c r="CQ248" s="574" t="str">
        <f t="shared" si="168"/>
        <v/>
      </c>
      <c r="CR248" s="574" t="str">
        <f t="shared" si="168"/>
        <v/>
      </c>
      <c r="CS248" s="574" t="str">
        <f t="shared" si="168"/>
        <v/>
      </c>
      <c r="CT248" s="574" t="str">
        <f t="shared" si="169"/>
        <v/>
      </c>
      <c r="CU248" s="575" t="str">
        <f t="shared" si="170"/>
        <v/>
      </c>
      <c r="CV248" s="576" t="str">
        <f t="shared" si="171"/>
        <v/>
      </c>
      <c r="CW248" s="574" t="str">
        <f t="shared" si="171"/>
        <v/>
      </c>
      <c r="CX248" s="574" t="str">
        <f t="shared" si="171"/>
        <v/>
      </c>
      <c r="CY248" s="574" t="str">
        <f t="shared" si="172"/>
        <v/>
      </c>
      <c r="CZ248" s="574" t="str">
        <f t="shared" si="172"/>
        <v/>
      </c>
      <c r="DA248" s="574" t="str">
        <f t="shared" si="172"/>
        <v/>
      </c>
      <c r="DB248" s="574" t="str">
        <f t="shared" si="173"/>
        <v/>
      </c>
      <c r="DC248" s="574" t="str">
        <f t="shared" si="174"/>
        <v/>
      </c>
      <c r="DD248" s="574" t="str">
        <f t="shared" si="174"/>
        <v/>
      </c>
      <c r="DE248" s="574" t="str">
        <f t="shared" si="175"/>
        <v/>
      </c>
      <c r="DF248" s="574" t="str">
        <f t="shared" si="175"/>
        <v/>
      </c>
      <c r="DG248" s="574" t="str">
        <f t="shared" si="175"/>
        <v/>
      </c>
      <c r="DH248" s="574" t="str">
        <f t="shared" si="176"/>
        <v/>
      </c>
      <c r="DI248" s="574" t="str">
        <f t="shared" si="177"/>
        <v/>
      </c>
      <c r="DJ248" s="574" t="str">
        <f t="shared" si="178"/>
        <v/>
      </c>
      <c r="DK248" s="574" t="str">
        <f t="shared" si="178"/>
        <v/>
      </c>
      <c r="DL248" s="574" t="str">
        <f t="shared" si="178"/>
        <v/>
      </c>
      <c r="DM248" s="574" t="str">
        <f t="shared" si="179"/>
        <v/>
      </c>
      <c r="DN248" s="574" t="str">
        <f t="shared" si="179"/>
        <v/>
      </c>
      <c r="DO248" s="574" t="str">
        <f t="shared" si="179"/>
        <v/>
      </c>
      <c r="DP248" s="574" t="str">
        <f t="shared" si="180"/>
        <v/>
      </c>
      <c r="DQ248" s="574" t="str">
        <f t="shared" si="180"/>
        <v/>
      </c>
      <c r="DR248" s="574" t="str">
        <f t="shared" si="180"/>
        <v/>
      </c>
      <c r="DS248" s="574" t="str">
        <f t="shared" si="181"/>
        <v/>
      </c>
      <c r="DT248" s="577" t="str">
        <f t="shared" si="182"/>
        <v/>
      </c>
      <c r="DU248" s="576" t="str">
        <f t="shared" si="183"/>
        <v/>
      </c>
      <c r="DV248" s="574" t="str">
        <f t="shared" si="183"/>
        <v/>
      </c>
      <c r="DW248" s="574" t="str">
        <f t="shared" si="183"/>
        <v/>
      </c>
      <c r="DX248" s="574" t="str">
        <f t="shared" si="184"/>
        <v/>
      </c>
      <c r="DY248" s="574" t="str">
        <f t="shared" si="184"/>
        <v/>
      </c>
      <c r="DZ248" s="574" t="str">
        <f t="shared" si="184"/>
        <v/>
      </c>
      <c r="EA248" s="574" t="str">
        <f t="shared" si="185"/>
        <v/>
      </c>
      <c r="EB248" s="574" t="str">
        <f t="shared" si="185"/>
        <v/>
      </c>
      <c r="EC248" s="574" t="str">
        <f t="shared" si="185"/>
        <v/>
      </c>
      <c r="ED248" s="574" t="str">
        <f t="shared" si="186"/>
        <v/>
      </c>
      <c r="EE248" s="574" t="str">
        <f t="shared" si="186"/>
        <v/>
      </c>
      <c r="EF248" s="574" t="str">
        <f t="shared" si="186"/>
        <v/>
      </c>
      <c r="EG248" s="574" t="str">
        <f t="shared" si="187"/>
        <v/>
      </c>
      <c r="EH248" s="574" t="str">
        <f t="shared" si="188"/>
        <v/>
      </c>
      <c r="EI248" s="574" t="str">
        <f t="shared" si="189"/>
        <v/>
      </c>
      <c r="EJ248" s="574" t="str">
        <f t="shared" si="189"/>
        <v/>
      </c>
      <c r="EK248" s="574" t="str">
        <f t="shared" si="189"/>
        <v/>
      </c>
      <c r="EL248" s="574" t="str">
        <f t="shared" si="190"/>
        <v/>
      </c>
      <c r="EM248" s="574" t="str">
        <f t="shared" si="190"/>
        <v/>
      </c>
      <c r="EN248" s="574" t="str">
        <f t="shared" si="190"/>
        <v/>
      </c>
      <c r="EO248" s="574" t="str">
        <f t="shared" si="191"/>
        <v/>
      </c>
      <c r="EP248" s="574" t="str">
        <f t="shared" si="191"/>
        <v/>
      </c>
      <c r="EQ248" s="574" t="str">
        <f t="shared" si="191"/>
        <v/>
      </c>
      <c r="ER248" s="574" t="str">
        <f t="shared" si="192"/>
        <v/>
      </c>
      <c r="ES248" s="577" t="str">
        <f t="shared" si="193"/>
        <v/>
      </c>
      <c r="ET248" s="576" t="str">
        <f t="shared" si="194"/>
        <v/>
      </c>
      <c r="EU248" s="574" t="str">
        <f t="shared" si="194"/>
        <v/>
      </c>
      <c r="EV248" s="574" t="str">
        <f t="shared" si="194"/>
        <v/>
      </c>
      <c r="EW248" s="574" t="str">
        <f t="shared" si="195"/>
        <v/>
      </c>
      <c r="EX248" s="574" t="str">
        <f t="shared" si="195"/>
        <v/>
      </c>
      <c r="EY248" s="574" t="str">
        <f t="shared" si="195"/>
        <v/>
      </c>
      <c r="EZ248" s="574" t="str">
        <f t="shared" si="196"/>
        <v/>
      </c>
      <c r="FA248" s="574" t="str">
        <f t="shared" si="196"/>
        <v/>
      </c>
      <c r="FB248" s="574" t="str">
        <f t="shared" si="196"/>
        <v/>
      </c>
      <c r="FC248" s="574" t="str">
        <f t="shared" si="197"/>
        <v/>
      </c>
      <c r="FD248" s="574" t="str">
        <f t="shared" si="197"/>
        <v/>
      </c>
      <c r="FE248" s="574" t="str">
        <f t="shared" si="197"/>
        <v/>
      </c>
      <c r="FF248" s="574" t="str">
        <f t="shared" si="198"/>
        <v/>
      </c>
      <c r="FG248" s="574" t="str">
        <f t="shared" si="199"/>
        <v/>
      </c>
      <c r="FH248" s="574" t="str">
        <f t="shared" si="200"/>
        <v/>
      </c>
      <c r="FI248" s="574" t="str">
        <f t="shared" si="200"/>
        <v/>
      </c>
      <c r="FJ248" s="574" t="str">
        <f t="shared" si="200"/>
        <v/>
      </c>
      <c r="FK248" s="574" t="str">
        <f t="shared" si="201"/>
        <v/>
      </c>
      <c r="FL248" s="574" t="str">
        <f t="shared" si="201"/>
        <v/>
      </c>
      <c r="FM248" s="574" t="str">
        <f t="shared" si="201"/>
        <v/>
      </c>
      <c r="FN248" s="574" t="str">
        <f t="shared" si="202"/>
        <v/>
      </c>
      <c r="FO248" s="574" t="str">
        <f t="shared" si="202"/>
        <v/>
      </c>
      <c r="FP248" s="574" t="str">
        <f t="shared" si="202"/>
        <v/>
      </c>
      <c r="FQ248" s="574" t="str">
        <f t="shared" si="203"/>
        <v/>
      </c>
      <c r="FR248" s="577" t="str">
        <f t="shared" si="204"/>
        <v/>
      </c>
      <c r="FS248" s="573" t="str">
        <f t="shared" si="205"/>
        <v/>
      </c>
      <c r="FT248" s="574" t="str">
        <f t="shared" si="206"/>
        <v/>
      </c>
      <c r="FU248" s="578" t="str">
        <f t="shared" si="207"/>
        <v/>
      </c>
      <c r="FV248" s="577" t="str">
        <f t="shared" si="208"/>
        <v/>
      </c>
      <c r="HA248" s="147">
        <f t="shared" si="209"/>
        <v>0</v>
      </c>
      <c r="HB248" s="142">
        <f t="shared" si="158"/>
        <v>0</v>
      </c>
    </row>
    <row r="249" spans="1:210" s="142" customFormat="1" ht="15.75" customHeight="1" x14ac:dyDescent="0.2">
      <c r="A249" s="531" t="str">
        <f t="shared" si="159"/>
        <v/>
      </c>
      <c r="B249" s="299"/>
      <c r="C249" s="292"/>
      <c r="D249" s="300"/>
      <c r="E249" s="292"/>
      <c r="F249" s="300"/>
      <c r="G249" s="292"/>
      <c r="H249" s="300"/>
      <c r="I249" s="300"/>
      <c r="J249" s="292"/>
      <c r="K249" s="300"/>
      <c r="L249" s="292"/>
      <c r="M249" s="300"/>
      <c r="N249" s="292"/>
      <c r="O249" s="300"/>
      <c r="P249" s="292"/>
      <c r="Q249" s="292"/>
      <c r="R249" s="300"/>
      <c r="S249" s="294"/>
      <c r="T249" s="307"/>
      <c r="U249" s="292"/>
      <c r="V249" s="300"/>
      <c r="W249" s="292"/>
      <c r="X249" s="300"/>
      <c r="Y249" s="292"/>
      <c r="Z249" s="300"/>
      <c r="AA249" s="300"/>
      <c r="AB249" s="292"/>
      <c r="AC249" s="300"/>
      <c r="AD249" s="292"/>
      <c r="AE249" s="300"/>
      <c r="AF249" s="292"/>
      <c r="AG249" s="300"/>
      <c r="AH249" s="292"/>
      <c r="AI249" s="292"/>
      <c r="AJ249" s="300"/>
      <c r="AK249" s="294"/>
      <c r="AL249" s="302"/>
      <c r="AM249" s="292"/>
      <c r="AN249" s="303"/>
      <c r="AO249" s="292"/>
      <c r="AP249" s="303"/>
      <c r="AQ249" s="292"/>
      <c r="AR249" s="303"/>
      <c r="AS249" s="303"/>
      <c r="AT249" s="292"/>
      <c r="AU249" s="303"/>
      <c r="AV249" s="292"/>
      <c r="AW249" s="303"/>
      <c r="AX249" s="292"/>
      <c r="AY249" s="303"/>
      <c r="AZ249" s="292"/>
      <c r="BA249" s="292"/>
      <c r="BB249" s="303"/>
      <c r="BC249" s="294"/>
      <c r="BD249" s="308"/>
      <c r="BE249" s="292"/>
      <c r="BF249" s="303"/>
      <c r="BG249" s="292"/>
      <c r="BH249" s="303"/>
      <c r="BI249" s="292"/>
      <c r="BJ249" s="303"/>
      <c r="BK249" s="303"/>
      <c r="BL249" s="292"/>
      <c r="BM249" s="303"/>
      <c r="BN249" s="292"/>
      <c r="BO249" s="303"/>
      <c r="BP249" s="292"/>
      <c r="BQ249" s="303"/>
      <c r="BR249" s="292"/>
      <c r="BS249" s="292"/>
      <c r="BT249" s="303"/>
      <c r="BU249" s="294"/>
      <c r="BW249" s="573" t="str">
        <f t="shared" si="160"/>
        <v/>
      </c>
      <c r="BX249" s="574" t="str">
        <f t="shared" si="160"/>
        <v/>
      </c>
      <c r="BY249" s="574" t="str">
        <f t="shared" si="160"/>
        <v/>
      </c>
      <c r="BZ249" s="574" t="str">
        <f t="shared" si="161"/>
        <v/>
      </c>
      <c r="CA249" s="574" t="str">
        <f t="shared" si="161"/>
        <v/>
      </c>
      <c r="CB249" s="574" t="str">
        <f t="shared" si="161"/>
        <v/>
      </c>
      <c r="CC249" s="574" t="str">
        <f t="shared" si="162"/>
        <v/>
      </c>
      <c r="CD249" s="574" t="str">
        <f t="shared" si="162"/>
        <v/>
      </c>
      <c r="CE249" s="574" t="str">
        <f t="shared" si="162"/>
        <v/>
      </c>
      <c r="CF249" s="574" t="str">
        <f t="shared" si="163"/>
        <v/>
      </c>
      <c r="CG249" s="574" t="str">
        <f t="shared" si="163"/>
        <v/>
      </c>
      <c r="CH249" s="574" t="str">
        <f t="shared" si="163"/>
        <v/>
      </c>
      <c r="CI249" s="574" t="str">
        <f t="shared" si="164"/>
        <v/>
      </c>
      <c r="CJ249" s="574" t="str">
        <f t="shared" si="165"/>
        <v/>
      </c>
      <c r="CK249" s="574" t="str">
        <f t="shared" si="166"/>
        <v/>
      </c>
      <c r="CL249" s="574" t="str">
        <f t="shared" si="166"/>
        <v/>
      </c>
      <c r="CM249" s="574" t="str">
        <f t="shared" si="166"/>
        <v/>
      </c>
      <c r="CN249" s="574" t="str">
        <f t="shared" si="167"/>
        <v/>
      </c>
      <c r="CO249" s="574" t="str">
        <f t="shared" si="167"/>
        <v/>
      </c>
      <c r="CP249" s="574" t="str">
        <f t="shared" si="167"/>
        <v/>
      </c>
      <c r="CQ249" s="574" t="str">
        <f t="shared" si="168"/>
        <v/>
      </c>
      <c r="CR249" s="574" t="str">
        <f t="shared" si="168"/>
        <v/>
      </c>
      <c r="CS249" s="574" t="str">
        <f t="shared" si="168"/>
        <v/>
      </c>
      <c r="CT249" s="574" t="str">
        <f t="shared" si="169"/>
        <v/>
      </c>
      <c r="CU249" s="575" t="str">
        <f t="shared" si="170"/>
        <v/>
      </c>
      <c r="CV249" s="576" t="str">
        <f t="shared" si="171"/>
        <v/>
      </c>
      <c r="CW249" s="574" t="str">
        <f t="shared" si="171"/>
        <v/>
      </c>
      <c r="CX249" s="574" t="str">
        <f t="shared" si="171"/>
        <v/>
      </c>
      <c r="CY249" s="574" t="str">
        <f t="shared" si="172"/>
        <v/>
      </c>
      <c r="CZ249" s="574" t="str">
        <f t="shared" si="172"/>
        <v/>
      </c>
      <c r="DA249" s="574" t="str">
        <f t="shared" si="172"/>
        <v/>
      </c>
      <c r="DB249" s="574" t="str">
        <f t="shared" si="173"/>
        <v/>
      </c>
      <c r="DC249" s="574" t="str">
        <f t="shared" si="174"/>
        <v/>
      </c>
      <c r="DD249" s="574" t="str">
        <f t="shared" si="174"/>
        <v/>
      </c>
      <c r="DE249" s="574" t="str">
        <f t="shared" si="175"/>
        <v/>
      </c>
      <c r="DF249" s="574" t="str">
        <f t="shared" si="175"/>
        <v/>
      </c>
      <c r="DG249" s="574" t="str">
        <f t="shared" si="175"/>
        <v/>
      </c>
      <c r="DH249" s="574" t="str">
        <f t="shared" si="176"/>
        <v/>
      </c>
      <c r="DI249" s="574" t="str">
        <f t="shared" si="177"/>
        <v/>
      </c>
      <c r="DJ249" s="574" t="str">
        <f t="shared" si="178"/>
        <v/>
      </c>
      <c r="DK249" s="574" t="str">
        <f t="shared" si="178"/>
        <v/>
      </c>
      <c r="DL249" s="574" t="str">
        <f t="shared" si="178"/>
        <v/>
      </c>
      <c r="DM249" s="574" t="str">
        <f t="shared" si="179"/>
        <v/>
      </c>
      <c r="DN249" s="574" t="str">
        <f t="shared" si="179"/>
        <v/>
      </c>
      <c r="DO249" s="574" t="str">
        <f t="shared" si="179"/>
        <v/>
      </c>
      <c r="DP249" s="574" t="str">
        <f t="shared" si="180"/>
        <v/>
      </c>
      <c r="DQ249" s="574" t="str">
        <f t="shared" si="180"/>
        <v/>
      </c>
      <c r="DR249" s="574" t="str">
        <f t="shared" si="180"/>
        <v/>
      </c>
      <c r="DS249" s="574" t="str">
        <f t="shared" si="181"/>
        <v/>
      </c>
      <c r="DT249" s="577" t="str">
        <f t="shared" si="182"/>
        <v/>
      </c>
      <c r="DU249" s="576" t="str">
        <f t="shared" si="183"/>
        <v/>
      </c>
      <c r="DV249" s="574" t="str">
        <f t="shared" si="183"/>
        <v/>
      </c>
      <c r="DW249" s="574" t="str">
        <f t="shared" si="183"/>
        <v/>
      </c>
      <c r="DX249" s="574" t="str">
        <f t="shared" si="184"/>
        <v/>
      </c>
      <c r="DY249" s="574" t="str">
        <f t="shared" si="184"/>
        <v/>
      </c>
      <c r="DZ249" s="574" t="str">
        <f t="shared" si="184"/>
        <v/>
      </c>
      <c r="EA249" s="574" t="str">
        <f t="shared" si="185"/>
        <v/>
      </c>
      <c r="EB249" s="574" t="str">
        <f t="shared" si="185"/>
        <v/>
      </c>
      <c r="EC249" s="574" t="str">
        <f t="shared" si="185"/>
        <v/>
      </c>
      <c r="ED249" s="574" t="str">
        <f t="shared" si="186"/>
        <v/>
      </c>
      <c r="EE249" s="574" t="str">
        <f t="shared" si="186"/>
        <v/>
      </c>
      <c r="EF249" s="574" t="str">
        <f t="shared" si="186"/>
        <v/>
      </c>
      <c r="EG249" s="574" t="str">
        <f t="shared" si="187"/>
        <v/>
      </c>
      <c r="EH249" s="574" t="str">
        <f t="shared" si="188"/>
        <v/>
      </c>
      <c r="EI249" s="574" t="str">
        <f t="shared" si="189"/>
        <v/>
      </c>
      <c r="EJ249" s="574" t="str">
        <f t="shared" si="189"/>
        <v/>
      </c>
      <c r="EK249" s="574" t="str">
        <f t="shared" si="189"/>
        <v/>
      </c>
      <c r="EL249" s="574" t="str">
        <f t="shared" si="190"/>
        <v/>
      </c>
      <c r="EM249" s="574" t="str">
        <f t="shared" si="190"/>
        <v/>
      </c>
      <c r="EN249" s="574" t="str">
        <f t="shared" si="190"/>
        <v/>
      </c>
      <c r="EO249" s="574" t="str">
        <f t="shared" si="191"/>
        <v/>
      </c>
      <c r="EP249" s="574" t="str">
        <f t="shared" si="191"/>
        <v/>
      </c>
      <c r="EQ249" s="574" t="str">
        <f t="shared" si="191"/>
        <v/>
      </c>
      <c r="ER249" s="574" t="str">
        <f t="shared" si="192"/>
        <v/>
      </c>
      <c r="ES249" s="577" t="str">
        <f t="shared" si="193"/>
        <v/>
      </c>
      <c r="ET249" s="576" t="str">
        <f t="shared" si="194"/>
        <v/>
      </c>
      <c r="EU249" s="574" t="str">
        <f t="shared" si="194"/>
        <v/>
      </c>
      <c r="EV249" s="574" t="str">
        <f t="shared" si="194"/>
        <v/>
      </c>
      <c r="EW249" s="574" t="str">
        <f t="shared" si="195"/>
        <v/>
      </c>
      <c r="EX249" s="574" t="str">
        <f t="shared" si="195"/>
        <v/>
      </c>
      <c r="EY249" s="574" t="str">
        <f t="shared" si="195"/>
        <v/>
      </c>
      <c r="EZ249" s="574" t="str">
        <f t="shared" si="196"/>
        <v/>
      </c>
      <c r="FA249" s="574" t="str">
        <f t="shared" si="196"/>
        <v/>
      </c>
      <c r="FB249" s="574" t="str">
        <f t="shared" si="196"/>
        <v/>
      </c>
      <c r="FC249" s="574" t="str">
        <f t="shared" si="197"/>
        <v/>
      </c>
      <c r="FD249" s="574" t="str">
        <f t="shared" si="197"/>
        <v/>
      </c>
      <c r="FE249" s="574" t="str">
        <f t="shared" si="197"/>
        <v/>
      </c>
      <c r="FF249" s="574" t="str">
        <f t="shared" si="198"/>
        <v/>
      </c>
      <c r="FG249" s="574" t="str">
        <f t="shared" si="199"/>
        <v/>
      </c>
      <c r="FH249" s="574" t="str">
        <f t="shared" si="200"/>
        <v/>
      </c>
      <c r="FI249" s="574" t="str">
        <f t="shared" si="200"/>
        <v/>
      </c>
      <c r="FJ249" s="574" t="str">
        <f t="shared" si="200"/>
        <v/>
      </c>
      <c r="FK249" s="574" t="str">
        <f t="shared" si="201"/>
        <v/>
      </c>
      <c r="FL249" s="574" t="str">
        <f t="shared" si="201"/>
        <v/>
      </c>
      <c r="FM249" s="574" t="str">
        <f t="shared" si="201"/>
        <v/>
      </c>
      <c r="FN249" s="574" t="str">
        <f t="shared" si="202"/>
        <v/>
      </c>
      <c r="FO249" s="574" t="str">
        <f t="shared" si="202"/>
        <v/>
      </c>
      <c r="FP249" s="574" t="str">
        <f t="shared" si="202"/>
        <v/>
      </c>
      <c r="FQ249" s="574" t="str">
        <f t="shared" si="203"/>
        <v/>
      </c>
      <c r="FR249" s="577" t="str">
        <f t="shared" si="204"/>
        <v/>
      </c>
      <c r="FS249" s="573" t="str">
        <f t="shared" si="205"/>
        <v/>
      </c>
      <c r="FT249" s="574" t="str">
        <f t="shared" si="206"/>
        <v/>
      </c>
      <c r="FU249" s="578" t="str">
        <f t="shared" si="207"/>
        <v/>
      </c>
      <c r="FV249" s="577" t="str">
        <f t="shared" si="208"/>
        <v/>
      </c>
      <c r="HA249" s="147">
        <f t="shared" si="209"/>
        <v>0</v>
      </c>
      <c r="HB249" s="142">
        <f t="shared" si="158"/>
        <v>0</v>
      </c>
    </row>
    <row r="250" spans="1:210" s="142" customFormat="1" ht="15.75" customHeight="1" x14ac:dyDescent="0.2">
      <c r="A250" s="531" t="str">
        <f t="shared" si="159"/>
        <v/>
      </c>
      <c r="B250" s="299"/>
      <c r="C250" s="292"/>
      <c r="D250" s="300"/>
      <c r="E250" s="292"/>
      <c r="F250" s="300"/>
      <c r="G250" s="292"/>
      <c r="H250" s="300"/>
      <c r="I250" s="300"/>
      <c r="J250" s="292"/>
      <c r="K250" s="300"/>
      <c r="L250" s="292"/>
      <c r="M250" s="300"/>
      <c r="N250" s="292"/>
      <c r="O250" s="300"/>
      <c r="P250" s="292"/>
      <c r="Q250" s="292"/>
      <c r="R250" s="301"/>
      <c r="S250" s="298"/>
      <c r="T250" s="307"/>
      <c r="U250" s="292"/>
      <c r="V250" s="300"/>
      <c r="W250" s="292"/>
      <c r="X250" s="300"/>
      <c r="Y250" s="292"/>
      <c r="Z250" s="300"/>
      <c r="AA250" s="300"/>
      <c r="AB250" s="292"/>
      <c r="AC250" s="300"/>
      <c r="AD250" s="292"/>
      <c r="AE250" s="300"/>
      <c r="AF250" s="292"/>
      <c r="AG250" s="300"/>
      <c r="AH250" s="292"/>
      <c r="AI250" s="292"/>
      <c r="AJ250" s="301"/>
      <c r="AK250" s="298"/>
      <c r="AL250" s="302"/>
      <c r="AM250" s="292"/>
      <c r="AN250" s="303"/>
      <c r="AO250" s="292"/>
      <c r="AP250" s="303"/>
      <c r="AQ250" s="292"/>
      <c r="AR250" s="303"/>
      <c r="AS250" s="303"/>
      <c r="AT250" s="292"/>
      <c r="AU250" s="303"/>
      <c r="AV250" s="292"/>
      <c r="AW250" s="303"/>
      <c r="AX250" s="292"/>
      <c r="AY250" s="303"/>
      <c r="AZ250" s="292"/>
      <c r="BA250" s="292"/>
      <c r="BB250" s="304"/>
      <c r="BC250" s="298"/>
      <c r="BD250" s="308"/>
      <c r="BE250" s="292"/>
      <c r="BF250" s="303"/>
      <c r="BG250" s="292"/>
      <c r="BH250" s="303"/>
      <c r="BI250" s="292"/>
      <c r="BJ250" s="303"/>
      <c r="BK250" s="303"/>
      <c r="BL250" s="292"/>
      <c r="BM250" s="303"/>
      <c r="BN250" s="292"/>
      <c r="BO250" s="303"/>
      <c r="BP250" s="292"/>
      <c r="BQ250" s="303"/>
      <c r="BR250" s="292"/>
      <c r="BS250" s="292"/>
      <c r="BT250" s="304"/>
      <c r="BU250" s="298"/>
      <c r="BW250" s="573" t="str">
        <f t="shared" si="160"/>
        <v/>
      </c>
      <c r="BX250" s="574" t="str">
        <f t="shared" si="160"/>
        <v/>
      </c>
      <c r="BY250" s="574" t="str">
        <f t="shared" si="160"/>
        <v/>
      </c>
      <c r="BZ250" s="574" t="str">
        <f t="shared" si="161"/>
        <v/>
      </c>
      <c r="CA250" s="574" t="str">
        <f t="shared" si="161"/>
        <v/>
      </c>
      <c r="CB250" s="574" t="str">
        <f t="shared" si="161"/>
        <v/>
      </c>
      <c r="CC250" s="574" t="str">
        <f t="shared" si="162"/>
        <v/>
      </c>
      <c r="CD250" s="574" t="str">
        <f t="shared" si="162"/>
        <v/>
      </c>
      <c r="CE250" s="574" t="str">
        <f t="shared" si="162"/>
        <v/>
      </c>
      <c r="CF250" s="574" t="str">
        <f t="shared" si="163"/>
        <v/>
      </c>
      <c r="CG250" s="574" t="str">
        <f t="shared" si="163"/>
        <v/>
      </c>
      <c r="CH250" s="574" t="str">
        <f t="shared" si="163"/>
        <v/>
      </c>
      <c r="CI250" s="574" t="str">
        <f t="shared" si="164"/>
        <v/>
      </c>
      <c r="CJ250" s="574" t="str">
        <f t="shared" si="165"/>
        <v/>
      </c>
      <c r="CK250" s="574" t="str">
        <f t="shared" si="166"/>
        <v/>
      </c>
      <c r="CL250" s="574" t="str">
        <f t="shared" si="166"/>
        <v/>
      </c>
      <c r="CM250" s="574" t="str">
        <f t="shared" si="166"/>
        <v/>
      </c>
      <c r="CN250" s="574" t="str">
        <f t="shared" si="167"/>
        <v/>
      </c>
      <c r="CO250" s="574" t="str">
        <f t="shared" si="167"/>
        <v/>
      </c>
      <c r="CP250" s="574" t="str">
        <f t="shared" si="167"/>
        <v/>
      </c>
      <c r="CQ250" s="574" t="str">
        <f t="shared" si="168"/>
        <v/>
      </c>
      <c r="CR250" s="574" t="str">
        <f t="shared" si="168"/>
        <v/>
      </c>
      <c r="CS250" s="574" t="str">
        <f t="shared" si="168"/>
        <v/>
      </c>
      <c r="CT250" s="574" t="str">
        <f t="shared" si="169"/>
        <v/>
      </c>
      <c r="CU250" s="575" t="str">
        <f t="shared" si="170"/>
        <v/>
      </c>
      <c r="CV250" s="576" t="str">
        <f t="shared" si="171"/>
        <v/>
      </c>
      <c r="CW250" s="574" t="str">
        <f t="shared" si="171"/>
        <v/>
      </c>
      <c r="CX250" s="574" t="str">
        <f t="shared" si="171"/>
        <v/>
      </c>
      <c r="CY250" s="574" t="str">
        <f t="shared" si="172"/>
        <v/>
      </c>
      <c r="CZ250" s="574" t="str">
        <f t="shared" si="172"/>
        <v/>
      </c>
      <c r="DA250" s="574" t="str">
        <f t="shared" si="172"/>
        <v/>
      </c>
      <c r="DB250" s="574" t="str">
        <f t="shared" si="173"/>
        <v/>
      </c>
      <c r="DC250" s="574" t="str">
        <f t="shared" si="174"/>
        <v/>
      </c>
      <c r="DD250" s="574" t="str">
        <f t="shared" si="174"/>
        <v/>
      </c>
      <c r="DE250" s="574" t="str">
        <f t="shared" si="175"/>
        <v/>
      </c>
      <c r="DF250" s="574" t="str">
        <f t="shared" si="175"/>
        <v/>
      </c>
      <c r="DG250" s="574" t="str">
        <f t="shared" si="175"/>
        <v/>
      </c>
      <c r="DH250" s="574" t="str">
        <f t="shared" si="176"/>
        <v/>
      </c>
      <c r="DI250" s="574" t="str">
        <f t="shared" si="177"/>
        <v/>
      </c>
      <c r="DJ250" s="574" t="str">
        <f t="shared" si="178"/>
        <v/>
      </c>
      <c r="DK250" s="574" t="str">
        <f t="shared" si="178"/>
        <v/>
      </c>
      <c r="DL250" s="574" t="str">
        <f t="shared" si="178"/>
        <v/>
      </c>
      <c r="DM250" s="574" t="str">
        <f t="shared" si="179"/>
        <v/>
      </c>
      <c r="DN250" s="574" t="str">
        <f t="shared" si="179"/>
        <v/>
      </c>
      <c r="DO250" s="574" t="str">
        <f t="shared" si="179"/>
        <v/>
      </c>
      <c r="DP250" s="574" t="str">
        <f t="shared" si="180"/>
        <v/>
      </c>
      <c r="DQ250" s="574" t="str">
        <f t="shared" si="180"/>
        <v/>
      </c>
      <c r="DR250" s="574" t="str">
        <f t="shared" si="180"/>
        <v/>
      </c>
      <c r="DS250" s="574" t="str">
        <f t="shared" si="181"/>
        <v/>
      </c>
      <c r="DT250" s="577" t="str">
        <f t="shared" si="182"/>
        <v/>
      </c>
      <c r="DU250" s="576" t="str">
        <f t="shared" si="183"/>
        <v/>
      </c>
      <c r="DV250" s="574" t="str">
        <f t="shared" si="183"/>
        <v/>
      </c>
      <c r="DW250" s="574" t="str">
        <f t="shared" si="183"/>
        <v/>
      </c>
      <c r="DX250" s="574" t="str">
        <f t="shared" si="184"/>
        <v/>
      </c>
      <c r="DY250" s="574" t="str">
        <f t="shared" si="184"/>
        <v/>
      </c>
      <c r="DZ250" s="574" t="str">
        <f t="shared" si="184"/>
        <v/>
      </c>
      <c r="EA250" s="574" t="str">
        <f t="shared" si="185"/>
        <v/>
      </c>
      <c r="EB250" s="574" t="str">
        <f t="shared" si="185"/>
        <v/>
      </c>
      <c r="EC250" s="574" t="str">
        <f t="shared" si="185"/>
        <v/>
      </c>
      <c r="ED250" s="574" t="str">
        <f t="shared" si="186"/>
        <v/>
      </c>
      <c r="EE250" s="574" t="str">
        <f t="shared" si="186"/>
        <v/>
      </c>
      <c r="EF250" s="574" t="str">
        <f t="shared" si="186"/>
        <v/>
      </c>
      <c r="EG250" s="574" t="str">
        <f t="shared" si="187"/>
        <v/>
      </c>
      <c r="EH250" s="574" t="str">
        <f t="shared" si="188"/>
        <v/>
      </c>
      <c r="EI250" s="574" t="str">
        <f t="shared" si="189"/>
        <v/>
      </c>
      <c r="EJ250" s="574" t="str">
        <f t="shared" si="189"/>
        <v/>
      </c>
      <c r="EK250" s="574" t="str">
        <f t="shared" si="189"/>
        <v/>
      </c>
      <c r="EL250" s="574" t="str">
        <f t="shared" si="190"/>
        <v/>
      </c>
      <c r="EM250" s="574" t="str">
        <f t="shared" si="190"/>
        <v/>
      </c>
      <c r="EN250" s="574" t="str">
        <f t="shared" si="190"/>
        <v/>
      </c>
      <c r="EO250" s="574" t="str">
        <f t="shared" si="191"/>
        <v/>
      </c>
      <c r="EP250" s="574" t="str">
        <f t="shared" si="191"/>
        <v/>
      </c>
      <c r="EQ250" s="574" t="str">
        <f t="shared" si="191"/>
        <v/>
      </c>
      <c r="ER250" s="574" t="str">
        <f t="shared" si="192"/>
        <v/>
      </c>
      <c r="ES250" s="577" t="str">
        <f t="shared" si="193"/>
        <v/>
      </c>
      <c r="ET250" s="576" t="str">
        <f t="shared" si="194"/>
        <v/>
      </c>
      <c r="EU250" s="574" t="str">
        <f t="shared" si="194"/>
        <v/>
      </c>
      <c r="EV250" s="574" t="str">
        <f t="shared" si="194"/>
        <v/>
      </c>
      <c r="EW250" s="574" t="str">
        <f t="shared" si="195"/>
        <v/>
      </c>
      <c r="EX250" s="574" t="str">
        <f t="shared" si="195"/>
        <v/>
      </c>
      <c r="EY250" s="574" t="str">
        <f t="shared" si="195"/>
        <v/>
      </c>
      <c r="EZ250" s="574" t="str">
        <f t="shared" si="196"/>
        <v/>
      </c>
      <c r="FA250" s="574" t="str">
        <f t="shared" si="196"/>
        <v/>
      </c>
      <c r="FB250" s="574" t="str">
        <f t="shared" si="196"/>
        <v/>
      </c>
      <c r="FC250" s="574" t="str">
        <f t="shared" si="197"/>
        <v/>
      </c>
      <c r="FD250" s="574" t="str">
        <f t="shared" si="197"/>
        <v/>
      </c>
      <c r="FE250" s="574" t="str">
        <f t="shared" si="197"/>
        <v/>
      </c>
      <c r="FF250" s="574" t="str">
        <f t="shared" si="198"/>
        <v/>
      </c>
      <c r="FG250" s="574" t="str">
        <f t="shared" si="199"/>
        <v/>
      </c>
      <c r="FH250" s="574" t="str">
        <f t="shared" si="200"/>
        <v/>
      </c>
      <c r="FI250" s="574" t="str">
        <f t="shared" si="200"/>
        <v/>
      </c>
      <c r="FJ250" s="574" t="str">
        <f t="shared" si="200"/>
        <v/>
      </c>
      <c r="FK250" s="574" t="str">
        <f t="shared" si="201"/>
        <v/>
      </c>
      <c r="FL250" s="574" t="str">
        <f t="shared" si="201"/>
        <v/>
      </c>
      <c r="FM250" s="574" t="str">
        <f t="shared" si="201"/>
        <v/>
      </c>
      <c r="FN250" s="574" t="str">
        <f t="shared" si="202"/>
        <v/>
      </c>
      <c r="FO250" s="574" t="str">
        <f t="shared" si="202"/>
        <v/>
      </c>
      <c r="FP250" s="574" t="str">
        <f t="shared" si="202"/>
        <v/>
      </c>
      <c r="FQ250" s="574" t="str">
        <f t="shared" si="203"/>
        <v/>
      </c>
      <c r="FR250" s="577" t="str">
        <f t="shared" si="204"/>
        <v/>
      </c>
      <c r="FS250" s="573" t="str">
        <f t="shared" si="205"/>
        <v/>
      </c>
      <c r="FT250" s="574" t="str">
        <f t="shared" si="206"/>
        <v/>
      </c>
      <c r="FU250" s="578" t="str">
        <f t="shared" si="207"/>
        <v/>
      </c>
      <c r="FV250" s="577" t="str">
        <f t="shared" si="208"/>
        <v/>
      </c>
      <c r="HA250" s="147">
        <f t="shared" si="209"/>
        <v>0</v>
      </c>
      <c r="HB250" s="142">
        <f t="shared" si="158"/>
        <v>0</v>
      </c>
    </row>
    <row r="251" spans="1:210" s="142" customFormat="1" ht="15.75" customHeight="1" x14ac:dyDescent="0.2">
      <c r="A251" s="531" t="str">
        <f t="shared" si="159"/>
        <v/>
      </c>
      <c r="B251" s="299"/>
      <c r="C251" s="292"/>
      <c r="D251" s="300"/>
      <c r="E251" s="292"/>
      <c r="F251" s="300"/>
      <c r="G251" s="292"/>
      <c r="H251" s="300"/>
      <c r="I251" s="300"/>
      <c r="J251" s="292"/>
      <c r="K251" s="300"/>
      <c r="L251" s="292"/>
      <c r="M251" s="300"/>
      <c r="N251" s="292"/>
      <c r="O251" s="300"/>
      <c r="P251" s="292"/>
      <c r="Q251" s="292"/>
      <c r="R251" s="300"/>
      <c r="S251" s="294"/>
      <c r="T251" s="307"/>
      <c r="U251" s="292"/>
      <c r="V251" s="300"/>
      <c r="W251" s="292"/>
      <c r="X251" s="300"/>
      <c r="Y251" s="292"/>
      <c r="Z251" s="300"/>
      <c r="AA251" s="300"/>
      <c r="AB251" s="292"/>
      <c r="AC251" s="300"/>
      <c r="AD251" s="292"/>
      <c r="AE251" s="300"/>
      <c r="AF251" s="292"/>
      <c r="AG251" s="300"/>
      <c r="AH251" s="292"/>
      <c r="AI251" s="292"/>
      <c r="AJ251" s="300"/>
      <c r="AK251" s="294"/>
      <c r="AL251" s="302"/>
      <c r="AM251" s="292"/>
      <c r="AN251" s="303"/>
      <c r="AO251" s="292"/>
      <c r="AP251" s="303"/>
      <c r="AQ251" s="292"/>
      <c r="AR251" s="303"/>
      <c r="AS251" s="303"/>
      <c r="AT251" s="292"/>
      <c r="AU251" s="303"/>
      <c r="AV251" s="292"/>
      <c r="AW251" s="303"/>
      <c r="AX251" s="292"/>
      <c r="AY251" s="303"/>
      <c r="AZ251" s="292"/>
      <c r="BA251" s="292"/>
      <c r="BB251" s="303"/>
      <c r="BC251" s="294"/>
      <c r="BD251" s="308"/>
      <c r="BE251" s="292"/>
      <c r="BF251" s="303"/>
      <c r="BG251" s="292"/>
      <c r="BH251" s="303"/>
      <c r="BI251" s="292"/>
      <c r="BJ251" s="303"/>
      <c r="BK251" s="303"/>
      <c r="BL251" s="292"/>
      <c r="BM251" s="303"/>
      <c r="BN251" s="292"/>
      <c r="BO251" s="303"/>
      <c r="BP251" s="292"/>
      <c r="BQ251" s="303"/>
      <c r="BR251" s="292"/>
      <c r="BS251" s="292"/>
      <c r="BT251" s="303"/>
      <c r="BU251" s="294"/>
      <c r="BW251" s="573" t="str">
        <f t="shared" si="160"/>
        <v/>
      </c>
      <c r="BX251" s="574" t="str">
        <f t="shared" si="160"/>
        <v/>
      </c>
      <c r="BY251" s="574" t="str">
        <f t="shared" si="160"/>
        <v/>
      </c>
      <c r="BZ251" s="574" t="str">
        <f t="shared" si="161"/>
        <v/>
      </c>
      <c r="CA251" s="574" t="str">
        <f t="shared" si="161"/>
        <v/>
      </c>
      <c r="CB251" s="574" t="str">
        <f t="shared" si="161"/>
        <v/>
      </c>
      <c r="CC251" s="574" t="str">
        <f t="shared" si="162"/>
        <v/>
      </c>
      <c r="CD251" s="574" t="str">
        <f t="shared" si="162"/>
        <v/>
      </c>
      <c r="CE251" s="574" t="str">
        <f t="shared" si="162"/>
        <v/>
      </c>
      <c r="CF251" s="574" t="str">
        <f t="shared" si="163"/>
        <v/>
      </c>
      <c r="CG251" s="574" t="str">
        <f t="shared" si="163"/>
        <v/>
      </c>
      <c r="CH251" s="574" t="str">
        <f t="shared" si="163"/>
        <v/>
      </c>
      <c r="CI251" s="574" t="str">
        <f t="shared" si="164"/>
        <v/>
      </c>
      <c r="CJ251" s="574" t="str">
        <f t="shared" si="165"/>
        <v/>
      </c>
      <c r="CK251" s="574" t="str">
        <f t="shared" si="166"/>
        <v/>
      </c>
      <c r="CL251" s="574" t="str">
        <f t="shared" si="166"/>
        <v/>
      </c>
      <c r="CM251" s="574" t="str">
        <f t="shared" si="166"/>
        <v/>
      </c>
      <c r="CN251" s="574" t="str">
        <f t="shared" si="167"/>
        <v/>
      </c>
      <c r="CO251" s="574" t="str">
        <f t="shared" si="167"/>
        <v/>
      </c>
      <c r="CP251" s="574" t="str">
        <f t="shared" si="167"/>
        <v/>
      </c>
      <c r="CQ251" s="574" t="str">
        <f t="shared" si="168"/>
        <v/>
      </c>
      <c r="CR251" s="574" t="str">
        <f t="shared" si="168"/>
        <v/>
      </c>
      <c r="CS251" s="574" t="str">
        <f t="shared" si="168"/>
        <v/>
      </c>
      <c r="CT251" s="574" t="str">
        <f t="shared" si="169"/>
        <v/>
      </c>
      <c r="CU251" s="575" t="str">
        <f t="shared" si="170"/>
        <v/>
      </c>
      <c r="CV251" s="576" t="str">
        <f t="shared" si="171"/>
        <v/>
      </c>
      <c r="CW251" s="574" t="str">
        <f t="shared" si="171"/>
        <v/>
      </c>
      <c r="CX251" s="574" t="str">
        <f t="shared" si="171"/>
        <v/>
      </c>
      <c r="CY251" s="574" t="str">
        <f t="shared" si="172"/>
        <v/>
      </c>
      <c r="CZ251" s="574" t="str">
        <f t="shared" si="172"/>
        <v/>
      </c>
      <c r="DA251" s="574" t="str">
        <f t="shared" si="172"/>
        <v/>
      </c>
      <c r="DB251" s="574" t="str">
        <f t="shared" si="173"/>
        <v/>
      </c>
      <c r="DC251" s="574" t="str">
        <f t="shared" si="174"/>
        <v/>
      </c>
      <c r="DD251" s="574" t="str">
        <f t="shared" si="174"/>
        <v/>
      </c>
      <c r="DE251" s="574" t="str">
        <f t="shared" si="175"/>
        <v/>
      </c>
      <c r="DF251" s="574" t="str">
        <f t="shared" si="175"/>
        <v/>
      </c>
      <c r="DG251" s="574" t="str">
        <f t="shared" si="175"/>
        <v/>
      </c>
      <c r="DH251" s="574" t="str">
        <f t="shared" si="176"/>
        <v/>
      </c>
      <c r="DI251" s="574" t="str">
        <f t="shared" si="177"/>
        <v/>
      </c>
      <c r="DJ251" s="574" t="str">
        <f t="shared" si="178"/>
        <v/>
      </c>
      <c r="DK251" s="574" t="str">
        <f t="shared" si="178"/>
        <v/>
      </c>
      <c r="DL251" s="574" t="str">
        <f t="shared" si="178"/>
        <v/>
      </c>
      <c r="DM251" s="574" t="str">
        <f t="shared" si="179"/>
        <v/>
      </c>
      <c r="DN251" s="574" t="str">
        <f t="shared" si="179"/>
        <v/>
      </c>
      <c r="DO251" s="574" t="str">
        <f t="shared" si="179"/>
        <v/>
      </c>
      <c r="DP251" s="574" t="str">
        <f t="shared" si="180"/>
        <v/>
      </c>
      <c r="DQ251" s="574" t="str">
        <f t="shared" si="180"/>
        <v/>
      </c>
      <c r="DR251" s="574" t="str">
        <f t="shared" si="180"/>
        <v/>
      </c>
      <c r="DS251" s="574" t="str">
        <f t="shared" si="181"/>
        <v/>
      </c>
      <c r="DT251" s="577" t="str">
        <f t="shared" si="182"/>
        <v/>
      </c>
      <c r="DU251" s="576" t="str">
        <f t="shared" si="183"/>
        <v/>
      </c>
      <c r="DV251" s="574" t="str">
        <f t="shared" si="183"/>
        <v/>
      </c>
      <c r="DW251" s="574" t="str">
        <f t="shared" si="183"/>
        <v/>
      </c>
      <c r="DX251" s="574" t="str">
        <f t="shared" si="184"/>
        <v/>
      </c>
      <c r="DY251" s="574" t="str">
        <f t="shared" si="184"/>
        <v/>
      </c>
      <c r="DZ251" s="574" t="str">
        <f t="shared" si="184"/>
        <v/>
      </c>
      <c r="EA251" s="574" t="str">
        <f t="shared" si="185"/>
        <v/>
      </c>
      <c r="EB251" s="574" t="str">
        <f t="shared" si="185"/>
        <v/>
      </c>
      <c r="EC251" s="574" t="str">
        <f t="shared" si="185"/>
        <v/>
      </c>
      <c r="ED251" s="574" t="str">
        <f t="shared" si="186"/>
        <v/>
      </c>
      <c r="EE251" s="574" t="str">
        <f t="shared" si="186"/>
        <v/>
      </c>
      <c r="EF251" s="574" t="str">
        <f t="shared" si="186"/>
        <v/>
      </c>
      <c r="EG251" s="574" t="str">
        <f t="shared" si="187"/>
        <v/>
      </c>
      <c r="EH251" s="574" t="str">
        <f t="shared" si="188"/>
        <v/>
      </c>
      <c r="EI251" s="574" t="str">
        <f t="shared" si="189"/>
        <v/>
      </c>
      <c r="EJ251" s="574" t="str">
        <f t="shared" si="189"/>
        <v/>
      </c>
      <c r="EK251" s="574" t="str">
        <f t="shared" si="189"/>
        <v/>
      </c>
      <c r="EL251" s="574" t="str">
        <f t="shared" si="190"/>
        <v/>
      </c>
      <c r="EM251" s="574" t="str">
        <f t="shared" si="190"/>
        <v/>
      </c>
      <c r="EN251" s="574" t="str">
        <f t="shared" si="190"/>
        <v/>
      </c>
      <c r="EO251" s="574" t="str">
        <f t="shared" si="191"/>
        <v/>
      </c>
      <c r="EP251" s="574" t="str">
        <f t="shared" si="191"/>
        <v/>
      </c>
      <c r="EQ251" s="574" t="str">
        <f t="shared" si="191"/>
        <v/>
      </c>
      <c r="ER251" s="574" t="str">
        <f t="shared" si="192"/>
        <v/>
      </c>
      <c r="ES251" s="577" t="str">
        <f t="shared" si="193"/>
        <v/>
      </c>
      <c r="ET251" s="576" t="str">
        <f t="shared" si="194"/>
        <v/>
      </c>
      <c r="EU251" s="574" t="str">
        <f t="shared" si="194"/>
        <v/>
      </c>
      <c r="EV251" s="574" t="str">
        <f t="shared" si="194"/>
        <v/>
      </c>
      <c r="EW251" s="574" t="str">
        <f t="shared" si="195"/>
        <v/>
      </c>
      <c r="EX251" s="574" t="str">
        <f t="shared" si="195"/>
        <v/>
      </c>
      <c r="EY251" s="574" t="str">
        <f t="shared" si="195"/>
        <v/>
      </c>
      <c r="EZ251" s="574" t="str">
        <f t="shared" si="196"/>
        <v/>
      </c>
      <c r="FA251" s="574" t="str">
        <f t="shared" si="196"/>
        <v/>
      </c>
      <c r="FB251" s="574" t="str">
        <f t="shared" si="196"/>
        <v/>
      </c>
      <c r="FC251" s="574" t="str">
        <f t="shared" si="197"/>
        <v/>
      </c>
      <c r="FD251" s="574" t="str">
        <f t="shared" si="197"/>
        <v/>
      </c>
      <c r="FE251" s="574" t="str">
        <f t="shared" si="197"/>
        <v/>
      </c>
      <c r="FF251" s="574" t="str">
        <f t="shared" si="198"/>
        <v/>
      </c>
      <c r="FG251" s="574" t="str">
        <f t="shared" si="199"/>
        <v/>
      </c>
      <c r="FH251" s="574" t="str">
        <f t="shared" si="200"/>
        <v/>
      </c>
      <c r="FI251" s="574" t="str">
        <f t="shared" si="200"/>
        <v/>
      </c>
      <c r="FJ251" s="574" t="str">
        <f t="shared" si="200"/>
        <v/>
      </c>
      <c r="FK251" s="574" t="str">
        <f t="shared" si="201"/>
        <v/>
      </c>
      <c r="FL251" s="574" t="str">
        <f t="shared" si="201"/>
        <v/>
      </c>
      <c r="FM251" s="574" t="str">
        <f t="shared" si="201"/>
        <v/>
      </c>
      <c r="FN251" s="574" t="str">
        <f t="shared" si="202"/>
        <v/>
      </c>
      <c r="FO251" s="574" t="str">
        <f t="shared" si="202"/>
        <v/>
      </c>
      <c r="FP251" s="574" t="str">
        <f t="shared" si="202"/>
        <v/>
      </c>
      <c r="FQ251" s="574" t="str">
        <f t="shared" si="203"/>
        <v/>
      </c>
      <c r="FR251" s="577" t="str">
        <f t="shared" si="204"/>
        <v/>
      </c>
      <c r="FS251" s="573" t="str">
        <f t="shared" si="205"/>
        <v/>
      </c>
      <c r="FT251" s="574" t="str">
        <f t="shared" si="206"/>
        <v/>
      </c>
      <c r="FU251" s="578" t="str">
        <f t="shared" si="207"/>
        <v/>
      </c>
      <c r="FV251" s="577" t="str">
        <f t="shared" si="208"/>
        <v/>
      </c>
      <c r="HA251" s="147">
        <f t="shared" si="209"/>
        <v>0</v>
      </c>
      <c r="HB251" s="142">
        <f t="shared" si="158"/>
        <v>0</v>
      </c>
    </row>
    <row r="252" spans="1:210" s="142" customFormat="1" ht="15.75" customHeight="1" x14ac:dyDescent="0.2">
      <c r="A252" s="531" t="str">
        <f t="shared" si="159"/>
        <v/>
      </c>
      <c r="B252" s="299"/>
      <c r="C252" s="292"/>
      <c r="D252" s="300"/>
      <c r="E252" s="292"/>
      <c r="F252" s="300"/>
      <c r="G252" s="292"/>
      <c r="H252" s="300"/>
      <c r="I252" s="300"/>
      <c r="J252" s="292"/>
      <c r="K252" s="300"/>
      <c r="L252" s="292"/>
      <c r="M252" s="300"/>
      <c r="N252" s="292"/>
      <c r="O252" s="300"/>
      <c r="P252" s="292"/>
      <c r="Q252" s="292"/>
      <c r="R252" s="301"/>
      <c r="S252" s="298"/>
      <c r="T252" s="307"/>
      <c r="U252" s="292"/>
      <c r="V252" s="300"/>
      <c r="W252" s="292"/>
      <c r="X252" s="300"/>
      <c r="Y252" s="292"/>
      <c r="Z252" s="300"/>
      <c r="AA252" s="300"/>
      <c r="AB252" s="292"/>
      <c r="AC252" s="300"/>
      <c r="AD252" s="292"/>
      <c r="AE252" s="300"/>
      <c r="AF252" s="292"/>
      <c r="AG252" s="300"/>
      <c r="AH252" s="292"/>
      <c r="AI252" s="292"/>
      <c r="AJ252" s="301"/>
      <c r="AK252" s="298"/>
      <c r="AL252" s="302"/>
      <c r="AM252" s="292"/>
      <c r="AN252" s="303"/>
      <c r="AO252" s="292"/>
      <c r="AP252" s="303"/>
      <c r="AQ252" s="292"/>
      <c r="AR252" s="303"/>
      <c r="AS252" s="303"/>
      <c r="AT252" s="292"/>
      <c r="AU252" s="303"/>
      <c r="AV252" s="292"/>
      <c r="AW252" s="303"/>
      <c r="AX252" s="292"/>
      <c r="AY252" s="303"/>
      <c r="AZ252" s="292"/>
      <c r="BA252" s="292"/>
      <c r="BB252" s="304"/>
      <c r="BC252" s="298"/>
      <c r="BD252" s="308"/>
      <c r="BE252" s="292"/>
      <c r="BF252" s="303"/>
      <c r="BG252" s="292"/>
      <c r="BH252" s="303"/>
      <c r="BI252" s="292"/>
      <c r="BJ252" s="303"/>
      <c r="BK252" s="303"/>
      <c r="BL252" s="292"/>
      <c r="BM252" s="303"/>
      <c r="BN252" s="292"/>
      <c r="BO252" s="303"/>
      <c r="BP252" s="292"/>
      <c r="BQ252" s="303"/>
      <c r="BR252" s="292"/>
      <c r="BS252" s="292"/>
      <c r="BT252" s="304"/>
      <c r="BU252" s="298"/>
      <c r="BW252" s="573" t="str">
        <f t="shared" si="160"/>
        <v/>
      </c>
      <c r="BX252" s="574" t="str">
        <f t="shared" si="160"/>
        <v/>
      </c>
      <c r="BY252" s="574" t="str">
        <f t="shared" si="160"/>
        <v/>
      </c>
      <c r="BZ252" s="574" t="str">
        <f t="shared" si="161"/>
        <v/>
      </c>
      <c r="CA252" s="574" t="str">
        <f t="shared" si="161"/>
        <v/>
      </c>
      <c r="CB252" s="574" t="str">
        <f t="shared" si="161"/>
        <v/>
      </c>
      <c r="CC252" s="574" t="str">
        <f t="shared" si="162"/>
        <v/>
      </c>
      <c r="CD252" s="574" t="str">
        <f t="shared" si="162"/>
        <v/>
      </c>
      <c r="CE252" s="574" t="str">
        <f t="shared" si="162"/>
        <v/>
      </c>
      <c r="CF252" s="574" t="str">
        <f t="shared" si="163"/>
        <v/>
      </c>
      <c r="CG252" s="574" t="str">
        <f t="shared" si="163"/>
        <v/>
      </c>
      <c r="CH252" s="574" t="str">
        <f t="shared" si="163"/>
        <v/>
      </c>
      <c r="CI252" s="574" t="str">
        <f t="shared" si="164"/>
        <v/>
      </c>
      <c r="CJ252" s="574" t="str">
        <f t="shared" si="165"/>
        <v/>
      </c>
      <c r="CK252" s="574" t="str">
        <f t="shared" si="166"/>
        <v/>
      </c>
      <c r="CL252" s="574" t="str">
        <f t="shared" si="166"/>
        <v/>
      </c>
      <c r="CM252" s="574" t="str">
        <f t="shared" si="166"/>
        <v/>
      </c>
      <c r="CN252" s="574" t="str">
        <f t="shared" si="167"/>
        <v/>
      </c>
      <c r="CO252" s="574" t="str">
        <f t="shared" si="167"/>
        <v/>
      </c>
      <c r="CP252" s="574" t="str">
        <f t="shared" si="167"/>
        <v/>
      </c>
      <c r="CQ252" s="574" t="str">
        <f t="shared" si="168"/>
        <v/>
      </c>
      <c r="CR252" s="574" t="str">
        <f t="shared" si="168"/>
        <v/>
      </c>
      <c r="CS252" s="574" t="str">
        <f t="shared" si="168"/>
        <v/>
      </c>
      <c r="CT252" s="574" t="str">
        <f t="shared" si="169"/>
        <v/>
      </c>
      <c r="CU252" s="575" t="str">
        <f t="shared" si="170"/>
        <v/>
      </c>
      <c r="CV252" s="576" t="str">
        <f t="shared" si="171"/>
        <v/>
      </c>
      <c r="CW252" s="574" t="str">
        <f t="shared" si="171"/>
        <v/>
      </c>
      <c r="CX252" s="574" t="str">
        <f t="shared" si="171"/>
        <v/>
      </c>
      <c r="CY252" s="574" t="str">
        <f t="shared" si="172"/>
        <v/>
      </c>
      <c r="CZ252" s="574" t="str">
        <f t="shared" si="172"/>
        <v/>
      </c>
      <c r="DA252" s="574" t="str">
        <f t="shared" si="172"/>
        <v/>
      </c>
      <c r="DB252" s="574" t="str">
        <f t="shared" si="173"/>
        <v/>
      </c>
      <c r="DC252" s="574" t="str">
        <f t="shared" si="174"/>
        <v/>
      </c>
      <c r="DD252" s="574" t="str">
        <f t="shared" si="174"/>
        <v/>
      </c>
      <c r="DE252" s="574" t="str">
        <f t="shared" si="175"/>
        <v/>
      </c>
      <c r="DF252" s="574" t="str">
        <f t="shared" si="175"/>
        <v/>
      </c>
      <c r="DG252" s="574" t="str">
        <f t="shared" si="175"/>
        <v/>
      </c>
      <c r="DH252" s="574" t="str">
        <f t="shared" si="176"/>
        <v/>
      </c>
      <c r="DI252" s="574" t="str">
        <f t="shared" si="177"/>
        <v/>
      </c>
      <c r="DJ252" s="574" t="str">
        <f t="shared" si="178"/>
        <v/>
      </c>
      <c r="DK252" s="574" t="str">
        <f t="shared" si="178"/>
        <v/>
      </c>
      <c r="DL252" s="574" t="str">
        <f t="shared" si="178"/>
        <v/>
      </c>
      <c r="DM252" s="574" t="str">
        <f t="shared" si="179"/>
        <v/>
      </c>
      <c r="DN252" s="574" t="str">
        <f t="shared" si="179"/>
        <v/>
      </c>
      <c r="DO252" s="574" t="str">
        <f t="shared" si="179"/>
        <v/>
      </c>
      <c r="DP252" s="574" t="str">
        <f t="shared" si="180"/>
        <v/>
      </c>
      <c r="DQ252" s="574" t="str">
        <f t="shared" si="180"/>
        <v/>
      </c>
      <c r="DR252" s="574" t="str">
        <f t="shared" si="180"/>
        <v/>
      </c>
      <c r="DS252" s="574" t="str">
        <f t="shared" si="181"/>
        <v/>
      </c>
      <c r="DT252" s="577" t="str">
        <f t="shared" si="182"/>
        <v/>
      </c>
      <c r="DU252" s="576" t="str">
        <f t="shared" si="183"/>
        <v/>
      </c>
      <c r="DV252" s="574" t="str">
        <f t="shared" si="183"/>
        <v/>
      </c>
      <c r="DW252" s="574" t="str">
        <f t="shared" si="183"/>
        <v/>
      </c>
      <c r="DX252" s="574" t="str">
        <f t="shared" si="184"/>
        <v/>
      </c>
      <c r="DY252" s="574" t="str">
        <f t="shared" si="184"/>
        <v/>
      </c>
      <c r="DZ252" s="574" t="str">
        <f t="shared" si="184"/>
        <v/>
      </c>
      <c r="EA252" s="574" t="str">
        <f t="shared" si="185"/>
        <v/>
      </c>
      <c r="EB252" s="574" t="str">
        <f t="shared" si="185"/>
        <v/>
      </c>
      <c r="EC252" s="574" t="str">
        <f t="shared" si="185"/>
        <v/>
      </c>
      <c r="ED252" s="574" t="str">
        <f t="shared" si="186"/>
        <v/>
      </c>
      <c r="EE252" s="574" t="str">
        <f t="shared" si="186"/>
        <v/>
      </c>
      <c r="EF252" s="574" t="str">
        <f t="shared" si="186"/>
        <v/>
      </c>
      <c r="EG252" s="574" t="str">
        <f t="shared" si="187"/>
        <v/>
      </c>
      <c r="EH252" s="574" t="str">
        <f t="shared" si="188"/>
        <v/>
      </c>
      <c r="EI252" s="574" t="str">
        <f t="shared" si="189"/>
        <v/>
      </c>
      <c r="EJ252" s="574" t="str">
        <f t="shared" si="189"/>
        <v/>
      </c>
      <c r="EK252" s="574" t="str">
        <f t="shared" si="189"/>
        <v/>
      </c>
      <c r="EL252" s="574" t="str">
        <f t="shared" si="190"/>
        <v/>
      </c>
      <c r="EM252" s="574" t="str">
        <f t="shared" si="190"/>
        <v/>
      </c>
      <c r="EN252" s="574" t="str">
        <f t="shared" si="190"/>
        <v/>
      </c>
      <c r="EO252" s="574" t="str">
        <f t="shared" si="191"/>
        <v/>
      </c>
      <c r="EP252" s="574" t="str">
        <f t="shared" si="191"/>
        <v/>
      </c>
      <c r="EQ252" s="574" t="str">
        <f t="shared" si="191"/>
        <v/>
      </c>
      <c r="ER252" s="574" t="str">
        <f t="shared" si="192"/>
        <v/>
      </c>
      <c r="ES252" s="577" t="str">
        <f t="shared" si="193"/>
        <v/>
      </c>
      <c r="ET252" s="576" t="str">
        <f t="shared" si="194"/>
        <v/>
      </c>
      <c r="EU252" s="574" t="str">
        <f t="shared" si="194"/>
        <v/>
      </c>
      <c r="EV252" s="574" t="str">
        <f t="shared" si="194"/>
        <v/>
      </c>
      <c r="EW252" s="574" t="str">
        <f t="shared" si="195"/>
        <v/>
      </c>
      <c r="EX252" s="574" t="str">
        <f t="shared" si="195"/>
        <v/>
      </c>
      <c r="EY252" s="574" t="str">
        <f t="shared" si="195"/>
        <v/>
      </c>
      <c r="EZ252" s="574" t="str">
        <f t="shared" si="196"/>
        <v/>
      </c>
      <c r="FA252" s="574" t="str">
        <f t="shared" si="196"/>
        <v/>
      </c>
      <c r="FB252" s="574" t="str">
        <f t="shared" si="196"/>
        <v/>
      </c>
      <c r="FC252" s="574" t="str">
        <f t="shared" si="197"/>
        <v/>
      </c>
      <c r="FD252" s="574" t="str">
        <f t="shared" si="197"/>
        <v/>
      </c>
      <c r="FE252" s="574" t="str">
        <f t="shared" si="197"/>
        <v/>
      </c>
      <c r="FF252" s="574" t="str">
        <f t="shared" si="198"/>
        <v/>
      </c>
      <c r="FG252" s="574" t="str">
        <f t="shared" si="199"/>
        <v/>
      </c>
      <c r="FH252" s="574" t="str">
        <f t="shared" si="200"/>
        <v/>
      </c>
      <c r="FI252" s="574" t="str">
        <f t="shared" si="200"/>
        <v/>
      </c>
      <c r="FJ252" s="574" t="str">
        <f t="shared" si="200"/>
        <v/>
      </c>
      <c r="FK252" s="574" t="str">
        <f t="shared" si="201"/>
        <v/>
      </c>
      <c r="FL252" s="574" t="str">
        <f t="shared" si="201"/>
        <v/>
      </c>
      <c r="FM252" s="574" t="str">
        <f t="shared" si="201"/>
        <v/>
      </c>
      <c r="FN252" s="574" t="str">
        <f t="shared" si="202"/>
        <v/>
      </c>
      <c r="FO252" s="574" t="str">
        <f t="shared" si="202"/>
        <v/>
      </c>
      <c r="FP252" s="574" t="str">
        <f t="shared" si="202"/>
        <v/>
      </c>
      <c r="FQ252" s="574" t="str">
        <f t="shared" si="203"/>
        <v/>
      </c>
      <c r="FR252" s="577" t="str">
        <f t="shared" si="204"/>
        <v/>
      </c>
      <c r="FS252" s="573" t="str">
        <f t="shared" si="205"/>
        <v/>
      </c>
      <c r="FT252" s="574" t="str">
        <f t="shared" si="206"/>
        <v/>
      </c>
      <c r="FU252" s="578" t="str">
        <f t="shared" si="207"/>
        <v/>
      </c>
      <c r="FV252" s="577" t="str">
        <f t="shared" si="208"/>
        <v/>
      </c>
      <c r="HA252" s="147">
        <f t="shared" si="209"/>
        <v>0</v>
      </c>
      <c r="HB252" s="142">
        <f t="shared" si="158"/>
        <v>0</v>
      </c>
    </row>
    <row r="253" spans="1:210" s="142" customFormat="1" ht="15.75" customHeight="1" x14ac:dyDescent="0.2">
      <c r="A253" s="531" t="str">
        <f t="shared" si="159"/>
        <v/>
      </c>
      <c r="B253" s="299"/>
      <c r="C253" s="292"/>
      <c r="D253" s="300"/>
      <c r="E253" s="292"/>
      <c r="F253" s="300"/>
      <c r="G253" s="292"/>
      <c r="H253" s="300"/>
      <c r="I253" s="300"/>
      <c r="J253" s="292"/>
      <c r="K253" s="300"/>
      <c r="L253" s="292"/>
      <c r="M253" s="300"/>
      <c r="N253" s="292"/>
      <c r="O253" s="300"/>
      <c r="P253" s="292"/>
      <c r="Q253" s="292"/>
      <c r="R253" s="300"/>
      <c r="S253" s="294"/>
      <c r="T253" s="307"/>
      <c r="U253" s="292"/>
      <c r="V253" s="300"/>
      <c r="W253" s="292"/>
      <c r="X253" s="300"/>
      <c r="Y253" s="292"/>
      <c r="Z253" s="300"/>
      <c r="AA253" s="300"/>
      <c r="AB253" s="292"/>
      <c r="AC253" s="300"/>
      <c r="AD253" s="292"/>
      <c r="AE253" s="300"/>
      <c r="AF253" s="292"/>
      <c r="AG253" s="300"/>
      <c r="AH253" s="292"/>
      <c r="AI253" s="292"/>
      <c r="AJ253" s="300"/>
      <c r="AK253" s="294"/>
      <c r="AL253" s="302"/>
      <c r="AM253" s="292"/>
      <c r="AN253" s="303"/>
      <c r="AO253" s="292"/>
      <c r="AP253" s="303"/>
      <c r="AQ253" s="292"/>
      <c r="AR253" s="303"/>
      <c r="AS253" s="303"/>
      <c r="AT253" s="292"/>
      <c r="AU253" s="303"/>
      <c r="AV253" s="292"/>
      <c r="AW253" s="303"/>
      <c r="AX253" s="292"/>
      <c r="AY253" s="303"/>
      <c r="AZ253" s="292"/>
      <c r="BA253" s="292"/>
      <c r="BB253" s="303"/>
      <c r="BC253" s="294"/>
      <c r="BD253" s="308"/>
      <c r="BE253" s="292"/>
      <c r="BF253" s="303"/>
      <c r="BG253" s="292"/>
      <c r="BH253" s="303"/>
      <c r="BI253" s="292"/>
      <c r="BJ253" s="303"/>
      <c r="BK253" s="303"/>
      <c r="BL253" s="292"/>
      <c r="BM253" s="303"/>
      <c r="BN253" s="292"/>
      <c r="BO253" s="303"/>
      <c r="BP253" s="292"/>
      <c r="BQ253" s="303"/>
      <c r="BR253" s="292"/>
      <c r="BS253" s="292"/>
      <c r="BT253" s="303"/>
      <c r="BU253" s="294"/>
      <c r="BW253" s="573" t="str">
        <f t="shared" si="160"/>
        <v/>
      </c>
      <c r="BX253" s="574" t="str">
        <f t="shared" si="160"/>
        <v/>
      </c>
      <c r="BY253" s="574" t="str">
        <f t="shared" si="160"/>
        <v/>
      </c>
      <c r="BZ253" s="574" t="str">
        <f t="shared" si="161"/>
        <v/>
      </c>
      <c r="CA253" s="574" t="str">
        <f t="shared" si="161"/>
        <v/>
      </c>
      <c r="CB253" s="574" t="str">
        <f t="shared" si="161"/>
        <v/>
      </c>
      <c r="CC253" s="574" t="str">
        <f t="shared" si="162"/>
        <v/>
      </c>
      <c r="CD253" s="574" t="str">
        <f t="shared" si="162"/>
        <v/>
      </c>
      <c r="CE253" s="574" t="str">
        <f t="shared" si="162"/>
        <v/>
      </c>
      <c r="CF253" s="574" t="str">
        <f t="shared" si="163"/>
        <v/>
      </c>
      <c r="CG253" s="574" t="str">
        <f t="shared" si="163"/>
        <v/>
      </c>
      <c r="CH253" s="574" t="str">
        <f t="shared" si="163"/>
        <v/>
      </c>
      <c r="CI253" s="574" t="str">
        <f t="shared" si="164"/>
        <v/>
      </c>
      <c r="CJ253" s="574" t="str">
        <f t="shared" si="165"/>
        <v/>
      </c>
      <c r="CK253" s="574" t="str">
        <f t="shared" si="166"/>
        <v/>
      </c>
      <c r="CL253" s="574" t="str">
        <f t="shared" si="166"/>
        <v/>
      </c>
      <c r="CM253" s="574" t="str">
        <f t="shared" si="166"/>
        <v/>
      </c>
      <c r="CN253" s="574" t="str">
        <f t="shared" si="167"/>
        <v/>
      </c>
      <c r="CO253" s="574" t="str">
        <f t="shared" si="167"/>
        <v/>
      </c>
      <c r="CP253" s="574" t="str">
        <f t="shared" si="167"/>
        <v/>
      </c>
      <c r="CQ253" s="574" t="str">
        <f t="shared" si="168"/>
        <v/>
      </c>
      <c r="CR253" s="574" t="str">
        <f t="shared" si="168"/>
        <v/>
      </c>
      <c r="CS253" s="574" t="str">
        <f t="shared" si="168"/>
        <v/>
      </c>
      <c r="CT253" s="574" t="str">
        <f t="shared" si="169"/>
        <v/>
      </c>
      <c r="CU253" s="575" t="str">
        <f t="shared" si="170"/>
        <v/>
      </c>
      <c r="CV253" s="576" t="str">
        <f t="shared" si="171"/>
        <v/>
      </c>
      <c r="CW253" s="574" t="str">
        <f t="shared" si="171"/>
        <v/>
      </c>
      <c r="CX253" s="574" t="str">
        <f t="shared" si="171"/>
        <v/>
      </c>
      <c r="CY253" s="574" t="str">
        <f t="shared" si="172"/>
        <v/>
      </c>
      <c r="CZ253" s="574" t="str">
        <f t="shared" si="172"/>
        <v/>
      </c>
      <c r="DA253" s="574" t="str">
        <f t="shared" si="172"/>
        <v/>
      </c>
      <c r="DB253" s="574" t="str">
        <f t="shared" si="173"/>
        <v/>
      </c>
      <c r="DC253" s="574" t="str">
        <f t="shared" si="174"/>
        <v/>
      </c>
      <c r="DD253" s="574" t="str">
        <f t="shared" si="174"/>
        <v/>
      </c>
      <c r="DE253" s="574" t="str">
        <f t="shared" si="175"/>
        <v/>
      </c>
      <c r="DF253" s="574" t="str">
        <f t="shared" si="175"/>
        <v/>
      </c>
      <c r="DG253" s="574" t="str">
        <f t="shared" si="175"/>
        <v/>
      </c>
      <c r="DH253" s="574" t="str">
        <f t="shared" si="176"/>
        <v/>
      </c>
      <c r="DI253" s="574" t="str">
        <f t="shared" si="177"/>
        <v/>
      </c>
      <c r="DJ253" s="574" t="str">
        <f t="shared" si="178"/>
        <v/>
      </c>
      <c r="DK253" s="574" t="str">
        <f t="shared" si="178"/>
        <v/>
      </c>
      <c r="DL253" s="574" t="str">
        <f t="shared" si="178"/>
        <v/>
      </c>
      <c r="DM253" s="574" t="str">
        <f t="shared" si="179"/>
        <v/>
      </c>
      <c r="DN253" s="574" t="str">
        <f t="shared" si="179"/>
        <v/>
      </c>
      <c r="DO253" s="574" t="str">
        <f t="shared" si="179"/>
        <v/>
      </c>
      <c r="DP253" s="574" t="str">
        <f t="shared" si="180"/>
        <v/>
      </c>
      <c r="DQ253" s="574" t="str">
        <f t="shared" si="180"/>
        <v/>
      </c>
      <c r="DR253" s="574" t="str">
        <f t="shared" si="180"/>
        <v/>
      </c>
      <c r="DS253" s="574" t="str">
        <f t="shared" si="181"/>
        <v/>
      </c>
      <c r="DT253" s="577" t="str">
        <f t="shared" si="182"/>
        <v/>
      </c>
      <c r="DU253" s="576" t="str">
        <f t="shared" si="183"/>
        <v/>
      </c>
      <c r="DV253" s="574" t="str">
        <f t="shared" si="183"/>
        <v/>
      </c>
      <c r="DW253" s="574" t="str">
        <f t="shared" si="183"/>
        <v/>
      </c>
      <c r="DX253" s="574" t="str">
        <f t="shared" si="184"/>
        <v/>
      </c>
      <c r="DY253" s="574" t="str">
        <f t="shared" si="184"/>
        <v/>
      </c>
      <c r="DZ253" s="574" t="str">
        <f t="shared" si="184"/>
        <v/>
      </c>
      <c r="EA253" s="574" t="str">
        <f t="shared" si="185"/>
        <v/>
      </c>
      <c r="EB253" s="574" t="str">
        <f t="shared" si="185"/>
        <v/>
      </c>
      <c r="EC253" s="574" t="str">
        <f t="shared" si="185"/>
        <v/>
      </c>
      <c r="ED253" s="574" t="str">
        <f t="shared" si="186"/>
        <v/>
      </c>
      <c r="EE253" s="574" t="str">
        <f t="shared" si="186"/>
        <v/>
      </c>
      <c r="EF253" s="574" t="str">
        <f t="shared" si="186"/>
        <v/>
      </c>
      <c r="EG253" s="574" t="str">
        <f t="shared" si="187"/>
        <v/>
      </c>
      <c r="EH253" s="574" t="str">
        <f t="shared" si="188"/>
        <v/>
      </c>
      <c r="EI253" s="574" t="str">
        <f t="shared" si="189"/>
        <v/>
      </c>
      <c r="EJ253" s="574" t="str">
        <f t="shared" si="189"/>
        <v/>
      </c>
      <c r="EK253" s="574" t="str">
        <f t="shared" si="189"/>
        <v/>
      </c>
      <c r="EL253" s="574" t="str">
        <f t="shared" si="190"/>
        <v/>
      </c>
      <c r="EM253" s="574" t="str">
        <f t="shared" si="190"/>
        <v/>
      </c>
      <c r="EN253" s="574" t="str">
        <f t="shared" si="190"/>
        <v/>
      </c>
      <c r="EO253" s="574" t="str">
        <f t="shared" si="191"/>
        <v/>
      </c>
      <c r="EP253" s="574" t="str">
        <f t="shared" si="191"/>
        <v/>
      </c>
      <c r="EQ253" s="574" t="str">
        <f t="shared" si="191"/>
        <v/>
      </c>
      <c r="ER253" s="574" t="str">
        <f t="shared" si="192"/>
        <v/>
      </c>
      <c r="ES253" s="577" t="str">
        <f t="shared" si="193"/>
        <v/>
      </c>
      <c r="ET253" s="576" t="str">
        <f t="shared" si="194"/>
        <v/>
      </c>
      <c r="EU253" s="574" t="str">
        <f t="shared" si="194"/>
        <v/>
      </c>
      <c r="EV253" s="574" t="str">
        <f t="shared" si="194"/>
        <v/>
      </c>
      <c r="EW253" s="574" t="str">
        <f t="shared" si="195"/>
        <v/>
      </c>
      <c r="EX253" s="574" t="str">
        <f t="shared" si="195"/>
        <v/>
      </c>
      <c r="EY253" s="574" t="str">
        <f t="shared" si="195"/>
        <v/>
      </c>
      <c r="EZ253" s="574" t="str">
        <f t="shared" si="196"/>
        <v/>
      </c>
      <c r="FA253" s="574" t="str">
        <f t="shared" si="196"/>
        <v/>
      </c>
      <c r="FB253" s="574" t="str">
        <f t="shared" si="196"/>
        <v/>
      </c>
      <c r="FC253" s="574" t="str">
        <f t="shared" si="197"/>
        <v/>
      </c>
      <c r="FD253" s="574" t="str">
        <f t="shared" si="197"/>
        <v/>
      </c>
      <c r="FE253" s="574" t="str">
        <f t="shared" si="197"/>
        <v/>
      </c>
      <c r="FF253" s="574" t="str">
        <f t="shared" si="198"/>
        <v/>
      </c>
      <c r="FG253" s="574" t="str">
        <f t="shared" si="199"/>
        <v/>
      </c>
      <c r="FH253" s="574" t="str">
        <f t="shared" si="200"/>
        <v/>
      </c>
      <c r="FI253" s="574" t="str">
        <f t="shared" si="200"/>
        <v/>
      </c>
      <c r="FJ253" s="574" t="str">
        <f t="shared" si="200"/>
        <v/>
      </c>
      <c r="FK253" s="574" t="str">
        <f t="shared" si="201"/>
        <v/>
      </c>
      <c r="FL253" s="574" t="str">
        <f t="shared" si="201"/>
        <v/>
      </c>
      <c r="FM253" s="574" t="str">
        <f t="shared" si="201"/>
        <v/>
      </c>
      <c r="FN253" s="574" t="str">
        <f t="shared" si="202"/>
        <v/>
      </c>
      <c r="FO253" s="574" t="str">
        <f t="shared" si="202"/>
        <v/>
      </c>
      <c r="FP253" s="574" t="str">
        <f t="shared" si="202"/>
        <v/>
      </c>
      <c r="FQ253" s="574" t="str">
        <f t="shared" si="203"/>
        <v/>
      </c>
      <c r="FR253" s="577" t="str">
        <f t="shared" si="204"/>
        <v/>
      </c>
      <c r="FS253" s="573" t="str">
        <f t="shared" si="205"/>
        <v/>
      </c>
      <c r="FT253" s="574" t="str">
        <f t="shared" si="206"/>
        <v/>
      </c>
      <c r="FU253" s="578" t="str">
        <f t="shared" si="207"/>
        <v/>
      </c>
      <c r="FV253" s="577" t="str">
        <f t="shared" si="208"/>
        <v/>
      </c>
      <c r="HA253" s="147">
        <f t="shared" si="209"/>
        <v>0</v>
      </c>
      <c r="HB253" s="142">
        <f t="shared" si="158"/>
        <v>0</v>
      </c>
    </row>
    <row r="254" spans="1:210" s="142" customFormat="1" ht="15.75" customHeight="1" x14ac:dyDescent="0.2">
      <c r="A254" s="531" t="str">
        <f t="shared" si="159"/>
        <v/>
      </c>
      <c r="B254" s="299"/>
      <c r="C254" s="292"/>
      <c r="D254" s="300"/>
      <c r="E254" s="292"/>
      <c r="F254" s="300"/>
      <c r="G254" s="292"/>
      <c r="H254" s="300"/>
      <c r="I254" s="300"/>
      <c r="J254" s="292"/>
      <c r="K254" s="300"/>
      <c r="L254" s="292"/>
      <c r="M254" s="300"/>
      <c r="N254" s="292"/>
      <c r="O254" s="300"/>
      <c r="P254" s="292"/>
      <c r="Q254" s="292"/>
      <c r="R254" s="301"/>
      <c r="S254" s="298"/>
      <c r="T254" s="307"/>
      <c r="U254" s="292"/>
      <c r="V254" s="300"/>
      <c r="W254" s="292"/>
      <c r="X254" s="300"/>
      <c r="Y254" s="292"/>
      <c r="Z254" s="300"/>
      <c r="AA254" s="300"/>
      <c r="AB254" s="292"/>
      <c r="AC254" s="300"/>
      <c r="AD254" s="292"/>
      <c r="AE254" s="300"/>
      <c r="AF254" s="292"/>
      <c r="AG254" s="300"/>
      <c r="AH254" s="292"/>
      <c r="AI254" s="292"/>
      <c r="AJ254" s="301"/>
      <c r="AK254" s="298"/>
      <c r="AL254" s="302"/>
      <c r="AM254" s="292"/>
      <c r="AN254" s="303"/>
      <c r="AO254" s="292"/>
      <c r="AP254" s="303"/>
      <c r="AQ254" s="292"/>
      <c r="AR254" s="303"/>
      <c r="AS254" s="303"/>
      <c r="AT254" s="292"/>
      <c r="AU254" s="303"/>
      <c r="AV254" s="292"/>
      <c r="AW254" s="303"/>
      <c r="AX254" s="292"/>
      <c r="AY254" s="303"/>
      <c r="AZ254" s="292"/>
      <c r="BA254" s="292"/>
      <c r="BB254" s="304"/>
      <c r="BC254" s="298"/>
      <c r="BD254" s="308"/>
      <c r="BE254" s="292"/>
      <c r="BF254" s="303"/>
      <c r="BG254" s="292"/>
      <c r="BH254" s="303"/>
      <c r="BI254" s="292"/>
      <c r="BJ254" s="303"/>
      <c r="BK254" s="303"/>
      <c r="BL254" s="292"/>
      <c r="BM254" s="303"/>
      <c r="BN254" s="292"/>
      <c r="BO254" s="303"/>
      <c r="BP254" s="292"/>
      <c r="BQ254" s="303"/>
      <c r="BR254" s="292"/>
      <c r="BS254" s="292"/>
      <c r="BT254" s="304"/>
      <c r="BU254" s="298"/>
      <c r="BW254" s="573" t="str">
        <f t="shared" si="160"/>
        <v/>
      </c>
      <c r="BX254" s="574" t="str">
        <f t="shared" si="160"/>
        <v/>
      </c>
      <c r="BY254" s="574" t="str">
        <f t="shared" si="160"/>
        <v/>
      </c>
      <c r="BZ254" s="574" t="str">
        <f t="shared" si="161"/>
        <v/>
      </c>
      <c r="CA254" s="574" t="str">
        <f t="shared" si="161"/>
        <v/>
      </c>
      <c r="CB254" s="574" t="str">
        <f t="shared" si="161"/>
        <v/>
      </c>
      <c r="CC254" s="574" t="str">
        <f t="shared" si="162"/>
        <v/>
      </c>
      <c r="CD254" s="574" t="str">
        <f t="shared" si="162"/>
        <v/>
      </c>
      <c r="CE254" s="574" t="str">
        <f t="shared" si="162"/>
        <v/>
      </c>
      <c r="CF254" s="574" t="str">
        <f t="shared" si="163"/>
        <v/>
      </c>
      <c r="CG254" s="574" t="str">
        <f t="shared" si="163"/>
        <v/>
      </c>
      <c r="CH254" s="574" t="str">
        <f t="shared" si="163"/>
        <v/>
      </c>
      <c r="CI254" s="574" t="str">
        <f t="shared" si="164"/>
        <v/>
      </c>
      <c r="CJ254" s="574" t="str">
        <f t="shared" si="165"/>
        <v/>
      </c>
      <c r="CK254" s="574" t="str">
        <f t="shared" si="166"/>
        <v/>
      </c>
      <c r="CL254" s="574" t="str">
        <f t="shared" si="166"/>
        <v/>
      </c>
      <c r="CM254" s="574" t="str">
        <f t="shared" si="166"/>
        <v/>
      </c>
      <c r="CN254" s="574" t="str">
        <f t="shared" si="167"/>
        <v/>
      </c>
      <c r="CO254" s="574" t="str">
        <f t="shared" si="167"/>
        <v/>
      </c>
      <c r="CP254" s="574" t="str">
        <f t="shared" si="167"/>
        <v/>
      </c>
      <c r="CQ254" s="574" t="str">
        <f t="shared" si="168"/>
        <v/>
      </c>
      <c r="CR254" s="574" t="str">
        <f t="shared" si="168"/>
        <v/>
      </c>
      <c r="CS254" s="574" t="str">
        <f t="shared" si="168"/>
        <v/>
      </c>
      <c r="CT254" s="574" t="str">
        <f t="shared" si="169"/>
        <v/>
      </c>
      <c r="CU254" s="575" t="str">
        <f t="shared" si="170"/>
        <v/>
      </c>
      <c r="CV254" s="576" t="str">
        <f t="shared" si="171"/>
        <v/>
      </c>
      <c r="CW254" s="574" t="str">
        <f t="shared" si="171"/>
        <v/>
      </c>
      <c r="CX254" s="574" t="str">
        <f t="shared" si="171"/>
        <v/>
      </c>
      <c r="CY254" s="574" t="str">
        <f t="shared" si="172"/>
        <v/>
      </c>
      <c r="CZ254" s="574" t="str">
        <f t="shared" si="172"/>
        <v/>
      </c>
      <c r="DA254" s="574" t="str">
        <f t="shared" si="172"/>
        <v/>
      </c>
      <c r="DB254" s="574" t="str">
        <f t="shared" si="173"/>
        <v/>
      </c>
      <c r="DC254" s="574" t="str">
        <f t="shared" si="174"/>
        <v/>
      </c>
      <c r="DD254" s="574" t="str">
        <f t="shared" si="174"/>
        <v/>
      </c>
      <c r="DE254" s="574" t="str">
        <f t="shared" si="175"/>
        <v/>
      </c>
      <c r="DF254" s="574" t="str">
        <f t="shared" si="175"/>
        <v/>
      </c>
      <c r="DG254" s="574" t="str">
        <f t="shared" si="175"/>
        <v/>
      </c>
      <c r="DH254" s="574" t="str">
        <f t="shared" si="176"/>
        <v/>
      </c>
      <c r="DI254" s="574" t="str">
        <f t="shared" si="177"/>
        <v/>
      </c>
      <c r="DJ254" s="574" t="str">
        <f t="shared" si="178"/>
        <v/>
      </c>
      <c r="DK254" s="574" t="str">
        <f t="shared" si="178"/>
        <v/>
      </c>
      <c r="DL254" s="574" t="str">
        <f t="shared" si="178"/>
        <v/>
      </c>
      <c r="DM254" s="574" t="str">
        <f t="shared" si="179"/>
        <v/>
      </c>
      <c r="DN254" s="574" t="str">
        <f t="shared" si="179"/>
        <v/>
      </c>
      <c r="DO254" s="574" t="str">
        <f t="shared" si="179"/>
        <v/>
      </c>
      <c r="DP254" s="574" t="str">
        <f t="shared" si="180"/>
        <v/>
      </c>
      <c r="DQ254" s="574" t="str">
        <f t="shared" si="180"/>
        <v/>
      </c>
      <c r="DR254" s="574" t="str">
        <f t="shared" si="180"/>
        <v/>
      </c>
      <c r="DS254" s="574" t="str">
        <f t="shared" si="181"/>
        <v/>
      </c>
      <c r="DT254" s="577" t="str">
        <f t="shared" si="182"/>
        <v/>
      </c>
      <c r="DU254" s="576" t="str">
        <f t="shared" si="183"/>
        <v/>
      </c>
      <c r="DV254" s="574" t="str">
        <f t="shared" si="183"/>
        <v/>
      </c>
      <c r="DW254" s="574" t="str">
        <f t="shared" si="183"/>
        <v/>
      </c>
      <c r="DX254" s="574" t="str">
        <f t="shared" si="184"/>
        <v/>
      </c>
      <c r="DY254" s="574" t="str">
        <f t="shared" si="184"/>
        <v/>
      </c>
      <c r="DZ254" s="574" t="str">
        <f t="shared" si="184"/>
        <v/>
      </c>
      <c r="EA254" s="574" t="str">
        <f t="shared" si="185"/>
        <v/>
      </c>
      <c r="EB254" s="574" t="str">
        <f t="shared" si="185"/>
        <v/>
      </c>
      <c r="EC254" s="574" t="str">
        <f t="shared" si="185"/>
        <v/>
      </c>
      <c r="ED254" s="574" t="str">
        <f t="shared" si="186"/>
        <v/>
      </c>
      <c r="EE254" s="574" t="str">
        <f t="shared" si="186"/>
        <v/>
      </c>
      <c r="EF254" s="574" t="str">
        <f t="shared" si="186"/>
        <v/>
      </c>
      <c r="EG254" s="574" t="str">
        <f t="shared" si="187"/>
        <v/>
      </c>
      <c r="EH254" s="574" t="str">
        <f t="shared" si="188"/>
        <v/>
      </c>
      <c r="EI254" s="574" t="str">
        <f t="shared" si="189"/>
        <v/>
      </c>
      <c r="EJ254" s="574" t="str">
        <f t="shared" si="189"/>
        <v/>
      </c>
      <c r="EK254" s="574" t="str">
        <f t="shared" si="189"/>
        <v/>
      </c>
      <c r="EL254" s="574" t="str">
        <f t="shared" si="190"/>
        <v/>
      </c>
      <c r="EM254" s="574" t="str">
        <f t="shared" si="190"/>
        <v/>
      </c>
      <c r="EN254" s="574" t="str">
        <f t="shared" si="190"/>
        <v/>
      </c>
      <c r="EO254" s="574" t="str">
        <f t="shared" si="191"/>
        <v/>
      </c>
      <c r="EP254" s="574" t="str">
        <f t="shared" si="191"/>
        <v/>
      </c>
      <c r="EQ254" s="574" t="str">
        <f t="shared" si="191"/>
        <v/>
      </c>
      <c r="ER254" s="574" t="str">
        <f t="shared" si="192"/>
        <v/>
      </c>
      <c r="ES254" s="577" t="str">
        <f t="shared" si="193"/>
        <v/>
      </c>
      <c r="ET254" s="576" t="str">
        <f t="shared" si="194"/>
        <v/>
      </c>
      <c r="EU254" s="574" t="str">
        <f t="shared" si="194"/>
        <v/>
      </c>
      <c r="EV254" s="574" t="str">
        <f t="shared" si="194"/>
        <v/>
      </c>
      <c r="EW254" s="574" t="str">
        <f t="shared" si="195"/>
        <v/>
      </c>
      <c r="EX254" s="574" t="str">
        <f t="shared" si="195"/>
        <v/>
      </c>
      <c r="EY254" s="574" t="str">
        <f t="shared" si="195"/>
        <v/>
      </c>
      <c r="EZ254" s="574" t="str">
        <f t="shared" si="196"/>
        <v/>
      </c>
      <c r="FA254" s="574" t="str">
        <f t="shared" si="196"/>
        <v/>
      </c>
      <c r="FB254" s="574" t="str">
        <f t="shared" si="196"/>
        <v/>
      </c>
      <c r="FC254" s="574" t="str">
        <f t="shared" si="197"/>
        <v/>
      </c>
      <c r="FD254" s="574" t="str">
        <f t="shared" si="197"/>
        <v/>
      </c>
      <c r="FE254" s="574" t="str">
        <f t="shared" si="197"/>
        <v/>
      </c>
      <c r="FF254" s="574" t="str">
        <f t="shared" si="198"/>
        <v/>
      </c>
      <c r="FG254" s="574" t="str">
        <f t="shared" si="199"/>
        <v/>
      </c>
      <c r="FH254" s="574" t="str">
        <f t="shared" si="200"/>
        <v/>
      </c>
      <c r="FI254" s="574" t="str">
        <f t="shared" si="200"/>
        <v/>
      </c>
      <c r="FJ254" s="574" t="str">
        <f t="shared" si="200"/>
        <v/>
      </c>
      <c r="FK254" s="574" t="str">
        <f t="shared" si="201"/>
        <v/>
      </c>
      <c r="FL254" s="574" t="str">
        <f t="shared" si="201"/>
        <v/>
      </c>
      <c r="FM254" s="574" t="str">
        <f t="shared" si="201"/>
        <v/>
      </c>
      <c r="FN254" s="574" t="str">
        <f t="shared" si="202"/>
        <v/>
      </c>
      <c r="FO254" s="574" t="str">
        <f t="shared" si="202"/>
        <v/>
      </c>
      <c r="FP254" s="574" t="str">
        <f t="shared" si="202"/>
        <v/>
      </c>
      <c r="FQ254" s="574" t="str">
        <f t="shared" si="203"/>
        <v/>
      </c>
      <c r="FR254" s="577" t="str">
        <f t="shared" si="204"/>
        <v/>
      </c>
      <c r="FS254" s="573" t="str">
        <f t="shared" si="205"/>
        <v/>
      </c>
      <c r="FT254" s="574" t="str">
        <f t="shared" si="206"/>
        <v/>
      </c>
      <c r="FU254" s="578" t="str">
        <f t="shared" si="207"/>
        <v/>
      </c>
      <c r="FV254" s="577" t="str">
        <f t="shared" si="208"/>
        <v/>
      </c>
      <c r="HA254" s="147">
        <f t="shared" si="209"/>
        <v>0</v>
      </c>
      <c r="HB254" s="142">
        <f t="shared" si="158"/>
        <v>0</v>
      </c>
    </row>
    <row r="255" spans="1:210" s="142" customFormat="1" ht="15.75" customHeight="1" x14ac:dyDescent="0.2">
      <c r="A255" s="531" t="str">
        <f t="shared" si="159"/>
        <v/>
      </c>
      <c r="B255" s="299"/>
      <c r="C255" s="292"/>
      <c r="D255" s="300"/>
      <c r="E255" s="292"/>
      <c r="F255" s="300"/>
      <c r="G255" s="292"/>
      <c r="H255" s="300"/>
      <c r="I255" s="300"/>
      <c r="J255" s="292"/>
      <c r="K255" s="300"/>
      <c r="L255" s="292"/>
      <c r="M255" s="300"/>
      <c r="N255" s="292"/>
      <c r="O255" s="300"/>
      <c r="P255" s="292"/>
      <c r="Q255" s="292"/>
      <c r="R255" s="300"/>
      <c r="S255" s="294"/>
      <c r="T255" s="307"/>
      <c r="U255" s="292"/>
      <c r="V255" s="300"/>
      <c r="W255" s="292"/>
      <c r="X255" s="300"/>
      <c r="Y255" s="292"/>
      <c r="Z255" s="300"/>
      <c r="AA255" s="300"/>
      <c r="AB255" s="292"/>
      <c r="AC255" s="300"/>
      <c r="AD255" s="292"/>
      <c r="AE255" s="300"/>
      <c r="AF255" s="292"/>
      <c r="AG255" s="300"/>
      <c r="AH255" s="292"/>
      <c r="AI255" s="292"/>
      <c r="AJ255" s="300"/>
      <c r="AK255" s="294"/>
      <c r="AL255" s="302"/>
      <c r="AM255" s="292"/>
      <c r="AN255" s="303"/>
      <c r="AO255" s="292"/>
      <c r="AP255" s="303"/>
      <c r="AQ255" s="292"/>
      <c r="AR255" s="303"/>
      <c r="AS255" s="303"/>
      <c r="AT255" s="292"/>
      <c r="AU255" s="303"/>
      <c r="AV255" s="292"/>
      <c r="AW255" s="303"/>
      <c r="AX255" s="292"/>
      <c r="AY255" s="303"/>
      <c r="AZ255" s="292"/>
      <c r="BA255" s="292"/>
      <c r="BB255" s="303"/>
      <c r="BC255" s="294"/>
      <c r="BD255" s="308"/>
      <c r="BE255" s="292"/>
      <c r="BF255" s="303"/>
      <c r="BG255" s="292"/>
      <c r="BH255" s="303"/>
      <c r="BI255" s="292"/>
      <c r="BJ255" s="303"/>
      <c r="BK255" s="303"/>
      <c r="BL255" s="292"/>
      <c r="BM255" s="303"/>
      <c r="BN255" s="292"/>
      <c r="BO255" s="303"/>
      <c r="BP255" s="292"/>
      <c r="BQ255" s="303"/>
      <c r="BR255" s="292"/>
      <c r="BS255" s="292"/>
      <c r="BT255" s="303"/>
      <c r="BU255" s="294"/>
      <c r="BW255" s="573" t="str">
        <f t="shared" si="160"/>
        <v/>
      </c>
      <c r="BX255" s="574" t="str">
        <f t="shared" si="160"/>
        <v/>
      </c>
      <c r="BY255" s="574" t="str">
        <f t="shared" si="160"/>
        <v/>
      </c>
      <c r="BZ255" s="574" t="str">
        <f t="shared" si="161"/>
        <v/>
      </c>
      <c r="CA255" s="574" t="str">
        <f t="shared" si="161"/>
        <v/>
      </c>
      <c r="CB255" s="574" t="str">
        <f t="shared" si="161"/>
        <v/>
      </c>
      <c r="CC255" s="574" t="str">
        <f t="shared" si="162"/>
        <v/>
      </c>
      <c r="CD255" s="574" t="str">
        <f t="shared" si="162"/>
        <v/>
      </c>
      <c r="CE255" s="574" t="str">
        <f t="shared" si="162"/>
        <v/>
      </c>
      <c r="CF255" s="574" t="str">
        <f t="shared" si="163"/>
        <v/>
      </c>
      <c r="CG255" s="574" t="str">
        <f t="shared" si="163"/>
        <v/>
      </c>
      <c r="CH255" s="574" t="str">
        <f t="shared" si="163"/>
        <v/>
      </c>
      <c r="CI255" s="574" t="str">
        <f t="shared" si="164"/>
        <v/>
      </c>
      <c r="CJ255" s="574" t="str">
        <f t="shared" si="165"/>
        <v/>
      </c>
      <c r="CK255" s="574" t="str">
        <f t="shared" si="166"/>
        <v/>
      </c>
      <c r="CL255" s="574" t="str">
        <f t="shared" si="166"/>
        <v/>
      </c>
      <c r="CM255" s="574" t="str">
        <f t="shared" si="166"/>
        <v/>
      </c>
      <c r="CN255" s="574" t="str">
        <f t="shared" si="167"/>
        <v/>
      </c>
      <c r="CO255" s="574" t="str">
        <f t="shared" si="167"/>
        <v/>
      </c>
      <c r="CP255" s="574" t="str">
        <f t="shared" si="167"/>
        <v/>
      </c>
      <c r="CQ255" s="574" t="str">
        <f t="shared" si="168"/>
        <v/>
      </c>
      <c r="CR255" s="574" t="str">
        <f t="shared" si="168"/>
        <v/>
      </c>
      <c r="CS255" s="574" t="str">
        <f t="shared" si="168"/>
        <v/>
      </c>
      <c r="CT255" s="574" t="str">
        <f t="shared" si="169"/>
        <v/>
      </c>
      <c r="CU255" s="575" t="str">
        <f t="shared" si="170"/>
        <v/>
      </c>
      <c r="CV255" s="576" t="str">
        <f t="shared" si="171"/>
        <v/>
      </c>
      <c r="CW255" s="574" t="str">
        <f t="shared" si="171"/>
        <v/>
      </c>
      <c r="CX255" s="574" t="str">
        <f t="shared" si="171"/>
        <v/>
      </c>
      <c r="CY255" s="574" t="str">
        <f t="shared" si="172"/>
        <v/>
      </c>
      <c r="CZ255" s="574" t="str">
        <f t="shared" si="172"/>
        <v/>
      </c>
      <c r="DA255" s="574" t="str">
        <f t="shared" si="172"/>
        <v/>
      </c>
      <c r="DB255" s="574" t="str">
        <f t="shared" si="173"/>
        <v/>
      </c>
      <c r="DC255" s="574" t="str">
        <f t="shared" si="174"/>
        <v/>
      </c>
      <c r="DD255" s="574" t="str">
        <f t="shared" si="174"/>
        <v/>
      </c>
      <c r="DE255" s="574" t="str">
        <f t="shared" si="175"/>
        <v/>
      </c>
      <c r="DF255" s="574" t="str">
        <f t="shared" si="175"/>
        <v/>
      </c>
      <c r="DG255" s="574" t="str">
        <f t="shared" si="175"/>
        <v/>
      </c>
      <c r="DH255" s="574" t="str">
        <f t="shared" si="176"/>
        <v/>
      </c>
      <c r="DI255" s="574" t="str">
        <f t="shared" si="177"/>
        <v/>
      </c>
      <c r="DJ255" s="574" t="str">
        <f t="shared" si="178"/>
        <v/>
      </c>
      <c r="DK255" s="574" t="str">
        <f t="shared" si="178"/>
        <v/>
      </c>
      <c r="DL255" s="574" t="str">
        <f t="shared" si="178"/>
        <v/>
      </c>
      <c r="DM255" s="574" t="str">
        <f t="shared" si="179"/>
        <v/>
      </c>
      <c r="DN255" s="574" t="str">
        <f t="shared" si="179"/>
        <v/>
      </c>
      <c r="DO255" s="574" t="str">
        <f t="shared" si="179"/>
        <v/>
      </c>
      <c r="DP255" s="574" t="str">
        <f t="shared" si="180"/>
        <v/>
      </c>
      <c r="DQ255" s="574" t="str">
        <f t="shared" si="180"/>
        <v/>
      </c>
      <c r="DR255" s="574" t="str">
        <f t="shared" si="180"/>
        <v/>
      </c>
      <c r="DS255" s="574" t="str">
        <f t="shared" si="181"/>
        <v/>
      </c>
      <c r="DT255" s="577" t="str">
        <f t="shared" si="182"/>
        <v/>
      </c>
      <c r="DU255" s="576" t="str">
        <f t="shared" si="183"/>
        <v/>
      </c>
      <c r="DV255" s="574" t="str">
        <f t="shared" si="183"/>
        <v/>
      </c>
      <c r="DW255" s="574" t="str">
        <f t="shared" si="183"/>
        <v/>
      </c>
      <c r="DX255" s="574" t="str">
        <f t="shared" si="184"/>
        <v/>
      </c>
      <c r="DY255" s="574" t="str">
        <f t="shared" si="184"/>
        <v/>
      </c>
      <c r="DZ255" s="574" t="str">
        <f t="shared" si="184"/>
        <v/>
      </c>
      <c r="EA255" s="574" t="str">
        <f t="shared" si="185"/>
        <v/>
      </c>
      <c r="EB255" s="574" t="str">
        <f t="shared" si="185"/>
        <v/>
      </c>
      <c r="EC255" s="574" t="str">
        <f t="shared" si="185"/>
        <v/>
      </c>
      <c r="ED255" s="574" t="str">
        <f t="shared" si="186"/>
        <v/>
      </c>
      <c r="EE255" s="574" t="str">
        <f t="shared" si="186"/>
        <v/>
      </c>
      <c r="EF255" s="574" t="str">
        <f t="shared" si="186"/>
        <v/>
      </c>
      <c r="EG255" s="574" t="str">
        <f t="shared" si="187"/>
        <v/>
      </c>
      <c r="EH255" s="574" t="str">
        <f t="shared" si="188"/>
        <v/>
      </c>
      <c r="EI255" s="574" t="str">
        <f t="shared" si="189"/>
        <v/>
      </c>
      <c r="EJ255" s="574" t="str">
        <f t="shared" si="189"/>
        <v/>
      </c>
      <c r="EK255" s="574" t="str">
        <f t="shared" si="189"/>
        <v/>
      </c>
      <c r="EL255" s="574" t="str">
        <f t="shared" si="190"/>
        <v/>
      </c>
      <c r="EM255" s="574" t="str">
        <f t="shared" si="190"/>
        <v/>
      </c>
      <c r="EN255" s="574" t="str">
        <f t="shared" si="190"/>
        <v/>
      </c>
      <c r="EO255" s="574" t="str">
        <f t="shared" si="191"/>
        <v/>
      </c>
      <c r="EP255" s="574" t="str">
        <f t="shared" si="191"/>
        <v/>
      </c>
      <c r="EQ255" s="574" t="str">
        <f t="shared" si="191"/>
        <v/>
      </c>
      <c r="ER255" s="574" t="str">
        <f t="shared" si="192"/>
        <v/>
      </c>
      <c r="ES255" s="577" t="str">
        <f t="shared" si="193"/>
        <v/>
      </c>
      <c r="ET255" s="576" t="str">
        <f t="shared" si="194"/>
        <v/>
      </c>
      <c r="EU255" s="574" t="str">
        <f t="shared" si="194"/>
        <v/>
      </c>
      <c r="EV255" s="574" t="str">
        <f t="shared" si="194"/>
        <v/>
      </c>
      <c r="EW255" s="574" t="str">
        <f t="shared" si="195"/>
        <v/>
      </c>
      <c r="EX255" s="574" t="str">
        <f t="shared" si="195"/>
        <v/>
      </c>
      <c r="EY255" s="574" t="str">
        <f t="shared" si="195"/>
        <v/>
      </c>
      <c r="EZ255" s="574" t="str">
        <f t="shared" si="196"/>
        <v/>
      </c>
      <c r="FA255" s="574" t="str">
        <f t="shared" si="196"/>
        <v/>
      </c>
      <c r="FB255" s="574" t="str">
        <f t="shared" si="196"/>
        <v/>
      </c>
      <c r="FC255" s="574" t="str">
        <f t="shared" si="197"/>
        <v/>
      </c>
      <c r="FD255" s="574" t="str">
        <f t="shared" si="197"/>
        <v/>
      </c>
      <c r="FE255" s="574" t="str">
        <f t="shared" si="197"/>
        <v/>
      </c>
      <c r="FF255" s="574" t="str">
        <f t="shared" si="198"/>
        <v/>
      </c>
      <c r="FG255" s="574" t="str">
        <f t="shared" si="199"/>
        <v/>
      </c>
      <c r="FH255" s="574" t="str">
        <f t="shared" si="200"/>
        <v/>
      </c>
      <c r="FI255" s="574" t="str">
        <f t="shared" si="200"/>
        <v/>
      </c>
      <c r="FJ255" s="574" t="str">
        <f t="shared" si="200"/>
        <v/>
      </c>
      <c r="FK255" s="574" t="str">
        <f t="shared" si="201"/>
        <v/>
      </c>
      <c r="FL255" s="574" t="str">
        <f t="shared" si="201"/>
        <v/>
      </c>
      <c r="FM255" s="574" t="str">
        <f t="shared" si="201"/>
        <v/>
      </c>
      <c r="FN255" s="574" t="str">
        <f t="shared" si="202"/>
        <v/>
      </c>
      <c r="FO255" s="574" t="str">
        <f t="shared" si="202"/>
        <v/>
      </c>
      <c r="FP255" s="574" t="str">
        <f t="shared" si="202"/>
        <v/>
      </c>
      <c r="FQ255" s="574" t="str">
        <f t="shared" si="203"/>
        <v/>
      </c>
      <c r="FR255" s="577" t="str">
        <f t="shared" si="204"/>
        <v/>
      </c>
      <c r="FS255" s="573" t="str">
        <f t="shared" si="205"/>
        <v/>
      </c>
      <c r="FT255" s="574" t="str">
        <f t="shared" si="206"/>
        <v/>
      </c>
      <c r="FU255" s="578" t="str">
        <f t="shared" si="207"/>
        <v/>
      </c>
      <c r="FV255" s="577" t="str">
        <f t="shared" si="208"/>
        <v/>
      </c>
      <c r="HA255" s="147">
        <f t="shared" si="209"/>
        <v>0</v>
      </c>
      <c r="HB255" s="142">
        <f t="shared" si="158"/>
        <v>0</v>
      </c>
    </row>
    <row r="256" spans="1:210" s="142" customFormat="1" ht="15.75" customHeight="1" x14ac:dyDescent="0.2">
      <c r="A256" s="531" t="str">
        <f t="shared" si="159"/>
        <v/>
      </c>
      <c r="B256" s="299"/>
      <c r="C256" s="292"/>
      <c r="D256" s="300"/>
      <c r="E256" s="292"/>
      <c r="F256" s="300"/>
      <c r="G256" s="292"/>
      <c r="H256" s="300"/>
      <c r="I256" s="300"/>
      <c r="J256" s="292"/>
      <c r="K256" s="300"/>
      <c r="L256" s="292"/>
      <c r="M256" s="300"/>
      <c r="N256" s="292"/>
      <c r="O256" s="300"/>
      <c r="P256" s="292"/>
      <c r="Q256" s="292"/>
      <c r="R256" s="301"/>
      <c r="S256" s="298"/>
      <c r="T256" s="307"/>
      <c r="U256" s="292"/>
      <c r="V256" s="300"/>
      <c r="W256" s="292"/>
      <c r="X256" s="300"/>
      <c r="Y256" s="292"/>
      <c r="Z256" s="300"/>
      <c r="AA256" s="300"/>
      <c r="AB256" s="292"/>
      <c r="AC256" s="300"/>
      <c r="AD256" s="292"/>
      <c r="AE256" s="300"/>
      <c r="AF256" s="292"/>
      <c r="AG256" s="300"/>
      <c r="AH256" s="292"/>
      <c r="AI256" s="292"/>
      <c r="AJ256" s="301"/>
      <c r="AK256" s="298"/>
      <c r="AL256" s="302"/>
      <c r="AM256" s="292"/>
      <c r="AN256" s="303"/>
      <c r="AO256" s="292"/>
      <c r="AP256" s="303"/>
      <c r="AQ256" s="292"/>
      <c r="AR256" s="303"/>
      <c r="AS256" s="303"/>
      <c r="AT256" s="292"/>
      <c r="AU256" s="303"/>
      <c r="AV256" s="292"/>
      <c r="AW256" s="303"/>
      <c r="AX256" s="292"/>
      <c r="AY256" s="303"/>
      <c r="AZ256" s="292"/>
      <c r="BA256" s="292"/>
      <c r="BB256" s="304"/>
      <c r="BC256" s="298"/>
      <c r="BD256" s="308"/>
      <c r="BE256" s="292"/>
      <c r="BF256" s="303"/>
      <c r="BG256" s="292"/>
      <c r="BH256" s="303"/>
      <c r="BI256" s="292"/>
      <c r="BJ256" s="303"/>
      <c r="BK256" s="303"/>
      <c r="BL256" s="292"/>
      <c r="BM256" s="303"/>
      <c r="BN256" s="292"/>
      <c r="BO256" s="303"/>
      <c r="BP256" s="292"/>
      <c r="BQ256" s="303"/>
      <c r="BR256" s="292"/>
      <c r="BS256" s="292"/>
      <c r="BT256" s="304"/>
      <c r="BU256" s="298"/>
      <c r="BW256" s="573" t="str">
        <f t="shared" si="160"/>
        <v/>
      </c>
      <c r="BX256" s="574" t="str">
        <f t="shared" si="160"/>
        <v/>
      </c>
      <c r="BY256" s="574" t="str">
        <f t="shared" si="160"/>
        <v/>
      </c>
      <c r="BZ256" s="574" t="str">
        <f t="shared" si="161"/>
        <v/>
      </c>
      <c r="CA256" s="574" t="str">
        <f t="shared" si="161"/>
        <v/>
      </c>
      <c r="CB256" s="574" t="str">
        <f t="shared" si="161"/>
        <v/>
      </c>
      <c r="CC256" s="574" t="str">
        <f t="shared" si="162"/>
        <v/>
      </c>
      <c r="CD256" s="574" t="str">
        <f t="shared" si="162"/>
        <v/>
      </c>
      <c r="CE256" s="574" t="str">
        <f t="shared" si="162"/>
        <v/>
      </c>
      <c r="CF256" s="574" t="str">
        <f t="shared" si="163"/>
        <v/>
      </c>
      <c r="CG256" s="574" t="str">
        <f t="shared" si="163"/>
        <v/>
      </c>
      <c r="CH256" s="574" t="str">
        <f t="shared" si="163"/>
        <v/>
      </c>
      <c r="CI256" s="574" t="str">
        <f t="shared" si="164"/>
        <v/>
      </c>
      <c r="CJ256" s="574" t="str">
        <f t="shared" si="165"/>
        <v/>
      </c>
      <c r="CK256" s="574" t="str">
        <f t="shared" si="166"/>
        <v/>
      </c>
      <c r="CL256" s="574" t="str">
        <f t="shared" si="166"/>
        <v/>
      </c>
      <c r="CM256" s="574" t="str">
        <f t="shared" si="166"/>
        <v/>
      </c>
      <c r="CN256" s="574" t="str">
        <f t="shared" si="167"/>
        <v/>
      </c>
      <c r="CO256" s="574" t="str">
        <f t="shared" si="167"/>
        <v/>
      </c>
      <c r="CP256" s="574" t="str">
        <f t="shared" si="167"/>
        <v/>
      </c>
      <c r="CQ256" s="574" t="str">
        <f t="shared" si="168"/>
        <v/>
      </c>
      <c r="CR256" s="574" t="str">
        <f t="shared" si="168"/>
        <v/>
      </c>
      <c r="CS256" s="574" t="str">
        <f t="shared" si="168"/>
        <v/>
      </c>
      <c r="CT256" s="574" t="str">
        <f t="shared" si="169"/>
        <v/>
      </c>
      <c r="CU256" s="575" t="str">
        <f t="shared" si="170"/>
        <v/>
      </c>
      <c r="CV256" s="576" t="str">
        <f t="shared" si="171"/>
        <v/>
      </c>
      <c r="CW256" s="574" t="str">
        <f t="shared" si="171"/>
        <v/>
      </c>
      <c r="CX256" s="574" t="str">
        <f t="shared" si="171"/>
        <v/>
      </c>
      <c r="CY256" s="574" t="str">
        <f t="shared" si="172"/>
        <v/>
      </c>
      <c r="CZ256" s="574" t="str">
        <f t="shared" si="172"/>
        <v/>
      </c>
      <c r="DA256" s="574" t="str">
        <f t="shared" si="172"/>
        <v/>
      </c>
      <c r="DB256" s="574" t="str">
        <f t="shared" si="173"/>
        <v/>
      </c>
      <c r="DC256" s="574" t="str">
        <f t="shared" si="174"/>
        <v/>
      </c>
      <c r="DD256" s="574" t="str">
        <f t="shared" si="174"/>
        <v/>
      </c>
      <c r="DE256" s="574" t="str">
        <f t="shared" si="175"/>
        <v/>
      </c>
      <c r="DF256" s="574" t="str">
        <f t="shared" si="175"/>
        <v/>
      </c>
      <c r="DG256" s="574" t="str">
        <f t="shared" si="175"/>
        <v/>
      </c>
      <c r="DH256" s="574" t="str">
        <f t="shared" si="176"/>
        <v/>
      </c>
      <c r="DI256" s="574" t="str">
        <f t="shared" si="177"/>
        <v/>
      </c>
      <c r="DJ256" s="574" t="str">
        <f t="shared" si="178"/>
        <v/>
      </c>
      <c r="DK256" s="574" t="str">
        <f t="shared" si="178"/>
        <v/>
      </c>
      <c r="DL256" s="574" t="str">
        <f t="shared" si="178"/>
        <v/>
      </c>
      <c r="DM256" s="574" t="str">
        <f t="shared" si="179"/>
        <v/>
      </c>
      <c r="DN256" s="574" t="str">
        <f t="shared" si="179"/>
        <v/>
      </c>
      <c r="DO256" s="574" t="str">
        <f t="shared" si="179"/>
        <v/>
      </c>
      <c r="DP256" s="574" t="str">
        <f t="shared" si="180"/>
        <v/>
      </c>
      <c r="DQ256" s="574" t="str">
        <f t="shared" si="180"/>
        <v/>
      </c>
      <c r="DR256" s="574" t="str">
        <f t="shared" si="180"/>
        <v/>
      </c>
      <c r="DS256" s="574" t="str">
        <f t="shared" si="181"/>
        <v/>
      </c>
      <c r="DT256" s="577" t="str">
        <f t="shared" si="182"/>
        <v/>
      </c>
      <c r="DU256" s="576" t="str">
        <f t="shared" si="183"/>
        <v/>
      </c>
      <c r="DV256" s="574" t="str">
        <f t="shared" si="183"/>
        <v/>
      </c>
      <c r="DW256" s="574" t="str">
        <f t="shared" si="183"/>
        <v/>
      </c>
      <c r="DX256" s="574" t="str">
        <f t="shared" si="184"/>
        <v/>
      </c>
      <c r="DY256" s="574" t="str">
        <f t="shared" si="184"/>
        <v/>
      </c>
      <c r="DZ256" s="574" t="str">
        <f t="shared" si="184"/>
        <v/>
      </c>
      <c r="EA256" s="574" t="str">
        <f t="shared" si="185"/>
        <v/>
      </c>
      <c r="EB256" s="574" t="str">
        <f t="shared" si="185"/>
        <v/>
      </c>
      <c r="EC256" s="574" t="str">
        <f t="shared" si="185"/>
        <v/>
      </c>
      <c r="ED256" s="574" t="str">
        <f t="shared" si="186"/>
        <v/>
      </c>
      <c r="EE256" s="574" t="str">
        <f t="shared" si="186"/>
        <v/>
      </c>
      <c r="EF256" s="574" t="str">
        <f t="shared" si="186"/>
        <v/>
      </c>
      <c r="EG256" s="574" t="str">
        <f t="shared" si="187"/>
        <v/>
      </c>
      <c r="EH256" s="574" t="str">
        <f t="shared" si="188"/>
        <v/>
      </c>
      <c r="EI256" s="574" t="str">
        <f t="shared" si="189"/>
        <v/>
      </c>
      <c r="EJ256" s="574" t="str">
        <f t="shared" si="189"/>
        <v/>
      </c>
      <c r="EK256" s="574" t="str">
        <f t="shared" si="189"/>
        <v/>
      </c>
      <c r="EL256" s="574" t="str">
        <f t="shared" si="190"/>
        <v/>
      </c>
      <c r="EM256" s="574" t="str">
        <f t="shared" si="190"/>
        <v/>
      </c>
      <c r="EN256" s="574" t="str">
        <f t="shared" si="190"/>
        <v/>
      </c>
      <c r="EO256" s="574" t="str">
        <f t="shared" si="191"/>
        <v/>
      </c>
      <c r="EP256" s="574" t="str">
        <f t="shared" si="191"/>
        <v/>
      </c>
      <c r="EQ256" s="574" t="str">
        <f t="shared" si="191"/>
        <v/>
      </c>
      <c r="ER256" s="574" t="str">
        <f t="shared" si="192"/>
        <v/>
      </c>
      <c r="ES256" s="577" t="str">
        <f t="shared" si="193"/>
        <v/>
      </c>
      <c r="ET256" s="576" t="str">
        <f t="shared" si="194"/>
        <v/>
      </c>
      <c r="EU256" s="574" t="str">
        <f t="shared" si="194"/>
        <v/>
      </c>
      <c r="EV256" s="574" t="str">
        <f t="shared" si="194"/>
        <v/>
      </c>
      <c r="EW256" s="574" t="str">
        <f t="shared" si="195"/>
        <v/>
      </c>
      <c r="EX256" s="574" t="str">
        <f t="shared" si="195"/>
        <v/>
      </c>
      <c r="EY256" s="574" t="str">
        <f t="shared" si="195"/>
        <v/>
      </c>
      <c r="EZ256" s="574" t="str">
        <f t="shared" si="196"/>
        <v/>
      </c>
      <c r="FA256" s="574" t="str">
        <f t="shared" si="196"/>
        <v/>
      </c>
      <c r="FB256" s="574" t="str">
        <f t="shared" si="196"/>
        <v/>
      </c>
      <c r="FC256" s="574" t="str">
        <f t="shared" si="197"/>
        <v/>
      </c>
      <c r="FD256" s="574" t="str">
        <f t="shared" si="197"/>
        <v/>
      </c>
      <c r="FE256" s="574" t="str">
        <f t="shared" si="197"/>
        <v/>
      </c>
      <c r="FF256" s="574" t="str">
        <f t="shared" si="198"/>
        <v/>
      </c>
      <c r="FG256" s="574" t="str">
        <f t="shared" si="199"/>
        <v/>
      </c>
      <c r="FH256" s="574" t="str">
        <f t="shared" si="200"/>
        <v/>
      </c>
      <c r="FI256" s="574" t="str">
        <f t="shared" si="200"/>
        <v/>
      </c>
      <c r="FJ256" s="574" t="str">
        <f t="shared" si="200"/>
        <v/>
      </c>
      <c r="FK256" s="574" t="str">
        <f t="shared" si="201"/>
        <v/>
      </c>
      <c r="FL256" s="574" t="str">
        <f t="shared" si="201"/>
        <v/>
      </c>
      <c r="FM256" s="574" t="str">
        <f t="shared" si="201"/>
        <v/>
      </c>
      <c r="FN256" s="574" t="str">
        <f t="shared" si="202"/>
        <v/>
      </c>
      <c r="FO256" s="574" t="str">
        <f t="shared" si="202"/>
        <v/>
      </c>
      <c r="FP256" s="574" t="str">
        <f t="shared" si="202"/>
        <v/>
      </c>
      <c r="FQ256" s="574" t="str">
        <f t="shared" si="203"/>
        <v/>
      </c>
      <c r="FR256" s="577" t="str">
        <f t="shared" si="204"/>
        <v/>
      </c>
      <c r="FS256" s="573" t="str">
        <f t="shared" si="205"/>
        <v/>
      </c>
      <c r="FT256" s="574" t="str">
        <f t="shared" si="206"/>
        <v/>
      </c>
      <c r="FU256" s="578" t="str">
        <f t="shared" si="207"/>
        <v/>
      </c>
      <c r="FV256" s="577" t="str">
        <f t="shared" si="208"/>
        <v/>
      </c>
      <c r="HA256" s="147">
        <f t="shared" si="209"/>
        <v>0</v>
      </c>
      <c r="HB256" s="142">
        <f t="shared" si="158"/>
        <v>0</v>
      </c>
    </row>
    <row r="257" spans="1:210" s="142" customFormat="1" ht="15.75" customHeight="1" x14ac:dyDescent="0.2">
      <c r="A257" s="531" t="str">
        <f t="shared" si="159"/>
        <v/>
      </c>
      <c r="B257" s="299"/>
      <c r="C257" s="292"/>
      <c r="D257" s="300"/>
      <c r="E257" s="292"/>
      <c r="F257" s="300"/>
      <c r="G257" s="292"/>
      <c r="H257" s="300"/>
      <c r="I257" s="300"/>
      <c r="J257" s="292"/>
      <c r="K257" s="300"/>
      <c r="L257" s="292"/>
      <c r="M257" s="300"/>
      <c r="N257" s="292"/>
      <c r="O257" s="300"/>
      <c r="P257" s="292"/>
      <c r="Q257" s="292"/>
      <c r="R257" s="300"/>
      <c r="S257" s="294"/>
      <c r="T257" s="307"/>
      <c r="U257" s="292"/>
      <c r="V257" s="300"/>
      <c r="W257" s="292"/>
      <c r="X257" s="300"/>
      <c r="Y257" s="292"/>
      <c r="Z257" s="300"/>
      <c r="AA257" s="300"/>
      <c r="AB257" s="292"/>
      <c r="AC257" s="300"/>
      <c r="AD257" s="292"/>
      <c r="AE257" s="300"/>
      <c r="AF257" s="292"/>
      <c r="AG257" s="300"/>
      <c r="AH257" s="292"/>
      <c r="AI257" s="292"/>
      <c r="AJ257" s="300"/>
      <c r="AK257" s="294"/>
      <c r="AL257" s="302"/>
      <c r="AM257" s="292"/>
      <c r="AN257" s="303"/>
      <c r="AO257" s="292"/>
      <c r="AP257" s="303"/>
      <c r="AQ257" s="292"/>
      <c r="AR257" s="303"/>
      <c r="AS257" s="303"/>
      <c r="AT257" s="292"/>
      <c r="AU257" s="303"/>
      <c r="AV257" s="292"/>
      <c r="AW257" s="303"/>
      <c r="AX257" s="292"/>
      <c r="AY257" s="303"/>
      <c r="AZ257" s="292"/>
      <c r="BA257" s="292"/>
      <c r="BB257" s="303"/>
      <c r="BC257" s="294"/>
      <c r="BD257" s="308"/>
      <c r="BE257" s="292"/>
      <c r="BF257" s="303"/>
      <c r="BG257" s="292"/>
      <c r="BH257" s="303"/>
      <c r="BI257" s="292"/>
      <c r="BJ257" s="303"/>
      <c r="BK257" s="303"/>
      <c r="BL257" s="292"/>
      <c r="BM257" s="303"/>
      <c r="BN257" s="292"/>
      <c r="BO257" s="303"/>
      <c r="BP257" s="292"/>
      <c r="BQ257" s="303"/>
      <c r="BR257" s="292"/>
      <c r="BS257" s="292"/>
      <c r="BT257" s="303"/>
      <c r="BU257" s="294"/>
      <c r="BW257" s="573" t="str">
        <f t="shared" si="160"/>
        <v/>
      </c>
      <c r="BX257" s="574" t="str">
        <f t="shared" si="160"/>
        <v/>
      </c>
      <c r="BY257" s="574" t="str">
        <f t="shared" si="160"/>
        <v/>
      </c>
      <c r="BZ257" s="574" t="str">
        <f t="shared" si="161"/>
        <v/>
      </c>
      <c r="CA257" s="574" t="str">
        <f t="shared" si="161"/>
        <v/>
      </c>
      <c r="CB257" s="574" t="str">
        <f t="shared" si="161"/>
        <v/>
      </c>
      <c r="CC257" s="574" t="str">
        <f t="shared" si="162"/>
        <v/>
      </c>
      <c r="CD257" s="574" t="str">
        <f t="shared" si="162"/>
        <v/>
      </c>
      <c r="CE257" s="574" t="str">
        <f t="shared" si="162"/>
        <v/>
      </c>
      <c r="CF257" s="574" t="str">
        <f t="shared" si="163"/>
        <v/>
      </c>
      <c r="CG257" s="574" t="str">
        <f t="shared" si="163"/>
        <v/>
      </c>
      <c r="CH257" s="574" t="str">
        <f t="shared" si="163"/>
        <v/>
      </c>
      <c r="CI257" s="574" t="str">
        <f t="shared" si="164"/>
        <v/>
      </c>
      <c r="CJ257" s="574" t="str">
        <f t="shared" si="165"/>
        <v/>
      </c>
      <c r="CK257" s="574" t="str">
        <f t="shared" si="166"/>
        <v/>
      </c>
      <c r="CL257" s="574" t="str">
        <f t="shared" si="166"/>
        <v/>
      </c>
      <c r="CM257" s="574" t="str">
        <f t="shared" si="166"/>
        <v/>
      </c>
      <c r="CN257" s="574" t="str">
        <f t="shared" si="167"/>
        <v/>
      </c>
      <c r="CO257" s="574" t="str">
        <f t="shared" si="167"/>
        <v/>
      </c>
      <c r="CP257" s="574" t="str">
        <f t="shared" si="167"/>
        <v/>
      </c>
      <c r="CQ257" s="574" t="str">
        <f t="shared" si="168"/>
        <v/>
      </c>
      <c r="CR257" s="574" t="str">
        <f t="shared" si="168"/>
        <v/>
      </c>
      <c r="CS257" s="574" t="str">
        <f t="shared" si="168"/>
        <v/>
      </c>
      <c r="CT257" s="574" t="str">
        <f t="shared" si="169"/>
        <v/>
      </c>
      <c r="CU257" s="575" t="str">
        <f t="shared" si="170"/>
        <v/>
      </c>
      <c r="CV257" s="576" t="str">
        <f t="shared" si="171"/>
        <v/>
      </c>
      <c r="CW257" s="574" t="str">
        <f t="shared" si="171"/>
        <v/>
      </c>
      <c r="CX257" s="574" t="str">
        <f t="shared" si="171"/>
        <v/>
      </c>
      <c r="CY257" s="574" t="str">
        <f t="shared" si="172"/>
        <v/>
      </c>
      <c r="CZ257" s="574" t="str">
        <f t="shared" si="172"/>
        <v/>
      </c>
      <c r="DA257" s="574" t="str">
        <f t="shared" si="172"/>
        <v/>
      </c>
      <c r="DB257" s="574" t="str">
        <f t="shared" si="173"/>
        <v/>
      </c>
      <c r="DC257" s="574" t="str">
        <f t="shared" si="174"/>
        <v/>
      </c>
      <c r="DD257" s="574" t="str">
        <f t="shared" si="174"/>
        <v/>
      </c>
      <c r="DE257" s="574" t="str">
        <f t="shared" si="175"/>
        <v/>
      </c>
      <c r="DF257" s="574" t="str">
        <f t="shared" si="175"/>
        <v/>
      </c>
      <c r="DG257" s="574" t="str">
        <f t="shared" si="175"/>
        <v/>
      </c>
      <c r="DH257" s="574" t="str">
        <f t="shared" si="176"/>
        <v/>
      </c>
      <c r="DI257" s="574" t="str">
        <f t="shared" si="177"/>
        <v/>
      </c>
      <c r="DJ257" s="574" t="str">
        <f t="shared" si="178"/>
        <v/>
      </c>
      <c r="DK257" s="574" t="str">
        <f t="shared" si="178"/>
        <v/>
      </c>
      <c r="DL257" s="574" t="str">
        <f t="shared" si="178"/>
        <v/>
      </c>
      <c r="DM257" s="574" t="str">
        <f t="shared" si="179"/>
        <v/>
      </c>
      <c r="DN257" s="574" t="str">
        <f t="shared" si="179"/>
        <v/>
      </c>
      <c r="DO257" s="574" t="str">
        <f t="shared" si="179"/>
        <v/>
      </c>
      <c r="DP257" s="574" t="str">
        <f t="shared" si="180"/>
        <v/>
      </c>
      <c r="DQ257" s="574" t="str">
        <f t="shared" si="180"/>
        <v/>
      </c>
      <c r="DR257" s="574" t="str">
        <f t="shared" si="180"/>
        <v/>
      </c>
      <c r="DS257" s="574" t="str">
        <f t="shared" si="181"/>
        <v/>
      </c>
      <c r="DT257" s="577" t="str">
        <f t="shared" si="182"/>
        <v/>
      </c>
      <c r="DU257" s="576" t="str">
        <f t="shared" si="183"/>
        <v/>
      </c>
      <c r="DV257" s="574" t="str">
        <f t="shared" si="183"/>
        <v/>
      </c>
      <c r="DW257" s="574" t="str">
        <f t="shared" si="183"/>
        <v/>
      </c>
      <c r="DX257" s="574" t="str">
        <f t="shared" si="184"/>
        <v/>
      </c>
      <c r="DY257" s="574" t="str">
        <f t="shared" si="184"/>
        <v/>
      </c>
      <c r="DZ257" s="574" t="str">
        <f t="shared" si="184"/>
        <v/>
      </c>
      <c r="EA257" s="574" t="str">
        <f t="shared" si="185"/>
        <v/>
      </c>
      <c r="EB257" s="574" t="str">
        <f t="shared" si="185"/>
        <v/>
      </c>
      <c r="EC257" s="574" t="str">
        <f t="shared" si="185"/>
        <v/>
      </c>
      <c r="ED257" s="574" t="str">
        <f t="shared" si="186"/>
        <v/>
      </c>
      <c r="EE257" s="574" t="str">
        <f t="shared" si="186"/>
        <v/>
      </c>
      <c r="EF257" s="574" t="str">
        <f t="shared" si="186"/>
        <v/>
      </c>
      <c r="EG257" s="574" t="str">
        <f t="shared" si="187"/>
        <v/>
      </c>
      <c r="EH257" s="574" t="str">
        <f t="shared" si="188"/>
        <v/>
      </c>
      <c r="EI257" s="574" t="str">
        <f t="shared" si="189"/>
        <v/>
      </c>
      <c r="EJ257" s="574" t="str">
        <f t="shared" si="189"/>
        <v/>
      </c>
      <c r="EK257" s="574" t="str">
        <f t="shared" si="189"/>
        <v/>
      </c>
      <c r="EL257" s="574" t="str">
        <f t="shared" si="190"/>
        <v/>
      </c>
      <c r="EM257" s="574" t="str">
        <f t="shared" si="190"/>
        <v/>
      </c>
      <c r="EN257" s="574" t="str">
        <f t="shared" si="190"/>
        <v/>
      </c>
      <c r="EO257" s="574" t="str">
        <f t="shared" si="191"/>
        <v/>
      </c>
      <c r="EP257" s="574" t="str">
        <f t="shared" si="191"/>
        <v/>
      </c>
      <c r="EQ257" s="574" t="str">
        <f t="shared" si="191"/>
        <v/>
      </c>
      <c r="ER257" s="574" t="str">
        <f t="shared" si="192"/>
        <v/>
      </c>
      <c r="ES257" s="577" t="str">
        <f t="shared" si="193"/>
        <v/>
      </c>
      <c r="ET257" s="576" t="str">
        <f t="shared" si="194"/>
        <v/>
      </c>
      <c r="EU257" s="574" t="str">
        <f t="shared" si="194"/>
        <v/>
      </c>
      <c r="EV257" s="574" t="str">
        <f t="shared" si="194"/>
        <v/>
      </c>
      <c r="EW257" s="574" t="str">
        <f t="shared" si="195"/>
        <v/>
      </c>
      <c r="EX257" s="574" t="str">
        <f t="shared" si="195"/>
        <v/>
      </c>
      <c r="EY257" s="574" t="str">
        <f t="shared" si="195"/>
        <v/>
      </c>
      <c r="EZ257" s="574" t="str">
        <f t="shared" si="196"/>
        <v/>
      </c>
      <c r="FA257" s="574" t="str">
        <f t="shared" si="196"/>
        <v/>
      </c>
      <c r="FB257" s="574" t="str">
        <f t="shared" si="196"/>
        <v/>
      </c>
      <c r="FC257" s="574" t="str">
        <f t="shared" si="197"/>
        <v/>
      </c>
      <c r="FD257" s="574" t="str">
        <f t="shared" si="197"/>
        <v/>
      </c>
      <c r="FE257" s="574" t="str">
        <f t="shared" si="197"/>
        <v/>
      </c>
      <c r="FF257" s="574" t="str">
        <f t="shared" si="198"/>
        <v/>
      </c>
      <c r="FG257" s="574" t="str">
        <f t="shared" si="199"/>
        <v/>
      </c>
      <c r="FH257" s="574" t="str">
        <f t="shared" si="200"/>
        <v/>
      </c>
      <c r="FI257" s="574" t="str">
        <f t="shared" si="200"/>
        <v/>
      </c>
      <c r="FJ257" s="574" t="str">
        <f t="shared" si="200"/>
        <v/>
      </c>
      <c r="FK257" s="574" t="str">
        <f t="shared" si="201"/>
        <v/>
      </c>
      <c r="FL257" s="574" t="str">
        <f t="shared" si="201"/>
        <v/>
      </c>
      <c r="FM257" s="574" t="str">
        <f t="shared" si="201"/>
        <v/>
      </c>
      <c r="FN257" s="574" t="str">
        <f t="shared" si="202"/>
        <v/>
      </c>
      <c r="FO257" s="574" t="str">
        <f t="shared" si="202"/>
        <v/>
      </c>
      <c r="FP257" s="574" t="str">
        <f t="shared" si="202"/>
        <v/>
      </c>
      <c r="FQ257" s="574" t="str">
        <f t="shared" si="203"/>
        <v/>
      </c>
      <c r="FR257" s="577" t="str">
        <f t="shared" si="204"/>
        <v/>
      </c>
      <c r="FS257" s="573" t="str">
        <f t="shared" si="205"/>
        <v/>
      </c>
      <c r="FT257" s="574" t="str">
        <f t="shared" si="206"/>
        <v/>
      </c>
      <c r="FU257" s="578" t="str">
        <f t="shared" si="207"/>
        <v/>
      </c>
      <c r="FV257" s="577" t="str">
        <f t="shared" si="208"/>
        <v/>
      </c>
      <c r="HA257" s="147">
        <f t="shared" si="209"/>
        <v>0</v>
      </c>
      <c r="HB257" s="142">
        <f t="shared" si="158"/>
        <v>0</v>
      </c>
    </row>
    <row r="258" spans="1:210" s="142" customFormat="1" ht="15.75" customHeight="1" x14ac:dyDescent="0.2">
      <c r="A258" s="531" t="str">
        <f t="shared" si="159"/>
        <v/>
      </c>
      <c r="B258" s="299"/>
      <c r="C258" s="292"/>
      <c r="D258" s="300"/>
      <c r="E258" s="292"/>
      <c r="F258" s="300"/>
      <c r="G258" s="292"/>
      <c r="H258" s="300"/>
      <c r="I258" s="300"/>
      <c r="J258" s="292"/>
      <c r="K258" s="300"/>
      <c r="L258" s="292"/>
      <c r="M258" s="300"/>
      <c r="N258" s="292"/>
      <c r="O258" s="300"/>
      <c r="P258" s="292"/>
      <c r="Q258" s="292"/>
      <c r="R258" s="301"/>
      <c r="S258" s="298"/>
      <c r="T258" s="307"/>
      <c r="U258" s="292"/>
      <c r="V258" s="300"/>
      <c r="W258" s="292"/>
      <c r="X258" s="300"/>
      <c r="Y258" s="292"/>
      <c r="Z258" s="300"/>
      <c r="AA258" s="300"/>
      <c r="AB258" s="292"/>
      <c r="AC258" s="300"/>
      <c r="AD258" s="292"/>
      <c r="AE258" s="300"/>
      <c r="AF258" s="292"/>
      <c r="AG258" s="300"/>
      <c r="AH258" s="292"/>
      <c r="AI258" s="292"/>
      <c r="AJ258" s="301"/>
      <c r="AK258" s="298"/>
      <c r="AL258" s="302"/>
      <c r="AM258" s="292"/>
      <c r="AN258" s="303"/>
      <c r="AO258" s="292"/>
      <c r="AP258" s="303"/>
      <c r="AQ258" s="292"/>
      <c r="AR258" s="303"/>
      <c r="AS258" s="303"/>
      <c r="AT258" s="292"/>
      <c r="AU258" s="303"/>
      <c r="AV258" s="292"/>
      <c r="AW258" s="303"/>
      <c r="AX258" s="292"/>
      <c r="AY258" s="303"/>
      <c r="AZ258" s="292"/>
      <c r="BA258" s="292"/>
      <c r="BB258" s="304"/>
      <c r="BC258" s="298"/>
      <c r="BD258" s="308"/>
      <c r="BE258" s="292"/>
      <c r="BF258" s="303"/>
      <c r="BG258" s="292"/>
      <c r="BH258" s="303"/>
      <c r="BI258" s="292"/>
      <c r="BJ258" s="303"/>
      <c r="BK258" s="303"/>
      <c r="BL258" s="292"/>
      <c r="BM258" s="303"/>
      <c r="BN258" s="292"/>
      <c r="BO258" s="303"/>
      <c r="BP258" s="292"/>
      <c r="BQ258" s="303"/>
      <c r="BR258" s="292"/>
      <c r="BS258" s="292"/>
      <c r="BT258" s="304"/>
      <c r="BU258" s="298"/>
      <c r="BW258" s="573" t="str">
        <f t="shared" si="160"/>
        <v/>
      </c>
      <c r="BX258" s="574" t="str">
        <f t="shared" si="160"/>
        <v/>
      </c>
      <c r="BY258" s="574" t="str">
        <f t="shared" si="160"/>
        <v/>
      </c>
      <c r="BZ258" s="574" t="str">
        <f t="shared" si="161"/>
        <v/>
      </c>
      <c r="CA258" s="574" t="str">
        <f t="shared" si="161"/>
        <v/>
      </c>
      <c r="CB258" s="574" t="str">
        <f t="shared" si="161"/>
        <v/>
      </c>
      <c r="CC258" s="574" t="str">
        <f t="shared" si="162"/>
        <v/>
      </c>
      <c r="CD258" s="574" t="str">
        <f t="shared" si="162"/>
        <v/>
      </c>
      <c r="CE258" s="574" t="str">
        <f t="shared" si="162"/>
        <v/>
      </c>
      <c r="CF258" s="574" t="str">
        <f t="shared" si="163"/>
        <v/>
      </c>
      <c r="CG258" s="574" t="str">
        <f t="shared" si="163"/>
        <v/>
      </c>
      <c r="CH258" s="574" t="str">
        <f t="shared" si="163"/>
        <v/>
      </c>
      <c r="CI258" s="574" t="str">
        <f t="shared" si="164"/>
        <v/>
      </c>
      <c r="CJ258" s="574" t="str">
        <f t="shared" si="165"/>
        <v/>
      </c>
      <c r="CK258" s="574" t="str">
        <f t="shared" si="166"/>
        <v/>
      </c>
      <c r="CL258" s="574" t="str">
        <f t="shared" si="166"/>
        <v/>
      </c>
      <c r="CM258" s="574" t="str">
        <f t="shared" si="166"/>
        <v/>
      </c>
      <c r="CN258" s="574" t="str">
        <f t="shared" si="167"/>
        <v/>
      </c>
      <c r="CO258" s="574" t="str">
        <f t="shared" si="167"/>
        <v/>
      </c>
      <c r="CP258" s="574" t="str">
        <f t="shared" si="167"/>
        <v/>
      </c>
      <c r="CQ258" s="574" t="str">
        <f t="shared" si="168"/>
        <v/>
      </c>
      <c r="CR258" s="574" t="str">
        <f t="shared" si="168"/>
        <v/>
      </c>
      <c r="CS258" s="574" t="str">
        <f t="shared" si="168"/>
        <v/>
      </c>
      <c r="CT258" s="574" t="str">
        <f t="shared" si="169"/>
        <v/>
      </c>
      <c r="CU258" s="575" t="str">
        <f t="shared" si="170"/>
        <v/>
      </c>
      <c r="CV258" s="576" t="str">
        <f t="shared" si="171"/>
        <v/>
      </c>
      <c r="CW258" s="574" t="str">
        <f t="shared" si="171"/>
        <v/>
      </c>
      <c r="CX258" s="574" t="str">
        <f t="shared" si="171"/>
        <v/>
      </c>
      <c r="CY258" s="574" t="str">
        <f t="shared" si="172"/>
        <v/>
      </c>
      <c r="CZ258" s="574" t="str">
        <f t="shared" si="172"/>
        <v/>
      </c>
      <c r="DA258" s="574" t="str">
        <f t="shared" si="172"/>
        <v/>
      </c>
      <c r="DB258" s="574" t="str">
        <f t="shared" si="173"/>
        <v/>
      </c>
      <c r="DC258" s="574" t="str">
        <f t="shared" si="174"/>
        <v/>
      </c>
      <c r="DD258" s="574" t="str">
        <f t="shared" si="174"/>
        <v/>
      </c>
      <c r="DE258" s="574" t="str">
        <f t="shared" si="175"/>
        <v/>
      </c>
      <c r="DF258" s="574" t="str">
        <f t="shared" si="175"/>
        <v/>
      </c>
      <c r="DG258" s="574" t="str">
        <f t="shared" si="175"/>
        <v/>
      </c>
      <c r="DH258" s="574" t="str">
        <f t="shared" si="176"/>
        <v/>
      </c>
      <c r="DI258" s="574" t="str">
        <f t="shared" si="177"/>
        <v/>
      </c>
      <c r="DJ258" s="574" t="str">
        <f t="shared" si="178"/>
        <v/>
      </c>
      <c r="DK258" s="574" t="str">
        <f t="shared" si="178"/>
        <v/>
      </c>
      <c r="DL258" s="574" t="str">
        <f t="shared" si="178"/>
        <v/>
      </c>
      <c r="DM258" s="574" t="str">
        <f t="shared" si="179"/>
        <v/>
      </c>
      <c r="DN258" s="574" t="str">
        <f t="shared" si="179"/>
        <v/>
      </c>
      <c r="DO258" s="574" t="str">
        <f t="shared" si="179"/>
        <v/>
      </c>
      <c r="DP258" s="574" t="str">
        <f t="shared" si="180"/>
        <v/>
      </c>
      <c r="DQ258" s="574" t="str">
        <f t="shared" si="180"/>
        <v/>
      </c>
      <c r="DR258" s="574" t="str">
        <f t="shared" si="180"/>
        <v/>
      </c>
      <c r="DS258" s="574" t="str">
        <f t="shared" si="181"/>
        <v/>
      </c>
      <c r="DT258" s="577" t="str">
        <f t="shared" si="182"/>
        <v/>
      </c>
      <c r="DU258" s="576" t="str">
        <f t="shared" si="183"/>
        <v/>
      </c>
      <c r="DV258" s="574" t="str">
        <f t="shared" si="183"/>
        <v/>
      </c>
      <c r="DW258" s="574" t="str">
        <f t="shared" si="183"/>
        <v/>
      </c>
      <c r="DX258" s="574" t="str">
        <f t="shared" si="184"/>
        <v/>
      </c>
      <c r="DY258" s="574" t="str">
        <f t="shared" si="184"/>
        <v/>
      </c>
      <c r="DZ258" s="574" t="str">
        <f t="shared" si="184"/>
        <v/>
      </c>
      <c r="EA258" s="574" t="str">
        <f t="shared" si="185"/>
        <v/>
      </c>
      <c r="EB258" s="574" t="str">
        <f t="shared" si="185"/>
        <v/>
      </c>
      <c r="EC258" s="574" t="str">
        <f t="shared" si="185"/>
        <v/>
      </c>
      <c r="ED258" s="574" t="str">
        <f t="shared" si="186"/>
        <v/>
      </c>
      <c r="EE258" s="574" t="str">
        <f t="shared" si="186"/>
        <v/>
      </c>
      <c r="EF258" s="574" t="str">
        <f t="shared" si="186"/>
        <v/>
      </c>
      <c r="EG258" s="574" t="str">
        <f t="shared" si="187"/>
        <v/>
      </c>
      <c r="EH258" s="574" t="str">
        <f t="shared" si="188"/>
        <v/>
      </c>
      <c r="EI258" s="574" t="str">
        <f t="shared" si="189"/>
        <v/>
      </c>
      <c r="EJ258" s="574" t="str">
        <f t="shared" si="189"/>
        <v/>
      </c>
      <c r="EK258" s="574" t="str">
        <f t="shared" si="189"/>
        <v/>
      </c>
      <c r="EL258" s="574" t="str">
        <f t="shared" si="190"/>
        <v/>
      </c>
      <c r="EM258" s="574" t="str">
        <f t="shared" si="190"/>
        <v/>
      </c>
      <c r="EN258" s="574" t="str">
        <f t="shared" si="190"/>
        <v/>
      </c>
      <c r="EO258" s="574" t="str">
        <f t="shared" si="191"/>
        <v/>
      </c>
      <c r="EP258" s="574" t="str">
        <f t="shared" si="191"/>
        <v/>
      </c>
      <c r="EQ258" s="574" t="str">
        <f t="shared" si="191"/>
        <v/>
      </c>
      <c r="ER258" s="574" t="str">
        <f t="shared" si="192"/>
        <v/>
      </c>
      <c r="ES258" s="577" t="str">
        <f t="shared" si="193"/>
        <v/>
      </c>
      <c r="ET258" s="576" t="str">
        <f t="shared" si="194"/>
        <v/>
      </c>
      <c r="EU258" s="574" t="str">
        <f t="shared" si="194"/>
        <v/>
      </c>
      <c r="EV258" s="574" t="str">
        <f t="shared" si="194"/>
        <v/>
      </c>
      <c r="EW258" s="574" t="str">
        <f t="shared" si="195"/>
        <v/>
      </c>
      <c r="EX258" s="574" t="str">
        <f t="shared" si="195"/>
        <v/>
      </c>
      <c r="EY258" s="574" t="str">
        <f t="shared" si="195"/>
        <v/>
      </c>
      <c r="EZ258" s="574" t="str">
        <f t="shared" si="196"/>
        <v/>
      </c>
      <c r="FA258" s="574" t="str">
        <f t="shared" si="196"/>
        <v/>
      </c>
      <c r="FB258" s="574" t="str">
        <f t="shared" si="196"/>
        <v/>
      </c>
      <c r="FC258" s="574" t="str">
        <f t="shared" si="197"/>
        <v/>
      </c>
      <c r="FD258" s="574" t="str">
        <f t="shared" si="197"/>
        <v/>
      </c>
      <c r="FE258" s="574" t="str">
        <f t="shared" si="197"/>
        <v/>
      </c>
      <c r="FF258" s="574" t="str">
        <f t="shared" si="198"/>
        <v/>
      </c>
      <c r="FG258" s="574" t="str">
        <f t="shared" si="199"/>
        <v/>
      </c>
      <c r="FH258" s="574" t="str">
        <f t="shared" si="200"/>
        <v/>
      </c>
      <c r="FI258" s="574" t="str">
        <f t="shared" si="200"/>
        <v/>
      </c>
      <c r="FJ258" s="574" t="str">
        <f t="shared" si="200"/>
        <v/>
      </c>
      <c r="FK258" s="574" t="str">
        <f t="shared" si="201"/>
        <v/>
      </c>
      <c r="FL258" s="574" t="str">
        <f t="shared" si="201"/>
        <v/>
      </c>
      <c r="FM258" s="574" t="str">
        <f t="shared" si="201"/>
        <v/>
      </c>
      <c r="FN258" s="574" t="str">
        <f t="shared" si="202"/>
        <v/>
      </c>
      <c r="FO258" s="574" t="str">
        <f t="shared" si="202"/>
        <v/>
      </c>
      <c r="FP258" s="574" t="str">
        <f t="shared" si="202"/>
        <v/>
      </c>
      <c r="FQ258" s="574" t="str">
        <f t="shared" si="203"/>
        <v/>
      </c>
      <c r="FR258" s="577" t="str">
        <f t="shared" si="204"/>
        <v/>
      </c>
      <c r="FS258" s="573" t="str">
        <f t="shared" si="205"/>
        <v/>
      </c>
      <c r="FT258" s="574" t="str">
        <f t="shared" si="206"/>
        <v/>
      </c>
      <c r="FU258" s="578" t="str">
        <f t="shared" si="207"/>
        <v/>
      </c>
      <c r="FV258" s="577" t="str">
        <f t="shared" si="208"/>
        <v/>
      </c>
      <c r="HA258" s="147">
        <f t="shared" si="209"/>
        <v>0</v>
      </c>
      <c r="HB258" s="142">
        <f t="shared" si="158"/>
        <v>0</v>
      </c>
    </row>
    <row r="259" spans="1:210" s="142" customFormat="1" ht="15.75" customHeight="1" x14ac:dyDescent="0.2">
      <c r="A259" s="531" t="str">
        <f t="shared" si="159"/>
        <v/>
      </c>
      <c r="B259" s="299"/>
      <c r="C259" s="292"/>
      <c r="D259" s="300"/>
      <c r="E259" s="292"/>
      <c r="F259" s="300"/>
      <c r="G259" s="292"/>
      <c r="H259" s="300"/>
      <c r="I259" s="300"/>
      <c r="J259" s="292"/>
      <c r="K259" s="300"/>
      <c r="L259" s="292"/>
      <c r="M259" s="300"/>
      <c r="N259" s="292"/>
      <c r="O259" s="300"/>
      <c r="P259" s="292"/>
      <c r="Q259" s="292"/>
      <c r="R259" s="300"/>
      <c r="S259" s="294"/>
      <c r="T259" s="307"/>
      <c r="U259" s="292"/>
      <c r="V259" s="300"/>
      <c r="W259" s="292"/>
      <c r="X259" s="300"/>
      <c r="Y259" s="292"/>
      <c r="Z259" s="300"/>
      <c r="AA259" s="300"/>
      <c r="AB259" s="292"/>
      <c r="AC259" s="300"/>
      <c r="AD259" s="292"/>
      <c r="AE259" s="300"/>
      <c r="AF259" s="292"/>
      <c r="AG259" s="300"/>
      <c r="AH259" s="292"/>
      <c r="AI259" s="292"/>
      <c r="AJ259" s="300"/>
      <c r="AK259" s="294"/>
      <c r="AL259" s="302"/>
      <c r="AM259" s="292"/>
      <c r="AN259" s="303"/>
      <c r="AO259" s="292"/>
      <c r="AP259" s="303"/>
      <c r="AQ259" s="292"/>
      <c r="AR259" s="303"/>
      <c r="AS259" s="303"/>
      <c r="AT259" s="292"/>
      <c r="AU259" s="303"/>
      <c r="AV259" s="292"/>
      <c r="AW259" s="303"/>
      <c r="AX259" s="292"/>
      <c r="AY259" s="303"/>
      <c r="AZ259" s="292"/>
      <c r="BA259" s="292"/>
      <c r="BB259" s="303"/>
      <c r="BC259" s="294"/>
      <c r="BD259" s="308"/>
      <c r="BE259" s="292"/>
      <c r="BF259" s="303"/>
      <c r="BG259" s="292"/>
      <c r="BH259" s="303"/>
      <c r="BI259" s="292"/>
      <c r="BJ259" s="303"/>
      <c r="BK259" s="303"/>
      <c r="BL259" s="292"/>
      <c r="BM259" s="303"/>
      <c r="BN259" s="292"/>
      <c r="BO259" s="303"/>
      <c r="BP259" s="292"/>
      <c r="BQ259" s="303"/>
      <c r="BR259" s="292"/>
      <c r="BS259" s="292"/>
      <c r="BT259" s="303"/>
      <c r="BU259" s="294"/>
      <c r="BW259" s="573" t="str">
        <f t="shared" si="160"/>
        <v/>
      </c>
      <c r="BX259" s="574" t="str">
        <f t="shared" si="160"/>
        <v/>
      </c>
      <c r="BY259" s="574" t="str">
        <f t="shared" si="160"/>
        <v/>
      </c>
      <c r="BZ259" s="574" t="str">
        <f t="shared" si="161"/>
        <v/>
      </c>
      <c r="CA259" s="574" t="str">
        <f t="shared" si="161"/>
        <v/>
      </c>
      <c r="CB259" s="574" t="str">
        <f t="shared" si="161"/>
        <v/>
      </c>
      <c r="CC259" s="574" t="str">
        <f t="shared" si="162"/>
        <v/>
      </c>
      <c r="CD259" s="574" t="str">
        <f t="shared" si="162"/>
        <v/>
      </c>
      <c r="CE259" s="574" t="str">
        <f t="shared" si="162"/>
        <v/>
      </c>
      <c r="CF259" s="574" t="str">
        <f t="shared" si="163"/>
        <v/>
      </c>
      <c r="CG259" s="574" t="str">
        <f t="shared" si="163"/>
        <v/>
      </c>
      <c r="CH259" s="574" t="str">
        <f t="shared" si="163"/>
        <v/>
      </c>
      <c r="CI259" s="574" t="str">
        <f t="shared" si="164"/>
        <v/>
      </c>
      <c r="CJ259" s="574" t="str">
        <f t="shared" si="165"/>
        <v/>
      </c>
      <c r="CK259" s="574" t="str">
        <f t="shared" si="166"/>
        <v/>
      </c>
      <c r="CL259" s="574" t="str">
        <f t="shared" si="166"/>
        <v/>
      </c>
      <c r="CM259" s="574" t="str">
        <f t="shared" si="166"/>
        <v/>
      </c>
      <c r="CN259" s="574" t="str">
        <f t="shared" si="167"/>
        <v/>
      </c>
      <c r="CO259" s="574" t="str">
        <f t="shared" si="167"/>
        <v/>
      </c>
      <c r="CP259" s="574" t="str">
        <f t="shared" si="167"/>
        <v/>
      </c>
      <c r="CQ259" s="574" t="str">
        <f t="shared" si="168"/>
        <v/>
      </c>
      <c r="CR259" s="574" t="str">
        <f t="shared" si="168"/>
        <v/>
      </c>
      <c r="CS259" s="574" t="str">
        <f t="shared" si="168"/>
        <v/>
      </c>
      <c r="CT259" s="574" t="str">
        <f t="shared" si="169"/>
        <v/>
      </c>
      <c r="CU259" s="575" t="str">
        <f t="shared" si="170"/>
        <v/>
      </c>
      <c r="CV259" s="576" t="str">
        <f t="shared" si="171"/>
        <v/>
      </c>
      <c r="CW259" s="574" t="str">
        <f t="shared" si="171"/>
        <v/>
      </c>
      <c r="CX259" s="574" t="str">
        <f t="shared" si="171"/>
        <v/>
      </c>
      <c r="CY259" s="574" t="str">
        <f t="shared" si="172"/>
        <v/>
      </c>
      <c r="CZ259" s="574" t="str">
        <f t="shared" si="172"/>
        <v/>
      </c>
      <c r="DA259" s="574" t="str">
        <f t="shared" si="172"/>
        <v/>
      </c>
      <c r="DB259" s="574" t="str">
        <f t="shared" si="173"/>
        <v/>
      </c>
      <c r="DC259" s="574" t="str">
        <f t="shared" si="174"/>
        <v/>
      </c>
      <c r="DD259" s="574" t="str">
        <f t="shared" si="174"/>
        <v/>
      </c>
      <c r="DE259" s="574" t="str">
        <f t="shared" si="175"/>
        <v/>
      </c>
      <c r="DF259" s="574" t="str">
        <f t="shared" si="175"/>
        <v/>
      </c>
      <c r="DG259" s="574" t="str">
        <f t="shared" si="175"/>
        <v/>
      </c>
      <c r="DH259" s="574" t="str">
        <f t="shared" si="176"/>
        <v/>
      </c>
      <c r="DI259" s="574" t="str">
        <f t="shared" si="177"/>
        <v/>
      </c>
      <c r="DJ259" s="574" t="str">
        <f t="shared" si="178"/>
        <v/>
      </c>
      <c r="DK259" s="574" t="str">
        <f t="shared" si="178"/>
        <v/>
      </c>
      <c r="DL259" s="574" t="str">
        <f t="shared" si="178"/>
        <v/>
      </c>
      <c r="DM259" s="574" t="str">
        <f t="shared" si="179"/>
        <v/>
      </c>
      <c r="DN259" s="574" t="str">
        <f t="shared" si="179"/>
        <v/>
      </c>
      <c r="DO259" s="574" t="str">
        <f t="shared" si="179"/>
        <v/>
      </c>
      <c r="DP259" s="574" t="str">
        <f t="shared" si="180"/>
        <v/>
      </c>
      <c r="DQ259" s="574" t="str">
        <f t="shared" si="180"/>
        <v/>
      </c>
      <c r="DR259" s="574" t="str">
        <f t="shared" si="180"/>
        <v/>
      </c>
      <c r="DS259" s="574" t="str">
        <f t="shared" si="181"/>
        <v/>
      </c>
      <c r="DT259" s="577" t="str">
        <f t="shared" si="182"/>
        <v/>
      </c>
      <c r="DU259" s="576" t="str">
        <f t="shared" si="183"/>
        <v/>
      </c>
      <c r="DV259" s="574" t="str">
        <f t="shared" si="183"/>
        <v/>
      </c>
      <c r="DW259" s="574" t="str">
        <f t="shared" si="183"/>
        <v/>
      </c>
      <c r="DX259" s="574" t="str">
        <f t="shared" si="184"/>
        <v/>
      </c>
      <c r="DY259" s="574" t="str">
        <f t="shared" si="184"/>
        <v/>
      </c>
      <c r="DZ259" s="574" t="str">
        <f t="shared" si="184"/>
        <v/>
      </c>
      <c r="EA259" s="574" t="str">
        <f t="shared" si="185"/>
        <v/>
      </c>
      <c r="EB259" s="574" t="str">
        <f t="shared" si="185"/>
        <v/>
      </c>
      <c r="EC259" s="574" t="str">
        <f t="shared" si="185"/>
        <v/>
      </c>
      <c r="ED259" s="574" t="str">
        <f t="shared" si="186"/>
        <v/>
      </c>
      <c r="EE259" s="574" t="str">
        <f t="shared" si="186"/>
        <v/>
      </c>
      <c r="EF259" s="574" t="str">
        <f t="shared" si="186"/>
        <v/>
      </c>
      <c r="EG259" s="574" t="str">
        <f t="shared" si="187"/>
        <v/>
      </c>
      <c r="EH259" s="574" t="str">
        <f t="shared" si="188"/>
        <v/>
      </c>
      <c r="EI259" s="574" t="str">
        <f t="shared" si="189"/>
        <v/>
      </c>
      <c r="EJ259" s="574" t="str">
        <f t="shared" si="189"/>
        <v/>
      </c>
      <c r="EK259" s="574" t="str">
        <f t="shared" si="189"/>
        <v/>
      </c>
      <c r="EL259" s="574" t="str">
        <f t="shared" si="190"/>
        <v/>
      </c>
      <c r="EM259" s="574" t="str">
        <f t="shared" si="190"/>
        <v/>
      </c>
      <c r="EN259" s="574" t="str">
        <f t="shared" si="190"/>
        <v/>
      </c>
      <c r="EO259" s="574" t="str">
        <f t="shared" si="191"/>
        <v/>
      </c>
      <c r="EP259" s="574" t="str">
        <f t="shared" si="191"/>
        <v/>
      </c>
      <c r="EQ259" s="574" t="str">
        <f t="shared" si="191"/>
        <v/>
      </c>
      <c r="ER259" s="574" t="str">
        <f t="shared" si="192"/>
        <v/>
      </c>
      <c r="ES259" s="577" t="str">
        <f t="shared" si="193"/>
        <v/>
      </c>
      <c r="ET259" s="576" t="str">
        <f t="shared" si="194"/>
        <v/>
      </c>
      <c r="EU259" s="574" t="str">
        <f t="shared" si="194"/>
        <v/>
      </c>
      <c r="EV259" s="574" t="str">
        <f t="shared" si="194"/>
        <v/>
      </c>
      <c r="EW259" s="574" t="str">
        <f t="shared" si="195"/>
        <v/>
      </c>
      <c r="EX259" s="574" t="str">
        <f t="shared" si="195"/>
        <v/>
      </c>
      <c r="EY259" s="574" t="str">
        <f t="shared" si="195"/>
        <v/>
      </c>
      <c r="EZ259" s="574" t="str">
        <f t="shared" si="196"/>
        <v/>
      </c>
      <c r="FA259" s="574" t="str">
        <f t="shared" si="196"/>
        <v/>
      </c>
      <c r="FB259" s="574" t="str">
        <f t="shared" si="196"/>
        <v/>
      </c>
      <c r="FC259" s="574" t="str">
        <f t="shared" si="197"/>
        <v/>
      </c>
      <c r="FD259" s="574" t="str">
        <f t="shared" si="197"/>
        <v/>
      </c>
      <c r="FE259" s="574" t="str">
        <f t="shared" si="197"/>
        <v/>
      </c>
      <c r="FF259" s="574" t="str">
        <f t="shared" si="198"/>
        <v/>
      </c>
      <c r="FG259" s="574" t="str">
        <f t="shared" si="199"/>
        <v/>
      </c>
      <c r="FH259" s="574" t="str">
        <f t="shared" si="200"/>
        <v/>
      </c>
      <c r="FI259" s="574" t="str">
        <f t="shared" si="200"/>
        <v/>
      </c>
      <c r="FJ259" s="574" t="str">
        <f t="shared" si="200"/>
        <v/>
      </c>
      <c r="FK259" s="574" t="str">
        <f t="shared" si="201"/>
        <v/>
      </c>
      <c r="FL259" s="574" t="str">
        <f t="shared" si="201"/>
        <v/>
      </c>
      <c r="FM259" s="574" t="str">
        <f t="shared" si="201"/>
        <v/>
      </c>
      <c r="FN259" s="574" t="str">
        <f t="shared" si="202"/>
        <v/>
      </c>
      <c r="FO259" s="574" t="str">
        <f t="shared" si="202"/>
        <v/>
      </c>
      <c r="FP259" s="574" t="str">
        <f t="shared" si="202"/>
        <v/>
      </c>
      <c r="FQ259" s="574" t="str">
        <f t="shared" si="203"/>
        <v/>
      </c>
      <c r="FR259" s="577" t="str">
        <f t="shared" si="204"/>
        <v/>
      </c>
      <c r="FS259" s="573" t="str">
        <f t="shared" si="205"/>
        <v/>
      </c>
      <c r="FT259" s="574" t="str">
        <f t="shared" si="206"/>
        <v/>
      </c>
      <c r="FU259" s="578" t="str">
        <f t="shared" si="207"/>
        <v/>
      </c>
      <c r="FV259" s="577" t="str">
        <f t="shared" si="208"/>
        <v/>
      </c>
      <c r="HA259" s="147">
        <f t="shared" si="209"/>
        <v>0</v>
      </c>
      <c r="HB259" s="142">
        <f t="shared" si="158"/>
        <v>0</v>
      </c>
    </row>
    <row r="260" spans="1:210" s="142" customFormat="1" ht="15.75" customHeight="1" x14ac:dyDescent="0.2">
      <c r="A260" s="531" t="str">
        <f t="shared" si="159"/>
        <v/>
      </c>
      <c r="B260" s="299"/>
      <c r="C260" s="292"/>
      <c r="D260" s="300"/>
      <c r="E260" s="292"/>
      <c r="F260" s="300"/>
      <c r="G260" s="292"/>
      <c r="H260" s="300"/>
      <c r="I260" s="300"/>
      <c r="J260" s="292"/>
      <c r="K260" s="300"/>
      <c r="L260" s="292"/>
      <c r="M260" s="300"/>
      <c r="N260" s="292"/>
      <c r="O260" s="300"/>
      <c r="P260" s="292"/>
      <c r="Q260" s="292"/>
      <c r="R260" s="301"/>
      <c r="S260" s="298"/>
      <c r="T260" s="307"/>
      <c r="U260" s="292"/>
      <c r="V260" s="300"/>
      <c r="W260" s="292"/>
      <c r="X260" s="300"/>
      <c r="Y260" s="292"/>
      <c r="Z260" s="300"/>
      <c r="AA260" s="300"/>
      <c r="AB260" s="292"/>
      <c r="AC260" s="300"/>
      <c r="AD260" s="292"/>
      <c r="AE260" s="300"/>
      <c r="AF260" s="292"/>
      <c r="AG260" s="300"/>
      <c r="AH260" s="292"/>
      <c r="AI260" s="292"/>
      <c r="AJ260" s="301"/>
      <c r="AK260" s="298"/>
      <c r="AL260" s="302"/>
      <c r="AM260" s="292"/>
      <c r="AN260" s="303"/>
      <c r="AO260" s="292"/>
      <c r="AP260" s="303"/>
      <c r="AQ260" s="292"/>
      <c r="AR260" s="303"/>
      <c r="AS260" s="303"/>
      <c r="AT260" s="292"/>
      <c r="AU260" s="303"/>
      <c r="AV260" s="292"/>
      <c r="AW260" s="303"/>
      <c r="AX260" s="292"/>
      <c r="AY260" s="303"/>
      <c r="AZ260" s="292"/>
      <c r="BA260" s="292"/>
      <c r="BB260" s="304"/>
      <c r="BC260" s="298"/>
      <c r="BD260" s="308"/>
      <c r="BE260" s="292"/>
      <c r="BF260" s="303"/>
      <c r="BG260" s="292"/>
      <c r="BH260" s="303"/>
      <c r="BI260" s="292"/>
      <c r="BJ260" s="303"/>
      <c r="BK260" s="303"/>
      <c r="BL260" s="292"/>
      <c r="BM260" s="303"/>
      <c r="BN260" s="292"/>
      <c r="BO260" s="303"/>
      <c r="BP260" s="292"/>
      <c r="BQ260" s="303"/>
      <c r="BR260" s="292"/>
      <c r="BS260" s="292"/>
      <c r="BT260" s="304"/>
      <c r="BU260" s="298"/>
      <c r="BW260" s="573" t="str">
        <f t="shared" si="160"/>
        <v/>
      </c>
      <c r="BX260" s="574" t="str">
        <f t="shared" si="160"/>
        <v/>
      </c>
      <c r="BY260" s="574" t="str">
        <f t="shared" si="160"/>
        <v/>
      </c>
      <c r="BZ260" s="574" t="str">
        <f t="shared" si="161"/>
        <v/>
      </c>
      <c r="CA260" s="574" t="str">
        <f t="shared" si="161"/>
        <v/>
      </c>
      <c r="CB260" s="574" t="str">
        <f t="shared" si="161"/>
        <v/>
      </c>
      <c r="CC260" s="574" t="str">
        <f t="shared" si="162"/>
        <v/>
      </c>
      <c r="CD260" s="574" t="str">
        <f t="shared" si="162"/>
        <v/>
      </c>
      <c r="CE260" s="574" t="str">
        <f t="shared" si="162"/>
        <v/>
      </c>
      <c r="CF260" s="574" t="str">
        <f t="shared" si="163"/>
        <v/>
      </c>
      <c r="CG260" s="574" t="str">
        <f t="shared" si="163"/>
        <v/>
      </c>
      <c r="CH260" s="574" t="str">
        <f t="shared" si="163"/>
        <v/>
      </c>
      <c r="CI260" s="574" t="str">
        <f t="shared" si="164"/>
        <v/>
      </c>
      <c r="CJ260" s="574" t="str">
        <f t="shared" si="165"/>
        <v/>
      </c>
      <c r="CK260" s="574" t="str">
        <f t="shared" si="166"/>
        <v/>
      </c>
      <c r="CL260" s="574" t="str">
        <f t="shared" si="166"/>
        <v/>
      </c>
      <c r="CM260" s="574" t="str">
        <f t="shared" si="166"/>
        <v/>
      </c>
      <c r="CN260" s="574" t="str">
        <f t="shared" si="167"/>
        <v/>
      </c>
      <c r="CO260" s="574" t="str">
        <f t="shared" si="167"/>
        <v/>
      </c>
      <c r="CP260" s="574" t="str">
        <f t="shared" si="167"/>
        <v/>
      </c>
      <c r="CQ260" s="574" t="str">
        <f t="shared" si="168"/>
        <v/>
      </c>
      <c r="CR260" s="574" t="str">
        <f t="shared" si="168"/>
        <v/>
      </c>
      <c r="CS260" s="574" t="str">
        <f t="shared" si="168"/>
        <v/>
      </c>
      <c r="CT260" s="574" t="str">
        <f t="shared" si="169"/>
        <v/>
      </c>
      <c r="CU260" s="575" t="str">
        <f t="shared" si="170"/>
        <v/>
      </c>
      <c r="CV260" s="576" t="str">
        <f t="shared" si="171"/>
        <v/>
      </c>
      <c r="CW260" s="574" t="str">
        <f t="shared" si="171"/>
        <v/>
      </c>
      <c r="CX260" s="574" t="str">
        <f t="shared" si="171"/>
        <v/>
      </c>
      <c r="CY260" s="574" t="str">
        <f t="shared" si="172"/>
        <v/>
      </c>
      <c r="CZ260" s="574" t="str">
        <f t="shared" si="172"/>
        <v/>
      </c>
      <c r="DA260" s="574" t="str">
        <f t="shared" si="172"/>
        <v/>
      </c>
      <c r="DB260" s="574" t="str">
        <f t="shared" si="173"/>
        <v/>
      </c>
      <c r="DC260" s="574" t="str">
        <f t="shared" si="174"/>
        <v/>
      </c>
      <c r="DD260" s="574" t="str">
        <f t="shared" si="174"/>
        <v/>
      </c>
      <c r="DE260" s="574" t="str">
        <f t="shared" si="175"/>
        <v/>
      </c>
      <c r="DF260" s="574" t="str">
        <f t="shared" si="175"/>
        <v/>
      </c>
      <c r="DG260" s="574" t="str">
        <f t="shared" si="175"/>
        <v/>
      </c>
      <c r="DH260" s="574" t="str">
        <f t="shared" si="176"/>
        <v/>
      </c>
      <c r="DI260" s="574" t="str">
        <f t="shared" si="177"/>
        <v/>
      </c>
      <c r="DJ260" s="574" t="str">
        <f t="shared" si="178"/>
        <v/>
      </c>
      <c r="DK260" s="574" t="str">
        <f t="shared" si="178"/>
        <v/>
      </c>
      <c r="DL260" s="574" t="str">
        <f t="shared" si="178"/>
        <v/>
      </c>
      <c r="DM260" s="574" t="str">
        <f t="shared" si="179"/>
        <v/>
      </c>
      <c r="DN260" s="574" t="str">
        <f t="shared" si="179"/>
        <v/>
      </c>
      <c r="DO260" s="574" t="str">
        <f t="shared" si="179"/>
        <v/>
      </c>
      <c r="DP260" s="574" t="str">
        <f t="shared" si="180"/>
        <v/>
      </c>
      <c r="DQ260" s="574" t="str">
        <f t="shared" si="180"/>
        <v/>
      </c>
      <c r="DR260" s="574" t="str">
        <f t="shared" si="180"/>
        <v/>
      </c>
      <c r="DS260" s="574" t="str">
        <f t="shared" si="181"/>
        <v/>
      </c>
      <c r="DT260" s="577" t="str">
        <f t="shared" si="182"/>
        <v/>
      </c>
      <c r="DU260" s="576" t="str">
        <f t="shared" si="183"/>
        <v/>
      </c>
      <c r="DV260" s="574" t="str">
        <f t="shared" si="183"/>
        <v/>
      </c>
      <c r="DW260" s="574" t="str">
        <f t="shared" si="183"/>
        <v/>
      </c>
      <c r="DX260" s="574" t="str">
        <f t="shared" si="184"/>
        <v/>
      </c>
      <c r="DY260" s="574" t="str">
        <f t="shared" si="184"/>
        <v/>
      </c>
      <c r="DZ260" s="574" t="str">
        <f t="shared" si="184"/>
        <v/>
      </c>
      <c r="EA260" s="574" t="str">
        <f t="shared" si="185"/>
        <v/>
      </c>
      <c r="EB260" s="574" t="str">
        <f t="shared" si="185"/>
        <v/>
      </c>
      <c r="EC260" s="574" t="str">
        <f t="shared" si="185"/>
        <v/>
      </c>
      <c r="ED260" s="574" t="str">
        <f t="shared" si="186"/>
        <v/>
      </c>
      <c r="EE260" s="574" t="str">
        <f t="shared" si="186"/>
        <v/>
      </c>
      <c r="EF260" s="574" t="str">
        <f t="shared" si="186"/>
        <v/>
      </c>
      <c r="EG260" s="574" t="str">
        <f t="shared" si="187"/>
        <v/>
      </c>
      <c r="EH260" s="574" t="str">
        <f t="shared" si="188"/>
        <v/>
      </c>
      <c r="EI260" s="574" t="str">
        <f t="shared" si="189"/>
        <v/>
      </c>
      <c r="EJ260" s="574" t="str">
        <f t="shared" si="189"/>
        <v/>
      </c>
      <c r="EK260" s="574" t="str">
        <f t="shared" si="189"/>
        <v/>
      </c>
      <c r="EL260" s="574" t="str">
        <f t="shared" si="190"/>
        <v/>
      </c>
      <c r="EM260" s="574" t="str">
        <f t="shared" si="190"/>
        <v/>
      </c>
      <c r="EN260" s="574" t="str">
        <f t="shared" si="190"/>
        <v/>
      </c>
      <c r="EO260" s="574" t="str">
        <f t="shared" si="191"/>
        <v/>
      </c>
      <c r="EP260" s="574" t="str">
        <f t="shared" si="191"/>
        <v/>
      </c>
      <c r="EQ260" s="574" t="str">
        <f t="shared" si="191"/>
        <v/>
      </c>
      <c r="ER260" s="574" t="str">
        <f t="shared" si="192"/>
        <v/>
      </c>
      <c r="ES260" s="577" t="str">
        <f t="shared" si="193"/>
        <v/>
      </c>
      <c r="ET260" s="576" t="str">
        <f t="shared" si="194"/>
        <v/>
      </c>
      <c r="EU260" s="574" t="str">
        <f t="shared" si="194"/>
        <v/>
      </c>
      <c r="EV260" s="574" t="str">
        <f t="shared" si="194"/>
        <v/>
      </c>
      <c r="EW260" s="574" t="str">
        <f t="shared" si="195"/>
        <v/>
      </c>
      <c r="EX260" s="574" t="str">
        <f t="shared" si="195"/>
        <v/>
      </c>
      <c r="EY260" s="574" t="str">
        <f t="shared" si="195"/>
        <v/>
      </c>
      <c r="EZ260" s="574" t="str">
        <f t="shared" si="196"/>
        <v/>
      </c>
      <c r="FA260" s="574" t="str">
        <f t="shared" si="196"/>
        <v/>
      </c>
      <c r="FB260" s="574" t="str">
        <f t="shared" si="196"/>
        <v/>
      </c>
      <c r="FC260" s="574" t="str">
        <f t="shared" si="197"/>
        <v/>
      </c>
      <c r="FD260" s="574" t="str">
        <f t="shared" si="197"/>
        <v/>
      </c>
      <c r="FE260" s="574" t="str">
        <f t="shared" si="197"/>
        <v/>
      </c>
      <c r="FF260" s="574" t="str">
        <f t="shared" si="198"/>
        <v/>
      </c>
      <c r="FG260" s="574" t="str">
        <f t="shared" si="199"/>
        <v/>
      </c>
      <c r="FH260" s="574" t="str">
        <f t="shared" si="200"/>
        <v/>
      </c>
      <c r="FI260" s="574" t="str">
        <f t="shared" si="200"/>
        <v/>
      </c>
      <c r="FJ260" s="574" t="str">
        <f t="shared" si="200"/>
        <v/>
      </c>
      <c r="FK260" s="574" t="str">
        <f t="shared" si="201"/>
        <v/>
      </c>
      <c r="FL260" s="574" t="str">
        <f t="shared" si="201"/>
        <v/>
      </c>
      <c r="FM260" s="574" t="str">
        <f t="shared" si="201"/>
        <v/>
      </c>
      <c r="FN260" s="574" t="str">
        <f t="shared" si="202"/>
        <v/>
      </c>
      <c r="FO260" s="574" t="str">
        <f t="shared" si="202"/>
        <v/>
      </c>
      <c r="FP260" s="574" t="str">
        <f t="shared" si="202"/>
        <v/>
      </c>
      <c r="FQ260" s="574" t="str">
        <f t="shared" si="203"/>
        <v/>
      </c>
      <c r="FR260" s="577" t="str">
        <f t="shared" si="204"/>
        <v/>
      </c>
      <c r="FS260" s="573" t="str">
        <f t="shared" si="205"/>
        <v/>
      </c>
      <c r="FT260" s="574" t="str">
        <f t="shared" si="206"/>
        <v/>
      </c>
      <c r="FU260" s="578" t="str">
        <f t="shared" si="207"/>
        <v/>
      </c>
      <c r="FV260" s="577" t="str">
        <f t="shared" si="208"/>
        <v/>
      </c>
      <c r="HA260" s="147">
        <f t="shared" si="209"/>
        <v>0</v>
      </c>
      <c r="HB260" s="142">
        <f t="shared" si="158"/>
        <v>0</v>
      </c>
    </row>
    <row r="261" spans="1:210" s="142" customFormat="1" ht="15.75" customHeight="1" x14ac:dyDescent="0.2">
      <c r="A261" s="531" t="str">
        <f t="shared" si="159"/>
        <v/>
      </c>
      <c r="B261" s="299"/>
      <c r="C261" s="292"/>
      <c r="D261" s="300"/>
      <c r="E261" s="292"/>
      <c r="F261" s="300"/>
      <c r="G261" s="292"/>
      <c r="H261" s="300"/>
      <c r="I261" s="300"/>
      <c r="J261" s="292"/>
      <c r="K261" s="300"/>
      <c r="L261" s="292"/>
      <c r="M261" s="300"/>
      <c r="N261" s="292"/>
      <c r="O261" s="300"/>
      <c r="P261" s="292"/>
      <c r="Q261" s="292"/>
      <c r="R261" s="300"/>
      <c r="S261" s="294"/>
      <c r="T261" s="307"/>
      <c r="U261" s="292"/>
      <c r="V261" s="300"/>
      <c r="W261" s="292"/>
      <c r="X261" s="300"/>
      <c r="Y261" s="292"/>
      <c r="Z261" s="300"/>
      <c r="AA261" s="300"/>
      <c r="AB261" s="292"/>
      <c r="AC261" s="300"/>
      <c r="AD261" s="292"/>
      <c r="AE261" s="300"/>
      <c r="AF261" s="292"/>
      <c r="AG261" s="300"/>
      <c r="AH261" s="292"/>
      <c r="AI261" s="292"/>
      <c r="AJ261" s="300"/>
      <c r="AK261" s="294"/>
      <c r="AL261" s="302"/>
      <c r="AM261" s="292"/>
      <c r="AN261" s="303"/>
      <c r="AO261" s="292"/>
      <c r="AP261" s="303"/>
      <c r="AQ261" s="292"/>
      <c r="AR261" s="303"/>
      <c r="AS261" s="303"/>
      <c r="AT261" s="292"/>
      <c r="AU261" s="303"/>
      <c r="AV261" s="292"/>
      <c r="AW261" s="303"/>
      <c r="AX261" s="292"/>
      <c r="AY261" s="303"/>
      <c r="AZ261" s="292"/>
      <c r="BA261" s="292"/>
      <c r="BB261" s="303"/>
      <c r="BC261" s="294"/>
      <c r="BD261" s="308"/>
      <c r="BE261" s="292"/>
      <c r="BF261" s="303"/>
      <c r="BG261" s="292"/>
      <c r="BH261" s="303"/>
      <c r="BI261" s="292"/>
      <c r="BJ261" s="303"/>
      <c r="BK261" s="303"/>
      <c r="BL261" s="292"/>
      <c r="BM261" s="303"/>
      <c r="BN261" s="292"/>
      <c r="BO261" s="303"/>
      <c r="BP261" s="292"/>
      <c r="BQ261" s="303"/>
      <c r="BR261" s="292"/>
      <c r="BS261" s="292"/>
      <c r="BT261" s="303"/>
      <c r="BU261" s="294"/>
      <c r="BW261" s="573" t="str">
        <f t="shared" si="160"/>
        <v/>
      </c>
      <c r="BX261" s="574" t="str">
        <f t="shared" si="160"/>
        <v/>
      </c>
      <c r="BY261" s="574" t="str">
        <f t="shared" si="160"/>
        <v/>
      </c>
      <c r="BZ261" s="574" t="str">
        <f t="shared" si="161"/>
        <v/>
      </c>
      <c r="CA261" s="574" t="str">
        <f t="shared" si="161"/>
        <v/>
      </c>
      <c r="CB261" s="574" t="str">
        <f t="shared" si="161"/>
        <v/>
      </c>
      <c r="CC261" s="574" t="str">
        <f t="shared" si="162"/>
        <v/>
      </c>
      <c r="CD261" s="574" t="str">
        <f t="shared" si="162"/>
        <v/>
      </c>
      <c r="CE261" s="574" t="str">
        <f t="shared" si="162"/>
        <v/>
      </c>
      <c r="CF261" s="574" t="str">
        <f t="shared" si="163"/>
        <v/>
      </c>
      <c r="CG261" s="574" t="str">
        <f t="shared" si="163"/>
        <v/>
      </c>
      <c r="CH261" s="574" t="str">
        <f t="shared" si="163"/>
        <v/>
      </c>
      <c r="CI261" s="574" t="str">
        <f t="shared" si="164"/>
        <v/>
      </c>
      <c r="CJ261" s="574" t="str">
        <f t="shared" si="165"/>
        <v/>
      </c>
      <c r="CK261" s="574" t="str">
        <f t="shared" si="166"/>
        <v/>
      </c>
      <c r="CL261" s="574" t="str">
        <f t="shared" si="166"/>
        <v/>
      </c>
      <c r="CM261" s="574" t="str">
        <f t="shared" si="166"/>
        <v/>
      </c>
      <c r="CN261" s="574" t="str">
        <f t="shared" si="167"/>
        <v/>
      </c>
      <c r="CO261" s="574" t="str">
        <f t="shared" si="167"/>
        <v/>
      </c>
      <c r="CP261" s="574" t="str">
        <f t="shared" si="167"/>
        <v/>
      </c>
      <c r="CQ261" s="574" t="str">
        <f t="shared" si="168"/>
        <v/>
      </c>
      <c r="CR261" s="574" t="str">
        <f t="shared" si="168"/>
        <v/>
      </c>
      <c r="CS261" s="574" t="str">
        <f t="shared" si="168"/>
        <v/>
      </c>
      <c r="CT261" s="574" t="str">
        <f t="shared" si="169"/>
        <v/>
      </c>
      <c r="CU261" s="575" t="str">
        <f t="shared" si="170"/>
        <v/>
      </c>
      <c r="CV261" s="576" t="str">
        <f t="shared" si="171"/>
        <v/>
      </c>
      <c r="CW261" s="574" t="str">
        <f t="shared" si="171"/>
        <v/>
      </c>
      <c r="CX261" s="574" t="str">
        <f t="shared" si="171"/>
        <v/>
      </c>
      <c r="CY261" s="574" t="str">
        <f t="shared" si="172"/>
        <v/>
      </c>
      <c r="CZ261" s="574" t="str">
        <f t="shared" si="172"/>
        <v/>
      </c>
      <c r="DA261" s="574" t="str">
        <f t="shared" si="172"/>
        <v/>
      </c>
      <c r="DB261" s="574" t="str">
        <f t="shared" si="173"/>
        <v/>
      </c>
      <c r="DC261" s="574" t="str">
        <f t="shared" si="174"/>
        <v/>
      </c>
      <c r="DD261" s="574" t="str">
        <f t="shared" si="174"/>
        <v/>
      </c>
      <c r="DE261" s="574" t="str">
        <f t="shared" si="175"/>
        <v/>
      </c>
      <c r="DF261" s="574" t="str">
        <f t="shared" si="175"/>
        <v/>
      </c>
      <c r="DG261" s="574" t="str">
        <f t="shared" si="175"/>
        <v/>
      </c>
      <c r="DH261" s="574" t="str">
        <f t="shared" si="176"/>
        <v/>
      </c>
      <c r="DI261" s="574" t="str">
        <f t="shared" si="177"/>
        <v/>
      </c>
      <c r="DJ261" s="574" t="str">
        <f t="shared" si="178"/>
        <v/>
      </c>
      <c r="DK261" s="574" t="str">
        <f t="shared" si="178"/>
        <v/>
      </c>
      <c r="DL261" s="574" t="str">
        <f t="shared" si="178"/>
        <v/>
      </c>
      <c r="DM261" s="574" t="str">
        <f t="shared" si="179"/>
        <v/>
      </c>
      <c r="DN261" s="574" t="str">
        <f t="shared" si="179"/>
        <v/>
      </c>
      <c r="DO261" s="574" t="str">
        <f t="shared" si="179"/>
        <v/>
      </c>
      <c r="DP261" s="574" t="str">
        <f t="shared" si="180"/>
        <v/>
      </c>
      <c r="DQ261" s="574" t="str">
        <f t="shared" si="180"/>
        <v/>
      </c>
      <c r="DR261" s="574" t="str">
        <f t="shared" si="180"/>
        <v/>
      </c>
      <c r="DS261" s="574" t="str">
        <f t="shared" si="181"/>
        <v/>
      </c>
      <c r="DT261" s="577" t="str">
        <f t="shared" si="182"/>
        <v/>
      </c>
      <c r="DU261" s="576" t="str">
        <f t="shared" si="183"/>
        <v/>
      </c>
      <c r="DV261" s="574" t="str">
        <f t="shared" si="183"/>
        <v/>
      </c>
      <c r="DW261" s="574" t="str">
        <f t="shared" si="183"/>
        <v/>
      </c>
      <c r="DX261" s="574" t="str">
        <f t="shared" si="184"/>
        <v/>
      </c>
      <c r="DY261" s="574" t="str">
        <f t="shared" si="184"/>
        <v/>
      </c>
      <c r="DZ261" s="574" t="str">
        <f t="shared" si="184"/>
        <v/>
      </c>
      <c r="EA261" s="574" t="str">
        <f t="shared" si="185"/>
        <v/>
      </c>
      <c r="EB261" s="574" t="str">
        <f t="shared" si="185"/>
        <v/>
      </c>
      <c r="EC261" s="574" t="str">
        <f t="shared" si="185"/>
        <v/>
      </c>
      <c r="ED261" s="574" t="str">
        <f t="shared" si="186"/>
        <v/>
      </c>
      <c r="EE261" s="574" t="str">
        <f t="shared" si="186"/>
        <v/>
      </c>
      <c r="EF261" s="574" t="str">
        <f t="shared" si="186"/>
        <v/>
      </c>
      <c r="EG261" s="574" t="str">
        <f t="shared" si="187"/>
        <v/>
      </c>
      <c r="EH261" s="574" t="str">
        <f t="shared" si="188"/>
        <v/>
      </c>
      <c r="EI261" s="574" t="str">
        <f t="shared" si="189"/>
        <v/>
      </c>
      <c r="EJ261" s="574" t="str">
        <f t="shared" si="189"/>
        <v/>
      </c>
      <c r="EK261" s="574" t="str">
        <f t="shared" si="189"/>
        <v/>
      </c>
      <c r="EL261" s="574" t="str">
        <f t="shared" si="190"/>
        <v/>
      </c>
      <c r="EM261" s="574" t="str">
        <f t="shared" si="190"/>
        <v/>
      </c>
      <c r="EN261" s="574" t="str">
        <f t="shared" si="190"/>
        <v/>
      </c>
      <c r="EO261" s="574" t="str">
        <f t="shared" si="191"/>
        <v/>
      </c>
      <c r="EP261" s="574" t="str">
        <f t="shared" si="191"/>
        <v/>
      </c>
      <c r="EQ261" s="574" t="str">
        <f t="shared" si="191"/>
        <v/>
      </c>
      <c r="ER261" s="574" t="str">
        <f t="shared" si="192"/>
        <v/>
      </c>
      <c r="ES261" s="577" t="str">
        <f t="shared" si="193"/>
        <v/>
      </c>
      <c r="ET261" s="576" t="str">
        <f t="shared" si="194"/>
        <v/>
      </c>
      <c r="EU261" s="574" t="str">
        <f t="shared" si="194"/>
        <v/>
      </c>
      <c r="EV261" s="574" t="str">
        <f t="shared" si="194"/>
        <v/>
      </c>
      <c r="EW261" s="574" t="str">
        <f t="shared" si="195"/>
        <v/>
      </c>
      <c r="EX261" s="574" t="str">
        <f t="shared" si="195"/>
        <v/>
      </c>
      <c r="EY261" s="574" t="str">
        <f t="shared" si="195"/>
        <v/>
      </c>
      <c r="EZ261" s="574" t="str">
        <f t="shared" si="196"/>
        <v/>
      </c>
      <c r="FA261" s="574" t="str">
        <f t="shared" si="196"/>
        <v/>
      </c>
      <c r="FB261" s="574" t="str">
        <f t="shared" si="196"/>
        <v/>
      </c>
      <c r="FC261" s="574" t="str">
        <f t="shared" si="197"/>
        <v/>
      </c>
      <c r="FD261" s="574" t="str">
        <f t="shared" si="197"/>
        <v/>
      </c>
      <c r="FE261" s="574" t="str">
        <f t="shared" si="197"/>
        <v/>
      </c>
      <c r="FF261" s="574" t="str">
        <f t="shared" si="198"/>
        <v/>
      </c>
      <c r="FG261" s="574" t="str">
        <f t="shared" si="199"/>
        <v/>
      </c>
      <c r="FH261" s="574" t="str">
        <f t="shared" si="200"/>
        <v/>
      </c>
      <c r="FI261" s="574" t="str">
        <f t="shared" si="200"/>
        <v/>
      </c>
      <c r="FJ261" s="574" t="str">
        <f t="shared" si="200"/>
        <v/>
      </c>
      <c r="FK261" s="574" t="str">
        <f t="shared" si="201"/>
        <v/>
      </c>
      <c r="FL261" s="574" t="str">
        <f t="shared" si="201"/>
        <v/>
      </c>
      <c r="FM261" s="574" t="str">
        <f t="shared" si="201"/>
        <v/>
      </c>
      <c r="FN261" s="574" t="str">
        <f t="shared" si="202"/>
        <v/>
      </c>
      <c r="FO261" s="574" t="str">
        <f t="shared" si="202"/>
        <v/>
      </c>
      <c r="FP261" s="574" t="str">
        <f t="shared" si="202"/>
        <v/>
      </c>
      <c r="FQ261" s="574" t="str">
        <f t="shared" si="203"/>
        <v/>
      </c>
      <c r="FR261" s="577" t="str">
        <f t="shared" si="204"/>
        <v/>
      </c>
      <c r="FS261" s="573" t="str">
        <f t="shared" si="205"/>
        <v/>
      </c>
      <c r="FT261" s="574" t="str">
        <f t="shared" si="206"/>
        <v/>
      </c>
      <c r="FU261" s="578" t="str">
        <f t="shared" si="207"/>
        <v/>
      </c>
      <c r="FV261" s="577" t="str">
        <f t="shared" si="208"/>
        <v/>
      </c>
      <c r="HA261" s="147">
        <f t="shared" si="209"/>
        <v>0</v>
      </c>
      <c r="HB261" s="142">
        <f t="shared" si="158"/>
        <v>0</v>
      </c>
    </row>
    <row r="262" spans="1:210" s="142" customFormat="1" ht="15.75" customHeight="1" x14ac:dyDescent="0.2">
      <c r="A262" s="531" t="str">
        <f t="shared" si="159"/>
        <v/>
      </c>
      <c r="B262" s="299"/>
      <c r="C262" s="292"/>
      <c r="D262" s="300"/>
      <c r="E262" s="292"/>
      <c r="F262" s="300"/>
      <c r="G262" s="292"/>
      <c r="H262" s="300"/>
      <c r="I262" s="300"/>
      <c r="J262" s="292"/>
      <c r="K262" s="300"/>
      <c r="L262" s="292"/>
      <c r="M262" s="300"/>
      <c r="N262" s="292"/>
      <c r="O262" s="300"/>
      <c r="P262" s="292"/>
      <c r="Q262" s="292"/>
      <c r="R262" s="301"/>
      <c r="S262" s="298"/>
      <c r="T262" s="307"/>
      <c r="U262" s="292"/>
      <c r="V262" s="300"/>
      <c r="W262" s="292"/>
      <c r="X262" s="300"/>
      <c r="Y262" s="292"/>
      <c r="Z262" s="300"/>
      <c r="AA262" s="300"/>
      <c r="AB262" s="292"/>
      <c r="AC262" s="300"/>
      <c r="AD262" s="292"/>
      <c r="AE262" s="300"/>
      <c r="AF262" s="292"/>
      <c r="AG262" s="300"/>
      <c r="AH262" s="292"/>
      <c r="AI262" s="292"/>
      <c r="AJ262" s="301"/>
      <c r="AK262" s="298"/>
      <c r="AL262" s="302"/>
      <c r="AM262" s="292"/>
      <c r="AN262" s="303"/>
      <c r="AO262" s="292"/>
      <c r="AP262" s="303"/>
      <c r="AQ262" s="292"/>
      <c r="AR262" s="303"/>
      <c r="AS262" s="303"/>
      <c r="AT262" s="292"/>
      <c r="AU262" s="303"/>
      <c r="AV262" s="292"/>
      <c r="AW262" s="303"/>
      <c r="AX262" s="292"/>
      <c r="AY262" s="303"/>
      <c r="AZ262" s="292"/>
      <c r="BA262" s="292"/>
      <c r="BB262" s="304"/>
      <c r="BC262" s="298"/>
      <c r="BD262" s="308"/>
      <c r="BE262" s="292"/>
      <c r="BF262" s="303"/>
      <c r="BG262" s="292"/>
      <c r="BH262" s="303"/>
      <c r="BI262" s="292"/>
      <c r="BJ262" s="303"/>
      <c r="BK262" s="303"/>
      <c r="BL262" s="292"/>
      <c r="BM262" s="303"/>
      <c r="BN262" s="292"/>
      <c r="BO262" s="303"/>
      <c r="BP262" s="292"/>
      <c r="BQ262" s="303"/>
      <c r="BR262" s="292"/>
      <c r="BS262" s="292"/>
      <c r="BT262" s="304"/>
      <c r="BU262" s="298"/>
      <c r="BW262" s="573" t="str">
        <f t="shared" si="160"/>
        <v/>
      </c>
      <c r="BX262" s="574" t="str">
        <f t="shared" si="160"/>
        <v/>
      </c>
      <c r="BY262" s="574" t="str">
        <f t="shared" si="160"/>
        <v/>
      </c>
      <c r="BZ262" s="574" t="str">
        <f t="shared" si="161"/>
        <v/>
      </c>
      <c r="CA262" s="574" t="str">
        <f t="shared" si="161"/>
        <v/>
      </c>
      <c r="CB262" s="574" t="str">
        <f t="shared" si="161"/>
        <v/>
      </c>
      <c r="CC262" s="574" t="str">
        <f t="shared" si="162"/>
        <v/>
      </c>
      <c r="CD262" s="574" t="str">
        <f t="shared" si="162"/>
        <v/>
      </c>
      <c r="CE262" s="574" t="str">
        <f t="shared" si="162"/>
        <v/>
      </c>
      <c r="CF262" s="574" t="str">
        <f t="shared" si="163"/>
        <v/>
      </c>
      <c r="CG262" s="574" t="str">
        <f t="shared" si="163"/>
        <v/>
      </c>
      <c r="CH262" s="574" t="str">
        <f t="shared" si="163"/>
        <v/>
      </c>
      <c r="CI262" s="574" t="str">
        <f t="shared" si="164"/>
        <v/>
      </c>
      <c r="CJ262" s="574" t="str">
        <f t="shared" si="165"/>
        <v/>
      </c>
      <c r="CK262" s="574" t="str">
        <f t="shared" si="166"/>
        <v/>
      </c>
      <c r="CL262" s="574" t="str">
        <f t="shared" si="166"/>
        <v/>
      </c>
      <c r="CM262" s="574" t="str">
        <f t="shared" si="166"/>
        <v/>
      </c>
      <c r="CN262" s="574" t="str">
        <f t="shared" si="167"/>
        <v/>
      </c>
      <c r="CO262" s="574" t="str">
        <f t="shared" si="167"/>
        <v/>
      </c>
      <c r="CP262" s="574" t="str">
        <f t="shared" si="167"/>
        <v/>
      </c>
      <c r="CQ262" s="574" t="str">
        <f t="shared" si="168"/>
        <v/>
      </c>
      <c r="CR262" s="574" t="str">
        <f t="shared" si="168"/>
        <v/>
      </c>
      <c r="CS262" s="574" t="str">
        <f t="shared" si="168"/>
        <v/>
      </c>
      <c r="CT262" s="574" t="str">
        <f t="shared" si="169"/>
        <v/>
      </c>
      <c r="CU262" s="575" t="str">
        <f t="shared" si="170"/>
        <v/>
      </c>
      <c r="CV262" s="576" t="str">
        <f t="shared" si="171"/>
        <v/>
      </c>
      <c r="CW262" s="574" t="str">
        <f t="shared" si="171"/>
        <v/>
      </c>
      <c r="CX262" s="574" t="str">
        <f t="shared" si="171"/>
        <v/>
      </c>
      <c r="CY262" s="574" t="str">
        <f t="shared" si="172"/>
        <v/>
      </c>
      <c r="CZ262" s="574" t="str">
        <f t="shared" si="172"/>
        <v/>
      </c>
      <c r="DA262" s="574" t="str">
        <f t="shared" si="172"/>
        <v/>
      </c>
      <c r="DB262" s="574" t="str">
        <f t="shared" si="173"/>
        <v/>
      </c>
      <c r="DC262" s="574" t="str">
        <f t="shared" si="174"/>
        <v/>
      </c>
      <c r="DD262" s="574" t="str">
        <f t="shared" si="174"/>
        <v/>
      </c>
      <c r="DE262" s="574" t="str">
        <f t="shared" si="175"/>
        <v/>
      </c>
      <c r="DF262" s="574" t="str">
        <f t="shared" si="175"/>
        <v/>
      </c>
      <c r="DG262" s="574" t="str">
        <f t="shared" si="175"/>
        <v/>
      </c>
      <c r="DH262" s="574" t="str">
        <f t="shared" si="176"/>
        <v/>
      </c>
      <c r="DI262" s="574" t="str">
        <f t="shared" si="177"/>
        <v/>
      </c>
      <c r="DJ262" s="574" t="str">
        <f t="shared" si="178"/>
        <v/>
      </c>
      <c r="DK262" s="574" t="str">
        <f t="shared" si="178"/>
        <v/>
      </c>
      <c r="DL262" s="574" t="str">
        <f t="shared" si="178"/>
        <v/>
      </c>
      <c r="DM262" s="574" t="str">
        <f t="shared" si="179"/>
        <v/>
      </c>
      <c r="DN262" s="574" t="str">
        <f t="shared" si="179"/>
        <v/>
      </c>
      <c r="DO262" s="574" t="str">
        <f t="shared" si="179"/>
        <v/>
      </c>
      <c r="DP262" s="574" t="str">
        <f t="shared" si="180"/>
        <v/>
      </c>
      <c r="DQ262" s="574" t="str">
        <f t="shared" si="180"/>
        <v/>
      </c>
      <c r="DR262" s="574" t="str">
        <f t="shared" si="180"/>
        <v/>
      </c>
      <c r="DS262" s="574" t="str">
        <f t="shared" si="181"/>
        <v/>
      </c>
      <c r="DT262" s="577" t="str">
        <f t="shared" si="182"/>
        <v/>
      </c>
      <c r="DU262" s="576" t="str">
        <f t="shared" si="183"/>
        <v/>
      </c>
      <c r="DV262" s="574" t="str">
        <f t="shared" si="183"/>
        <v/>
      </c>
      <c r="DW262" s="574" t="str">
        <f t="shared" si="183"/>
        <v/>
      </c>
      <c r="DX262" s="574" t="str">
        <f t="shared" si="184"/>
        <v/>
      </c>
      <c r="DY262" s="574" t="str">
        <f t="shared" si="184"/>
        <v/>
      </c>
      <c r="DZ262" s="574" t="str">
        <f t="shared" si="184"/>
        <v/>
      </c>
      <c r="EA262" s="574" t="str">
        <f t="shared" si="185"/>
        <v/>
      </c>
      <c r="EB262" s="574" t="str">
        <f t="shared" si="185"/>
        <v/>
      </c>
      <c r="EC262" s="574" t="str">
        <f t="shared" si="185"/>
        <v/>
      </c>
      <c r="ED262" s="574" t="str">
        <f t="shared" si="186"/>
        <v/>
      </c>
      <c r="EE262" s="574" t="str">
        <f t="shared" si="186"/>
        <v/>
      </c>
      <c r="EF262" s="574" t="str">
        <f t="shared" si="186"/>
        <v/>
      </c>
      <c r="EG262" s="574" t="str">
        <f t="shared" si="187"/>
        <v/>
      </c>
      <c r="EH262" s="574" t="str">
        <f t="shared" si="188"/>
        <v/>
      </c>
      <c r="EI262" s="574" t="str">
        <f t="shared" si="189"/>
        <v/>
      </c>
      <c r="EJ262" s="574" t="str">
        <f t="shared" si="189"/>
        <v/>
      </c>
      <c r="EK262" s="574" t="str">
        <f t="shared" si="189"/>
        <v/>
      </c>
      <c r="EL262" s="574" t="str">
        <f t="shared" si="190"/>
        <v/>
      </c>
      <c r="EM262" s="574" t="str">
        <f t="shared" si="190"/>
        <v/>
      </c>
      <c r="EN262" s="574" t="str">
        <f t="shared" si="190"/>
        <v/>
      </c>
      <c r="EO262" s="574" t="str">
        <f t="shared" si="191"/>
        <v/>
      </c>
      <c r="EP262" s="574" t="str">
        <f t="shared" si="191"/>
        <v/>
      </c>
      <c r="EQ262" s="574" t="str">
        <f t="shared" si="191"/>
        <v/>
      </c>
      <c r="ER262" s="574" t="str">
        <f t="shared" si="192"/>
        <v/>
      </c>
      <c r="ES262" s="577" t="str">
        <f t="shared" si="193"/>
        <v/>
      </c>
      <c r="ET262" s="576" t="str">
        <f t="shared" si="194"/>
        <v/>
      </c>
      <c r="EU262" s="574" t="str">
        <f t="shared" si="194"/>
        <v/>
      </c>
      <c r="EV262" s="574" t="str">
        <f t="shared" si="194"/>
        <v/>
      </c>
      <c r="EW262" s="574" t="str">
        <f t="shared" si="195"/>
        <v/>
      </c>
      <c r="EX262" s="574" t="str">
        <f t="shared" si="195"/>
        <v/>
      </c>
      <c r="EY262" s="574" t="str">
        <f t="shared" si="195"/>
        <v/>
      </c>
      <c r="EZ262" s="574" t="str">
        <f t="shared" si="196"/>
        <v/>
      </c>
      <c r="FA262" s="574" t="str">
        <f t="shared" si="196"/>
        <v/>
      </c>
      <c r="FB262" s="574" t="str">
        <f t="shared" si="196"/>
        <v/>
      </c>
      <c r="FC262" s="574" t="str">
        <f t="shared" si="197"/>
        <v/>
      </c>
      <c r="FD262" s="574" t="str">
        <f t="shared" si="197"/>
        <v/>
      </c>
      <c r="FE262" s="574" t="str">
        <f t="shared" si="197"/>
        <v/>
      </c>
      <c r="FF262" s="574" t="str">
        <f t="shared" si="198"/>
        <v/>
      </c>
      <c r="FG262" s="574" t="str">
        <f t="shared" si="199"/>
        <v/>
      </c>
      <c r="FH262" s="574" t="str">
        <f t="shared" si="200"/>
        <v/>
      </c>
      <c r="FI262" s="574" t="str">
        <f t="shared" si="200"/>
        <v/>
      </c>
      <c r="FJ262" s="574" t="str">
        <f t="shared" si="200"/>
        <v/>
      </c>
      <c r="FK262" s="574" t="str">
        <f t="shared" si="201"/>
        <v/>
      </c>
      <c r="FL262" s="574" t="str">
        <f t="shared" si="201"/>
        <v/>
      </c>
      <c r="FM262" s="574" t="str">
        <f t="shared" si="201"/>
        <v/>
      </c>
      <c r="FN262" s="574" t="str">
        <f t="shared" si="202"/>
        <v/>
      </c>
      <c r="FO262" s="574" t="str">
        <f t="shared" si="202"/>
        <v/>
      </c>
      <c r="FP262" s="574" t="str">
        <f t="shared" si="202"/>
        <v/>
      </c>
      <c r="FQ262" s="574" t="str">
        <f t="shared" si="203"/>
        <v/>
      </c>
      <c r="FR262" s="577" t="str">
        <f t="shared" si="204"/>
        <v/>
      </c>
      <c r="FS262" s="573" t="str">
        <f t="shared" si="205"/>
        <v/>
      </c>
      <c r="FT262" s="574" t="str">
        <f t="shared" si="206"/>
        <v/>
      </c>
      <c r="FU262" s="578" t="str">
        <f t="shared" si="207"/>
        <v/>
      </c>
      <c r="FV262" s="577" t="str">
        <f t="shared" si="208"/>
        <v/>
      </c>
      <c r="HA262" s="147">
        <f t="shared" si="209"/>
        <v>0</v>
      </c>
      <c r="HB262" s="142">
        <f t="shared" si="158"/>
        <v>0</v>
      </c>
    </row>
    <row r="263" spans="1:210" s="142" customFormat="1" ht="15.75" customHeight="1" x14ac:dyDescent="0.2">
      <c r="A263" s="531" t="str">
        <f t="shared" si="159"/>
        <v/>
      </c>
      <c r="B263" s="299"/>
      <c r="C263" s="292"/>
      <c r="D263" s="300"/>
      <c r="E263" s="292"/>
      <c r="F263" s="300"/>
      <c r="G263" s="292"/>
      <c r="H263" s="300"/>
      <c r="I263" s="300"/>
      <c r="J263" s="292"/>
      <c r="K263" s="300"/>
      <c r="L263" s="292"/>
      <c r="M263" s="300"/>
      <c r="N263" s="292"/>
      <c r="O263" s="300"/>
      <c r="P263" s="292"/>
      <c r="Q263" s="292"/>
      <c r="R263" s="300"/>
      <c r="S263" s="294"/>
      <c r="T263" s="307"/>
      <c r="U263" s="292"/>
      <c r="V263" s="300"/>
      <c r="W263" s="292"/>
      <c r="X263" s="300"/>
      <c r="Y263" s="292"/>
      <c r="Z263" s="300"/>
      <c r="AA263" s="300"/>
      <c r="AB263" s="292"/>
      <c r="AC263" s="300"/>
      <c r="AD263" s="292"/>
      <c r="AE263" s="300"/>
      <c r="AF263" s="292"/>
      <c r="AG263" s="300"/>
      <c r="AH263" s="292"/>
      <c r="AI263" s="292"/>
      <c r="AJ263" s="300"/>
      <c r="AK263" s="294"/>
      <c r="AL263" s="302"/>
      <c r="AM263" s="292"/>
      <c r="AN263" s="303"/>
      <c r="AO263" s="292"/>
      <c r="AP263" s="303"/>
      <c r="AQ263" s="292"/>
      <c r="AR263" s="303"/>
      <c r="AS263" s="303"/>
      <c r="AT263" s="292"/>
      <c r="AU263" s="303"/>
      <c r="AV263" s="292"/>
      <c r="AW263" s="303"/>
      <c r="AX263" s="292"/>
      <c r="AY263" s="303"/>
      <c r="AZ263" s="292"/>
      <c r="BA263" s="292"/>
      <c r="BB263" s="303"/>
      <c r="BC263" s="294"/>
      <c r="BD263" s="308"/>
      <c r="BE263" s="292"/>
      <c r="BF263" s="303"/>
      <c r="BG263" s="292"/>
      <c r="BH263" s="303"/>
      <c r="BI263" s="292"/>
      <c r="BJ263" s="303"/>
      <c r="BK263" s="303"/>
      <c r="BL263" s="292"/>
      <c r="BM263" s="303"/>
      <c r="BN263" s="292"/>
      <c r="BO263" s="303"/>
      <c r="BP263" s="292"/>
      <c r="BQ263" s="303"/>
      <c r="BR263" s="292"/>
      <c r="BS263" s="292"/>
      <c r="BT263" s="303"/>
      <c r="BU263" s="294"/>
      <c r="BW263" s="573" t="str">
        <f t="shared" si="160"/>
        <v/>
      </c>
      <c r="BX263" s="574" t="str">
        <f t="shared" si="160"/>
        <v/>
      </c>
      <c r="BY263" s="574" t="str">
        <f t="shared" si="160"/>
        <v/>
      </c>
      <c r="BZ263" s="574" t="str">
        <f t="shared" si="161"/>
        <v/>
      </c>
      <c r="CA263" s="574" t="str">
        <f t="shared" si="161"/>
        <v/>
      </c>
      <c r="CB263" s="574" t="str">
        <f t="shared" si="161"/>
        <v/>
      </c>
      <c r="CC263" s="574" t="str">
        <f t="shared" si="162"/>
        <v/>
      </c>
      <c r="CD263" s="574" t="str">
        <f t="shared" si="162"/>
        <v/>
      </c>
      <c r="CE263" s="574" t="str">
        <f t="shared" si="162"/>
        <v/>
      </c>
      <c r="CF263" s="574" t="str">
        <f t="shared" si="163"/>
        <v/>
      </c>
      <c r="CG263" s="574" t="str">
        <f t="shared" si="163"/>
        <v/>
      </c>
      <c r="CH263" s="574" t="str">
        <f t="shared" si="163"/>
        <v/>
      </c>
      <c r="CI263" s="574" t="str">
        <f t="shared" si="164"/>
        <v/>
      </c>
      <c r="CJ263" s="574" t="str">
        <f t="shared" si="165"/>
        <v/>
      </c>
      <c r="CK263" s="574" t="str">
        <f t="shared" si="166"/>
        <v/>
      </c>
      <c r="CL263" s="574" t="str">
        <f t="shared" si="166"/>
        <v/>
      </c>
      <c r="CM263" s="574" t="str">
        <f t="shared" si="166"/>
        <v/>
      </c>
      <c r="CN263" s="574" t="str">
        <f t="shared" si="167"/>
        <v/>
      </c>
      <c r="CO263" s="574" t="str">
        <f t="shared" si="167"/>
        <v/>
      </c>
      <c r="CP263" s="574" t="str">
        <f t="shared" si="167"/>
        <v/>
      </c>
      <c r="CQ263" s="574" t="str">
        <f t="shared" si="168"/>
        <v/>
      </c>
      <c r="CR263" s="574" t="str">
        <f t="shared" si="168"/>
        <v/>
      </c>
      <c r="CS263" s="574" t="str">
        <f t="shared" si="168"/>
        <v/>
      </c>
      <c r="CT263" s="574" t="str">
        <f t="shared" si="169"/>
        <v/>
      </c>
      <c r="CU263" s="575" t="str">
        <f t="shared" si="170"/>
        <v/>
      </c>
      <c r="CV263" s="576" t="str">
        <f t="shared" si="171"/>
        <v/>
      </c>
      <c r="CW263" s="574" t="str">
        <f t="shared" si="171"/>
        <v/>
      </c>
      <c r="CX263" s="574" t="str">
        <f t="shared" si="171"/>
        <v/>
      </c>
      <c r="CY263" s="574" t="str">
        <f t="shared" si="172"/>
        <v/>
      </c>
      <c r="CZ263" s="574" t="str">
        <f t="shared" si="172"/>
        <v/>
      </c>
      <c r="DA263" s="574" t="str">
        <f t="shared" si="172"/>
        <v/>
      </c>
      <c r="DB263" s="574" t="str">
        <f t="shared" si="173"/>
        <v/>
      </c>
      <c r="DC263" s="574" t="str">
        <f t="shared" si="174"/>
        <v/>
      </c>
      <c r="DD263" s="574" t="str">
        <f t="shared" si="174"/>
        <v/>
      </c>
      <c r="DE263" s="574" t="str">
        <f t="shared" si="175"/>
        <v/>
      </c>
      <c r="DF263" s="574" t="str">
        <f t="shared" si="175"/>
        <v/>
      </c>
      <c r="DG263" s="574" t="str">
        <f t="shared" si="175"/>
        <v/>
      </c>
      <c r="DH263" s="574" t="str">
        <f t="shared" si="176"/>
        <v/>
      </c>
      <c r="DI263" s="574" t="str">
        <f t="shared" si="177"/>
        <v/>
      </c>
      <c r="DJ263" s="574" t="str">
        <f t="shared" si="178"/>
        <v/>
      </c>
      <c r="DK263" s="574" t="str">
        <f t="shared" si="178"/>
        <v/>
      </c>
      <c r="DL263" s="574" t="str">
        <f t="shared" si="178"/>
        <v/>
      </c>
      <c r="DM263" s="574" t="str">
        <f t="shared" si="179"/>
        <v/>
      </c>
      <c r="DN263" s="574" t="str">
        <f t="shared" si="179"/>
        <v/>
      </c>
      <c r="DO263" s="574" t="str">
        <f t="shared" si="179"/>
        <v/>
      </c>
      <c r="DP263" s="574" t="str">
        <f t="shared" si="180"/>
        <v/>
      </c>
      <c r="DQ263" s="574" t="str">
        <f t="shared" si="180"/>
        <v/>
      </c>
      <c r="DR263" s="574" t="str">
        <f t="shared" si="180"/>
        <v/>
      </c>
      <c r="DS263" s="574" t="str">
        <f t="shared" si="181"/>
        <v/>
      </c>
      <c r="DT263" s="577" t="str">
        <f t="shared" si="182"/>
        <v/>
      </c>
      <c r="DU263" s="576" t="str">
        <f t="shared" si="183"/>
        <v/>
      </c>
      <c r="DV263" s="574" t="str">
        <f t="shared" si="183"/>
        <v/>
      </c>
      <c r="DW263" s="574" t="str">
        <f t="shared" si="183"/>
        <v/>
      </c>
      <c r="DX263" s="574" t="str">
        <f t="shared" si="184"/>
        <v/>
      </c>
      <c r="DY263" s="574" t="str">
        <f t="shared" si="184"/>
        <v/>
      </c>
      <c r="DZ263" s="574" t="str">
        <f t="shared" si="184"/>
        <v/>
      </c>
      <c r="EA263" s="574" t="str">
        <f t="shared" si="185"/>
        <v/>
      </c>
      <c r="EB263" s="574" t="str">
        <f t="shared" si="185"/>
        <v/>
      </c>
      <c r="EC263" s="574" t="str">
        <f t="shared" si="185"/>
        <v/>
      </c>
      <c r="ED263" s="574" t="str">
        <f t="shared" si="186"/>
        <v/>
      </c>
      <c r="EE263" s="574" t="str">
        <f t="shared" si="186"/>
        <v/>
      </c>
      <c r="EF263" s="574" t="str">
        <f t="shared" si="186"/>
        <v/>
      </c>
      <c r="EG263" s="574" t="str">
        <f t="shared" si="187"/>
        <v/>
      </c>
      <c r="EH263" s="574" t="str">
        <f t="shared" si="188"/>
        <v/>
      </c>
      <c r="EI263" s="574" t="str">
        <f t="shared" si="189"/>
        <v/>
      </c>
      <c r="EJ263" s="574" t="str">
        <f t="shared" si="189"/>
        <v/>
      </c>
      <c r="EK263" s="574" t="str">
        <f t="shared" si="189"/>
        <v/>
      </c>
      <c r="EL263" s="574" t="str">
        <f t="shared" si="190"/>
        <v/>
      </c>
      <c r="EM263" s="574" t="str">
        <f t="shared" si="190"/>
        <v/>
      </c>
      <c r="EN263" s="574" t="str">
        <f t="shared" si="190"/>
        <v/>
      </c>
      <c r="EO263" s="574" t="str">
        <f t="shared" si="191"/>
        <v/>
      </c>
      <c r="EP263" s="574" t="str">
        <f t="shared" si="191"/>
        <v/>
      </c>
      <c r="EQ263" s="574" t="str">
        <f t="shared" si="191"/>
        <v/>
      </c>
      <c r="ER263" s="574" t="str">
        <f t="shared" si="192"/>
        <v/>
      </c>
      <c r="ES263" s="577" t="str">
        <f t="shared" si="193"/>
        <v/>
      </c>
      <c r="ET263" s="576" t="str">
        <f t="shared" si="194"/>
        <v/>
      </c>
      <c r="EU263" s="574" t="str">
        <f t="shared" si="194"/>
        <v/>
      </c>
      <c r="EV263" s="574" t="str">
        <f t="shared" si="194"/>
        <v/>
      </c>
      <c r="EW263" s="574" t="str">
        <f t="shared" si="195"/>
        <v/>
      </c>
      <c r="EX263" s="574" t="str">
        <f t="shared" si="195"/>
        <v/>
      </c>
      <c r="EY263" s="574" t="str">
        <f t="shared" si="195"/>
        <v/>
      </c>
      <c r="EZ263" s="574" t="str">
        <f t="shared" si="196"/>
        <v/>
      </c>
      <c r="FA263" s="574" t="str">
        <f t="shared" si="196"/>
        <v/>
      </c>
      <c r="FB263" s="574" t="str">
        <f t="shared" si="196"/>
        <v/>
      </c>
      <c r="FC263" s="574" t="str">
        <f t="shared" si="197"/>
        <v/>
      </c>
      <c r="FD263" s="574" t="str">
        <f t="shared" si="197"/>
        <v/>
      </c>
      <c r="FE263" s="574" t="str">
        <f t="shared" si="197"/>
        <v/>
      </c>
      <c r="FF263" s="574" t="str">
        <f t="shared" si="198"/>
        <v/>
      </c>
      <c r="FG263" s="574" t="str">
        <f t="shared" si="199"/>
        <v/>
      </c>
      <c r="FH263" s="574" t="str">
        <f t="shared" si="200"/>
        <v/>
      </c>
      <c r="FI263" s="574" t="str">
        <f t="shared" si="200"/>
        <v/>
      </c>
      <c r="FJ263" s="574" t="str">
        <f t="shared" si="200"/>
        <v/>
      </c>
      <c r="FK263" s="574" t="str">
        <f t="shared" si="201"/>
        <v/>
      </c>
      <c r="FL263" s="574" t="str">
        <f t="shared" si="201"/>
        <v/>
      </c>
      <c r="FM263" s="574" t="str">
        <f t="shared" si="201"/>
        <v/>
      </c>
      <c r="FN263" s="574" t="str">
        <f t="shared" si="202"/>
        <v/>
      </c>
      <c r="FO263" s="574" t="str">
        <f t="shared" si="202"/>
        <v/>
      </c>
      <c r="FP263" s="574" t="str">
        <f t="shared" si="202"/>
        <v/>
      </c>
      <c r="FQ263" s="574" t="str">
        <f t="shared" si="203"/>
        <v/>
      </c>
      <c r="FR263" s="577" t="str">
        <f t="shared" si="204"/>
        <v/>
      </c>
      <c r="FS263" s="573" t="str">
        <f t="shared" si="205"/>
        <v/>
      </c>
      <c r="FT263" s="574" t="str">
        <f t="shared" si="206"/>
        <v/>
      </c>
      <c r="FU263" s="578" t="str">
        <f t="shared" si="207"/>
        <v/>
      </c>
      <c r="FV263" s="577" t="str">
        <f t="shared" si="208"/>
        <v/>
      </c>
      <c r="HA263" s="147">
        <f t="shared" si="209"/>
        <v>0</v>
      </c>
      <c r="HB263" s="142">
        <f t="shared" si="158"/>
        <v>0</v>
      </c>
    </row>
    <row r="264" spans="1:210" s="142" customFormat="1" ht="15.75" customHeight="1" x14ac:dyDescent="0.2">
      <c r="A264" s="531" t="str">
        <f t="shared" si="159"/>
        <v/>
      </c>
      <c r="B264" s="299"/>
      <c r="C264" s="292"/>
      <c r="D264" s="300"/>
      <c r="E264" s="292"/>
      <c r="F264" s="300"/>
      <c r="G264" s="292"/>
      <c r="H264" s="300"/>
      <c r="I264" s="300"/>
      <c r="J264" s="292"/>
      <c r="K264" s="300"/>
      <c r="L264" s="292"/>
      <c r="M264" s="300"/>
      <c r="N264" s="292"/>
      <c r="O264" s="300"/>
      <c r="P264" s="292"/>
      <c r="Q264" s="292"/>
      <c r="R264" s="301"/>
      <c r="S264" s="298"/>
      <c r="T264" s="307"/>
      <c r="U264" s="292"/>
      <c r="V264" s="300"/>
      <c r="W264" s="292"/>
      <c r="X264" s="300"/>
      <c r="Y264" s="292"/>
      <c r="Z264" s="300"/>
      <c r="AA264" s="300"/>
      <c r="AB264" s="292"/>
      <c r="AC264" s="300"/>
      <c r="AD264" s="292"/>
      <c r="AE264" s="300"/>
      <c r="AF264" s="292"/>
      <c r="AG264" s="300"/>
      <c r="AH264" s="292"/>
      <c r="AI264" s="292"/>
      <c r="AJ264" s="301"/>
      <c r="AK264" s="298"/>
      <c r="AL264" s="302"/>
      <c r="AM264" s="292"/>
      <c r="AN264" s="303"/>
      <c r="AO264" s="292"/>
      <c r="AP264" s="303"/>
      <c r="AQ264" s="292"/>
      <c r="AR264" s="303"/>
      <c r="AS264" s="303"/>
      <c r="AT264" s="292"/>
      <c r="AU264" s="303"/>
      <c r="AV264" s="292"/>
      <c r="AW264" s="303"/>
      <c r="AX264" s="292"/>
      <c r="AY264" s="303"/>
      <c r="AZ264" s="292"/>
      <c r="BA264" s="292"/>
      <c r="BB264" s="304"/>
      <c r="BC264" s="298"/>
      <c r="BD264" s="308"/>
      <c r="BE264" s="292"/>
      <c r="BF264" s="303"/>
      <c r="BG264" s="292"/>
      <c r="BH264" s="303"/>
      <c r="BI264" s="292"/>
      <c r="BJ264" s="303"/>
      <c r="BK264" s="303"/>
      <c r="BL264" s="292"/>
      <c r="BM264" s="303"/>
      <c r="BN264" s="292"/>
      <c r="BO264" s="303"/>
      <c r="BP264" s="292"/>
      <c r="BQ264" s="303"/>
      <c r="BR264" s="292"/>
      <c r="BS264" s="292"/>
      <c r="BT264" s="304"/>
      <c r="BU264" s="298"/>
      <c r="BW264" s="573" t="str">
        <f t="shared" si="160"/>
        <v/>
      </c>
      <c r="BX264" s="574" t="str">
        <f t="shared" si="160"/>
        <v/>
      </c>
      <c r="BY264" s="574" t="str">
        <f t="shared" si="160"/>
        <v/>
      </c>
      <c r="BZ264" s="574" t="str">
        <f t="shared" si="161"/>
        <v/>
      </c>
      <c r="CA264" s="574" t="str">
        <f t="shared" si="161"/>
        <v/>
      </c>
      <c r="CB264" s="574" t="str">
        <f t="shared" si="161"/>
        <v/>
      </c>
      <c r="CC264" s="574" t="str">
        <f t="shared" si="162"/>
        <v/>
      </c>
      <c r="CD264" s="574" t="str">
        <f t="shared" si="162"/>
        <v/>
      </c>
      <c r="CE264" s="574" t="str">
        <f t="shared" si="162"/>
        <v/>
      </c>
      <c r="CF264" s="574" t="str">
        <f t="shared" si="163"/>
        <v/>
      </c>
      <c r="CG264" s="574" t="str">
        <f t="shared" si="163"/>
        <v/>
      </c>
      <c r="CH264" s="574" t="str">
        <f t="shared" si="163"/>
        <v/>
      </c>
      <c r="CI264" s="574" t="str">
        <f t="shared" si="164"/>
        <v/>
      </c>
      <c r="CJ264" s="574" t="str">
        <f t="shared" si="165"/>
        <v/>
      </c>
      <c r="CK264" s="574" t="str">
        <f t="shared" si="166"/>
        <v/>
      </c>
      <c r="CL264" s="574" t="str">
        <f t="shared" si="166"/>
        <v/>
      </c>
      <c r="CM264" s="574" t="str">
        <f t="shared" si="166"/>
        <v/>
      </c>
      <c r="CN264" s="574" t="str">
        <f t="shared" si="167"/>
        <v/>
      </c>
      <c r="CO264" s="574" t="str">
        <f t="shared" si="167"/>
        <v/>
      </c>
      <c r="CP264" s="574" t="str">
        <f t="shared" si="167"/>
        <v/>
      </c>
      <c r="CQ264" s="574" t="str">
        <f t="shared" si="168"/>
        <v/>
      </c>
      <c r="CR264" s="574" t="str">
        <f t="shared" si="168"/>
        <v/>
      </c>
      <c r="CS264" s="574" t="str">
        <f t="shared" si="168"/>
        <v/>
      </c>
      <c r="CT264" s="574" t="str">
        <f t="shared" si="169"/>
        <v/>
      </c>
      <c r="CU264" s="575" t="str">
        <f t="shared" si="170"/>
        <v/>
      </c>
      <c r="CV264" s="576" t="str">
        <f t="shared" si="171"/>
        <v/>
      </c>
      <c r="CW264" s="574" t="str">
        <f t="shared" si="171"/>
        <v/>
      </c>
      <c r="CX264" s="574" t="str">
        <f t="shared" si="171"/>
        <v/>
      </c>
      <c r="CY264" s="574" t="str">
        <f t="shared" si="172"/>
        <v/>
      </c>
      <c r="CZ264" s="574" t="str">
        <f t="shared" si="172"/>
        <v/>
      </c>
      <c r="DA264" s="574" t="str">
        <f t="shared" si="172"/>
        <v/>
      </c>
      <c r="DB264" s="574" t="str">
        <f t="shared" si="173"/>
        <v/>
      </c>
      <c r="DC264" s="574" t="str">
        <f t="shared" si="174"/>
        <v/>
      </c>
      <c r="DD264" s="574" t="str">
        <f t="shared" si="174"/>
        <v/>
      </c>
      <c r="DE264" s="574" t="str">
        <f t="shared" si="175"/>
        <v/>
      </c>
      <c r="DF264" s="574" t="str">
        <f t="shared" si="175"/>
        <v/>
      </c>
      <c r="DG264" s="574" t="str">
        <f t="shared" si="175"/>
        <v/>
      </c>
      <c r="DH264" s="574" t="str">
        <f t="shared" si="176"/>
        <v/>
      </c>
      <c r="DI264" s="574" t="str">
        <f t="shared" si="177"/>
        <v/>
      </c>
      <c r="DJ264" s="574" t="str">
        <f t="shared" si="178"/>
        <v/>
      </c>
      <c r="DK264" s="574" t="str">
        <f t="shared" si="178"/>
        <v/>
      </c>
      <c r="DL264" s="574" t="str">
        <f t="shared" si="178"/>
        <v/>
      </c>
      <c r="DM264" s="574" t="str">
        <f t="shared" si="179"/>
        <v/>
      </c>
      <c r="DN264" s="574" t="str">
        <f t="shared" si="179"/>
        <v/>
      </c>
      <c r="DO264" s="574" t="str">
        <f t="shared" si="179"/>
        <v/>
      </c>
      <c r="DP264" s="574" t="str">
        <f t="shared" si="180"/>
        <v/>
      </c>
      <c r="DQ264" s="574" t="str">
        <f t="shared" si="180"/>
        <v/>
      </c>
      <c r="DR264" s="574" t="str">
        <f t="shared" si="180"/>
        <v/>
      </c>
      <c r="DS264" s="574" t="str">
        <f t="shared" si="181"/>
        <v/>
      </c>
      <c r="DT264" s="577" t="str">
        <f t="shared" si="182"/>
        <v/>
      </c>
      <c r="DU264" s="576" t="str">
        <f t="shared" si="183"/>
        <v/>
      </c>
      <c r="DV264" s="574" t="str">
        <f t="shared" si="183"/>
        <v/>
      </c>
      <c r="DW264" s="574" t="str">
        <f t="shared" si="183"/>
        <v/>
      </c>
      <c r="DX264" s="574" t="str">
        <f t="shared" si="184"/>
        <v/>
      </c>
      <c r="DY264" s="574" t="str">
        <f t="shared" si="184"/>
        <v/>
      </c>
      <c r="DZ264" s="574" t="str">
        <f t="shared" si="184"/>
        <v/>
      </c>
      <c r="EA264" s="574" t="str">
        <f t="shared" si="185"/>
        <v/>
      </c>
      <c r="EB264" s="574" t="str">
        <f t="shared" si="185"/>
        <v/>
      </c>
      <c r="EC264" s="574" t="str">
        <f t="shared" si="185"/>
        <v/>
      </c>
      <c r="ED264" s="574" t="str">
        <f t="shared" si="186"/>
        <v/>
      </c>
      <c r="EE264" s="574" t="str">
        <f t="shared" si="186"/>
        <v/>
      </c>
      <c r="EF264" s="574" t="str">
        <f t="shared" si="186"/>
        <v/>
      </c>
      <c r="EG264" s="574" t="str">
        <f t="shared" si="187"/>
        <v/>
      </c>
      <c r="EH264" s="574" t="str">
        <f t="shared" si="188"/>
        <v/>
      </c>
      <c r="EI264" s="574" t="str">
        <f t="shared" si="189"/>
        <v/>
      </c>
      <c r="EJ264" s="574" t="str">
        <f t="shared" si="189"/>
        <v/>
      </c>
      <c r="EK264" s="574" t="str">
        <f t="shared" si="189"/>
        <v/>
      </c>
      <c r="EL264" s="574" t="str">
        <f t="shared" si="190"/>
        <v/>
      </c>
      <c r="EM264" s="574" t="str">
        <f t="shared" si="190"/>
        <v/>
      </c>
      <c r="EN264" s="574" t="str">
        <f t="shared" si="190"/>
        <v/>
      </c>
      <c r="EO264" s="574" t="str">
        <f t="shared" si="191"/>
        <v/>
      </c>
      <c r="EP264" s="574" t="str">
        <f t="shared" si="191"/>
        <v/>
      </c>
      <c r="EQ264" s="574" t="str">
        <f t="shared" si="191"/>
        <v/>
      </c>
      <c r="ER264" s="574" t="str">
        <f t="shared" si="192"/>
        <v/>
      </c>
      <c r="ES264" s="577" t="str">
        <f t="shared" si="193"/>
        <v/>
      </c>
      <c r="ET264" s="576" t="str">
        <f t="shared" si="194"/>
        <v/>
      </c>
      <c r="EU264" s="574" t="str">
        <f t="shared" si="194"/>
        <v/>
      </c>
      <c r="EV264" s="574" t="str">
        <f t="shared" si="194"/>
        <v/>
      </c>
      <c r="EW264" s="574" t="str">
        <f t="shared" si="195"/>
        <v/>
      </c>
      <c r="EX264" s="574" t="str">
        <f t="shared" si="195"/>
        <v/>
      </c>
      <c r="EY264" s="574" t="str">
        <f t="shared" si="195"/>
        <v/>
      </c>
      <c r="EZ264" s="574" t="str">
        <f t="shared" si="196"/>
        <v/>
      </c>
      <c r="FA264" s="574" t="str">
        <f t="shared" si="196"/>
        <v/>
      </c>
      <c r="FB264" s="574" t="str">
        <f t="shared" si="196"/>
        <v/>
      </c>
      <c r="FC264" s="574" t="str">
        <f t="shared" si="197"/>
        <v/>
      </c>
      <c r="FD264" s="574" t="str">
        <f t="shared" si="197"/>
        <v/>
      </c>
      <c r="FE264" s="574" t="str">
        <f t="shared" si="197"/>
        <v/>
      </c>
      <c r="FF264" s="574" t="str">
        <f t="shared" si="198"/>
        <v/>
      </c>
      <c r="FG264" s="574" t="str">
        <f t="shared" si="199"/>
        <v/>
      </c>
      <c r="FH264" s="574" t="str">
        <f t="shared" si="200"/>
        <v/>
      </c>
      <c r="FI264" s="574" t="str">
        <f t="shared" si="200"/>
        <v/>
      </c>
      <c r="FJ264" s="574" t="str">
        <f t="shared" si="200"/>
        <v/>
      </c>
      <c r="FK264" s="574" t="str">
        <f t="shared" si="201"/>
        <v/>
      </c>
      <c r="FL264" s="574" t="str">
        <f t="shared" si="201"/>
        <v/>
      </c>
      <c r="FM264" s="574" t="str">
        <f t="shared" si="201"/>
        <v/>
      </c>
      <c r="FN264" s="574" t="str">
        <f t="shared" si="202"/>
        <v/>
      </c>
      <c r="FO264" s="574" t="str">
        <f t="shared" si="202"/>
        <v/>
      </c>
      <c r="FP264" s="574" t="str">
        <f t="shared" si="202"/>
        <v/>
      </c>
      <c r="FQ264" s="574" t="str">
        <f t="shared" si="203"/>
        <v/>
      </c>
      <c r="FR264" s="577" t="str">
        <f t="shared" si="204"/>
        <v/>
      </c>
      <c r="FS264" s="573" t="str">
        <f t="shared" si="205"/>
        <v/>
      </c>
      <c r="FT264" s="574" t="str">
        <f t="shared" si="206"/>
        <v/>
      </c>
      <c r="FU264" s="578" t="str">
        <f t="shared" si="207"/>
        <v/>
      </c>
      <c r="FV264" s="577" t="str">
        <f t="shared" si="208"/>
        <v/>
      </c>
      <c r="HA264" s="147">
        <f t="shared" si="209"/>
        <v>0</v>
      </c>
      <c r="HB264" s="142">
        <f t="shared" ref="HB264:HB327" si="210">IF(HA264&lt;=$AJ$4,HA264,0)</f>
        <v>0</v>
      </c>
    </row>
    <row r="265" spans="1:210" s="142" customFormat="1" ht="15.75" customHeight="1" x14ac:dyDescent="0.2">
      <c r="A265" s="531" t="str">
        <f t="shared" ref="A265:A328" si="211">IFERROR(IF($Q$4&gt;$AJ$4,IF(A264&gt;$AJ$4,A264-$AK$2,""),IF(A264&lt;$AJ$4,A264+$AK$2,"")),"")</f>
        <v/>
      </c>
      <c r="B265" s="299"/>
      <c r="C265" s="292"/>
      <c r="D265" s="300"/>
      <c r="E265" s="292"/>
      <c r="F265" s="300"/>
      <c r="G265" s="292"/>
      <c r="H265" s="300"/>
      <c r="I265" s="300"/>
      <c r="J265" s="292"/>
      <c r="K265" s="300"/>
      <c r="L265" s="292"/>
      <c r="M265" s="300"/>
      <c r="N265" s="292"/>
      <c r="O265" s="300"/>
      <c r="P265" s="292"/>
      <c r="Q265" s="292"/>
      <c r="R265" s="300"/>
      <c r="S265" s="294"/>
      <c r="T265" s="307"/>
      <c r="U265" s="292"/>
      <c r="V265" s="300"/>
      <c r="W265" s="292"/>
      <c r="X265" s="300"/>
      <c r="Y265" s="292"/>
      <c r="Z265" s="300"/>
      <c r="AA265" s="300"/>
      <c r="AB265" s="292"/>
      <c r="AC265" s="300"/>
      <c r="AD265" s="292"/>
      <c r="AE265" s="300"/>
      <c r="AF265" s="292"/>
      <c r="AG265" s="300"/>
      <c r="AH265" s="292"/>
      <c r="AI265" s="292"/>
      <c r="AJ265" s="300"/>
      <c r="AK265" s="294"/>
      <c r="AL265" s="302"/>
      <c r="AM265" s="292"/>
      <c r="AN265" s="303"/>
      <c r="AO265" s="292"/>
      <c r="AP265" s="303"/>
      <c r="AQ265" s="292"/>
      <c r="AR265" s="303"/>
      <c r="AS265" s="303"/>
      <c r="AT265" s="292"/>
      <c r="AU265" s="303"/>
      <c r="AV265" s="292"/>
      <c r="AW265" s="303"/>
      <c r="AX265" s="292"/>
      <c r="AY265" s="303"/>
      <c r="AZ265" s="292"/>
      <c r="BA265" s="292"/>
      <c r="BB265" s="303"/>
      <c r="BC265" s="294"/>
      <c r="BD265" s="308"/>
      <c r="BE265" s="292"/>
      <c r="BF265" s="303"/>
      <c r="BG265" s="292"/>
      <c r="BH265" s="303"/>
      <c r="BI265" s="292"/>
      <c r="BJ265" s="303"/>
      <c r="BK265" s="303"/>
      <c r="BL265" s="292"/>
      <c r="BM265" s="303"/>
      <c r="BN265" s="292"/>
      <c r="BO265" s="303"/>
      <c r="BP265" s="292"/>
      <c r="BQ265" s="303"/>
      <c r="BR265" s="292"/>
      <c r="BS265" s="292"/>
      <c r="BT265" s="303"/>
      <c r="BU265" s="294"/>
      <c r="BW265" s="573" t="str">
        <f t="shared" ref="BW265:BY296" si="212">IF(OR(AND($A265&gt;=$Q$4,$A265&lt;=$AJ$4),AND($A265&lt;=$Q$4,$A265&gt;=$AJ$4)),IF($B265=BW$5,$C265,0),"")</f>
        <v/>
      </c>
      <c r="BX265" s="574" t="str">
        <f t="shared" si="212"/>
        <v/>
      </c>
      <c r="BY265" s="574" t="str">
        <f t="shared" si="212"/>
        <v/>
      </c>
      <c r="BZ265" s="574" t="str">
        <f t="shared" ref="BZ265:CB296" si="213">IF(OR(AND($A265&gt;=$Q$4,$A265&lt;=$AJ$4),AND($A265&lt;=$Q$4,$A265&gt;=$AJ$4)),IF($D265=BZ$5,$E265,0),"")</f>
        <v/>
      </c>
      <c r="CA265" s="574" t="str">
        <f t="shared" si="213"/>
        <v/>
      </c>
      <c r="CB265" s="574" t="str">
        <f t="shared" si="213"/>
        <v/>
      </c>
      <c r="CC265" s="574" t="str">
        <f t="shared" ref="CC265:CE296" si="214">IF(OR(AND($A265&gt;=$Q$4,$A265&lt;=$AJ$4),AND($A265&lt;=$Q$4,$A265&gt;=$AJ$4)),IF($F265=CC$5,$G265,0),"")</f>
        <v/>
      </c>
      <c r="CD265" s="574" t="str">
        <f t="shared" si="214"/>
        <v/>
      </c>
      <c r="CE265" s="574" t="str">
        <f t="shared" si="214"/>
        <v/>
      </c>
      <c r="CF265" s="574" t="str">
        <f t="shared" ref="CF265:CH296" si="215">IF(OR(AND($A265&gt;=$Q$4,$A265&lt;=$AJ$4),AND($A265&lt;=$Q$4,$A265&gt;=$AJ$4)),IF($H265=CF$5,IF($I265=$CF$3,$J265,0),0),"")</f>
        <v/>
      </c>
      <c r="CG265" s="574" t="str">
        <f t="shared" si="215"/>
        <v/>
      </c>
      <c r="CH265" s="574" t="str">
        <f t="shared" si="215"/>
        <v/>
      </c>
      <c r="CI265" s="574" t="str">
        <f t="shared" ref="CI265:CI328" si="216">IF(OR(AND($A265&gt;=$Q$4,$A265&lt;=$AJ$4),AND($A265&lt;=$Q$4,$A265&gt;=$AJ$4)),IF($I265=$CI$3,$J265,0),"")</f>
        <v/>
      </c>
      <c r="CJ265" s="574" t="str">
        <f t="shared" ref="CJ265:CJ328" si="217">IF(OR(AND($A265&gt;=$Q$4,$A265&lt;=$AJ$4),AND($A265&lt;=$Q$4,$A265&gt;=$AJ$4)),IF($I265=$CJ$3,$J265,0),"")</f>
        <v/>
      </c>
      <c r="CK265" s="574" t="str">
        <f t="shared" ref="CK265:CM296" si="218">IF(OR(AND($A265&gt;=$Q$4,$A265&lt;=$AJ$4),AND($A265&lt;=$Q$4,$A265&gt;=$AJ$4)),IF($K265=CK$5,$L265,0),"")</f>
        <v/>
      </c>
      <c r="CL265" s="574" t="str">
        <f t="shared" si="218"/>
        <v/>
      </c>
      <c r="CM265" s="574" t="str">
        <f t="shared" si="218"/>
        <v/>
      </c>
      <c r="CN265" s="574" t="str">
        <f t="shared" ref="CN265:CP296" si="219">IF(OR(AND($A265&gt;=$Q$4,$A265&lt;=$AJ$4),AND($A265&lt;=$Q$4,$A265&gt;=$AJ$4)),IF($M265=CN$5,$N265,0),"")</f>
        <v/>
      </c>
      <c r="CO265" s="574" t="str">
        <f t="shared" si="219"/>
        <v/>
      </c>
      <c r="CP265" s="574" t="str">
        <f t="shared" si="219"/>
        <v/>
      </c>
      <c r="CQ265" s="574" t="str">
        <f t="shared" ref="CQ265:CS296" si="220">IF(OR(AND($A265&gt;=$Q$4,$A265&lt;=$AJ$4),AND($A265&lt;=$Q$4,$A265&gt;=$AJ$4)),IF($O265=CQ$5,$P265,0),"")</f>
        <v/>
      </c>
      <c r="CR265" s="574" t="str">
        <f t="shared" si="220"/>
        <v/>
      </c>
      <c r="CS265" s="574" t="str">
        <f t="shared" si="220"/>
        <v/>
      </c>
      <c r="CT265" s="574" t="str">
        <f t="shared" ref="CT265:CT328" si="221">IF(OR(AND($A265&gt;=$Q$4,$A265&lt;=$AJ$4),AND($A265&lt;=$Q$4,$A265&gt;=$AJ$4)),Q265,"")</f>
        <v/>
      </c>
      <c r="CU265" s="575" t="str">
        <f t="shared" ref="CU265:CU328" si="222">IF(OR(AND($A265&gt;=$Q$4,$A265&lt;=$AJ$4),AND($A265&lt;=$Q$4,$A265&gt;=$AJ$4)),S265,"")</f>
        <v/>
      </c>
      <c r="CV265" s="576" t="str">
        <f t="shared" ref="CV265:CX296" si="223">IF(OR(AND($A265&gt;=$Q$4,$A265&lt;=$AJ$4),AND($A265&lt;=$Q$4,$A265&gt;=$AJ$4)),IF($T265=CV$5,$U265,0),"")</f>
        <v/>
      </c>
      <c r="CW265" s="574" t="str">
        <f t="shared" si="223"/>
        <v/>
      </c>
      <c r="CX265" s="574" t="str">
        <f t="shared" si="223"/>
        <v/>
      </c>
      <c r="CY265" s="574" t="str">
        <f t="shared" ref="CY265:DA296" si="224">IF(OR(AND($A265&gt;=$Q$4,$A265&lt;=$AJ$4),AND($A265&lt;=$Q$4,$A265&gt;=$AJ$4)),IF($V265=CY$5,$W265,0),"")</f>
        <v/>
      </c>
      <c r="CZ265" s="574" t="str">
        <f t="shared" si="224"/>
        <v/>
      </c>
      <c r="DA265" s="574" t="str">
        <f t="shared" si="224"/>
        <v/>
      </c>
      <c r="DB265" s="574" t="str">
        <f t="shared" ref="DB265:DB328" si="225">IF(OR(AND($A265&gt;=$Q$4,$A265&lt;=$AJ$4),AND($A265&lt;=$Q$4,$A265&gt;=$AJ$4)),IF($AP265=DB$5,$AQ265,0),"")</f>
        <v/>
      </c>
      <c r="DC265" s="574" t="str">
        <f t="shared" ref="DC265:DD296" si="226">IF(OR(AND($A265&gt;=$Q$4,$A265&lt;=$AJ$4),AND($A265&lt;=$Q$4,$A265&gt;=$AJ$4)),IF($X265=DC$5,$Y265,0),"")</f>
        <v/>
      </c>
      <c r="DD265" s="574" t="str">
        <f t="shared" si="226"/>
        <v/>
      </c>
      <c r="DE265" s="574" t="str">
        <f t="shared" ref="DE265:DG296" si="227">IF(OR(AND($A265&gt;=$Q$4,$A265&lt;=$AJ$4),AND($A265&lt;=$Q$4,$A265&gt;=$AJ$4)),IF($Z265=DE$5,IF($AA265=$DE$3,$AB265,0),0),"")</f>
        <v/>
      </c>
      <c r="DF265" s="574" t="str">
        <f t="shared" si="227"/>
        <v/>
      </c>
      <c r="DG265" s="574" t="str">
        <f t="shared" si="227"/>
        <v/>
      </c>
      <c r="DH265" s="574" t="str">
        <f t="shared" ref="DH265:DH328" si="228">IF(OR(AND($A265&gt;=$Q$4,$A265&lt;=$AJ$4),AND($A265&lt;=$Q$4,$A265&gt;=$AJ$4)),IF($AA265=$DH$3,$AB265,0),"")</f>
        <v/>
      </c>
      <c r="DI265" s="574" t="str">
        <f t="shared" ref="DI265:DI328" si="229">IF(OR(AND($A265&gt;=$Q$4,$A265&lt;=$AJ$4),AND($A265&lt;=$Q$4,$A265&gt;=$AJ$4)),IF($AA265=$DI$3,$AB265,0),"")</f>
        <v/>
      </c>
      <c r="DJ265" s="574" t="str">
        <f t="shared" ref="DJ265:DL296" si="230">IF(OR(AND($A265&gt;=$Q$4,$A265&lt;=$AJ$4),AND($A265&lt;=$Q$4,$A265&gt;=$AJ$4)),IF($AC265=DJ$5,$AD265,0),"")</f>
        <v/>
      </c>
      <c r="DK265" s="574" t="str">
        <f t="shared" si="230"/>
        <v/>
      </c>
      <c r="DL265" s="574" t="str">
        <f t="shared" si="230"/>
        <v/>
      </c>
      <c r="DM265" s="574" t="str">
        <f t="shared" ref="DM265:DO296" si="231">IF(OR(AND($A265&gt;=$Q$4,$A265&lt;=$AJ$4),AND($A265&lt;=$Q$4,$A265&gt;=$AJ$4)),IF($AE265=DM$5,$AF265,0),"")</f>
        <v/>
      </c>
      <c r="DN265" s="574" t="str">
        <f t="shared" si="231"/>
        <v/>
      </c>
      <c r="DO265" s="574" t="str">
        <f t="shared" si="231"/>
        <v/>
      </c>
      <c r="DP265" s="574" t="str">
        <f t="shared" ref="DP265:DR296" si="232">IF(OR(AND($A265&gt;=$Q$4,$A265&lt;=$AJ$4),AND($A265&lt;=$Q$4,$A265&gt;=$AJ$4)),IF($AG265=DP$5,$AH265,0),"")</f>
        <v/>
      </c>
      <c r="DQ265" s="574" t="str">
        <f t="shared" si="232"/>
        <v/>
      </c>
      <c r="DR265" s="574" t="str">
        <f t="shared" si="232"/>
        <v/>
      </c>
      <c r="DS265" s="574" t="str">
        <f t="shared" ref="DS265:DS328" si="233">IF(OR(AND($A265&gt;=$Q$4,$A265&lt;=$AJ$4),AND($A265&lt;=$Q$4,$A265&gt;=$AJ$4)),AI265,"")</f>
        <v/>
      </c>
      <c r="DT265" s="577" t="str">
        <f t="shared" ref="DT265:DT328" si="234">IF(OR(AND($A265&gt;=$Q$4,$A265&lt;=$AJ$4),AND($A265&lt;=$Q$4,$A265&gt;=$AJ$4)),AK265,"")</f>
        <v/>
      </c>
      <c r="DU265" s="576" t="str">
        <f t="shared" ref="DU265:DW296" si="235">IF(OR(AND($A265&gt;=$Q$4,$A265&lt;=$AJ$4),AND($A265&lt;=$Q$4,$A265&gt;=$AJ$4)),IF($AL265=DU$5,$AM265,0),"")</f>
        <v/>
      </c>
      <c r="DV265" s="574" t="str">
        <f t="shared" si="235"/>
        <v/>
      </c>
      <c r="DW265" s="574" t="str">
        <f t="shared" si="235"/>
        <v/>
      </c>
      <c r="DX265" s="574" t="str">
        <f t="shared" ref="DX265:DZ296" si="236">IF(OR(AND($A265&gt;=$Q$4,$A265&lt;=$AJ$4),AND($A265&lt;=$Q$4,$A265&gt;=$AJ$4)),IF($AN265=DX$5,$AO265,0),"")</f>
        <v/>
      </c>
      <c r="DY265" s="574" t="str">
        <f t="shared" si="236"/>
        <v/>
      </c>
      <c r="DZ265" s="574" t="str">
        <f t="shared" si="236"/>
        <v/>
      </c>
      <c r="EA265" s="574" t="str">
        <f t="shared" ref="EA265:EC296" si="237">IF(OR(AND($A265&gt;=$Q$4,$A265&lt;=$AJ$4),AND($A265&lt;=$Q$4,$A265&gt;=$AJ$4)),IF($AP265=EA$5,$AQ265,0),"")</f>
        <v/>
      </c>
      <c r="EB265" s="574" t="str">
        <f t="shared" si="237"/>
        <v/>
      </c>
      <c r="EC265" s="574" t="str">
        <f t="shared" si="237"/>
        <v/>
      </c>
      <c r="ED265" s="574" t="str">
        <f t="shared" ref="ED265:EF296" si="238">IF(OR(AND($A265&gt;=$Q$4,$A265&lt;=$AJ$4),AND($A265&lt;=$Q$4,$A265&gt;=$AJ$4)),IF($AR265=ED$5,IF($AS265=$ED$3,$AT265,0),0),"")</f>
        <v/>
      </c>
      <c r="EE265" s="574" t="str">
        <f t="shared" si="238"/>
        <v/>
      </c>
      <c r="EF265" s="574" t="str">
        <f t="shared" si="238"/>
        <v/>
      </c>
      <c r="EG265" s="574" t="str">
        <f t="shared" ref="EG265:EG328" si="239">IF(OR(AND($A265&gt;=$Q$4,$A265&lt;=$AJ$4),AND($A265&lt;=$Q$4,$A265&gt;=$AJ$4)),IF($AS265=$EG$3,$AT265,0),"")</f>
        <v/>
      </c>
      <c r="EH265" s="574" t="str">
        <f t="shared" ref="EH265:EH328" si="240">IF(OR(AND($A265&gt;=$Q$4,$A265&lt;=$AJ$4),AND($A265&lt;=$Q$4,$A265&gt;=$AJ$4)),IF($AS265=$EH$3,$AT265,0),"")</f>
        <v/>
      </c>
      <c r="EI265" s="574" t="str">
        <f t="shared" ref="EI265:EK296" si="241">IF(OR(AND($A265&gt;=$Q$4,$A265&lt;=$AJ$4),AND($A265&lt;=$Q$4,$A265&gt;=$AJ$4)),IF($AU265=EI$5,$AV265,0),"")</f>
        <v/>
      </c>
      <c r="EJ265" s="574" t="str">
        <f t="shared" si="241"/>
        <v/>
      </c>
      <c r="EK265" s="574" t="str">
        <f t="shared" si="241"/>
        <v/>
      </c>
      <c r="EL265" s="574" t="str">
        <f t="shared" ref="EL265:EN296" si="242">IF(OR(AND($A265&gt;=$Q$4,$A265&lt;=$AJ$4),AND($A265&lt;=$Q$4,$A265&gt;=$AJ$4)),IF($AW265=EL$5,$AX265,0),"")</f>
        <v/>
      </c>
      <c r="EM265" s="574" t="str">
        <f t="shared" si="242"/>
        <v/>
      </c>
      <c r="EN265" s="574" t="str">
        <f t="shared" si="242"/>
        <v/>
      </c>
      <c r="EO265" s="574" t="str">
        <f t="shared" ref="EO265:EQ296" si="243">IF(OR(AND($A265&gt;=$Q$4,$A265&lt;=$AJ$4),AND($A265&lt;=$Q$4,$A265&gt;=$AJ$4)),IF($AY265=EO$5,$AZ265,0),"")</f>
        <v/>
      </c>
      <c r="EP265" s="574" t="str">
        <f t="shared" si="243"/>
        <v/>
      </c>
      <c r="EQ265" s="574" t="str">
        <f t="shared" si="243"/>
        <v/>
      </c>
      <c r="ER265" s="574" t="str">
        <f t="shared" ref="ER265:ER328" si="244">IF(OR(AND($A265&gt;=$Q$4,$A265&lt;=$AJ$4),AND($A265&lt;=$Q$4,$A265&gt;=$AJ$4)),BA265,"")</f>
        <v/>
      </c>
      <c r="ES265" s="577" t="str">
        <f t="shared" ref="ES265:ES328" si="245">IF(OR(AND($A265&gt;=$Q$4,$A265&lt;=$AJ$4),AND($A265&lt;=$Q$4,$A265&gt;=$AJ$4)),BC265,"")</f>
        <v/>
      </c>
      <c r="ET265" s="576" t="str">
        <f t="shared" ref="ET265:EV296" si="246">IF(OR(AND($A265&gt;=$Q$4,$A265&lt;=$AJ$4),AND($A265&lt;=$Q$4,$A265&gt;=$AJ$4)),IF($BD265=ET$5,$BE265,0),"")</f>
        <v/>
      </c>
      <c r="EU265" s="574" t="str">
        <f t="shared" si="246"/>
        <v/>
      </c>
      <c r="EV265" s="574" t="str">
        <f t="shared" si="246"/>
        <v/>
      </c>
      <c r="EW265" s="574" t="str">
        <f t="shared" ref="EW265:EY296" si="247">IF(OR(AND($A265&gt;=$Q$4,$A265&lt;=$AJ$4),AND($A265&lt;=$Q$4,$A265&gt;=$AJ$4)),IF($BF265=EW$5,$BG265,0),"")</f>
        <v/>
      </c>
      <c r="EX265" s="574" t="str">
        <f t="shared" si="247"/>
        <v/>
      </c>
      <c r="EY265" s="574" t="str">
        <f t="shared" si="247"/>
        <v/>
      </c>
      <c r="EZ265" s="574" t="str">
        <f t="shared" ref="EZ265:FB296" si="248">IF(OR(AND($A265&gt;=$Q$4,$A265&lt;=$AJ$4),AND($A265&lt;=$Q$4,$A265&gt;=$AJ$4)),IF($BH265=EZ$5,$BI265,0),"")</f>
        <v/>
      </c>
      <c r="FA265" s="574" t="str">
        <f t="shared" si="248"/>
        <v/>
      </c>
      <c r="FB265" s="574" t="str">
        <f t="shared" si="248"/>
        <v/>
      </c>
      <c r="FC265" s="574" t="str">
        <f t="shared" ref="FC265:FE296" si="249">IF(OR(AND($A265&gt;=$Q$4,$A265&lt;=$AJ$4),AND($A265&lt;=$Q$4,$A265&gt;=$AJ$4)),IF($BJ265=FC$5,IF($BK265=$FC$3,$BL265,0),0),"")</f>
        <v/>
      </c>
      <c r="FD265" s="574" t="str">
        <f t="shared" si="249"/>
        <v/>
      </c>
      <c r="FE265" s="574" t="str">
        <f t="shared" si="249"/>
        <v/>
      </c>
      <c r="FF265" s="574" t="str">
        <f t="shared" ref="FF265:FF328" si="250">IF(OR(AND($A265&gt;=$Q$4,$A265&lt;=$AJ$4),AND($A265&lt;=$Q$4,$A265&gt;=$AJ$4)),IF($BK265=$FF$3,$BL265,0),"")</f>
        <v/>
      </c>
      <c r="FG265" s="574" t="str">
        <f t="shared" ref="FG265:FG328" si="251">IF(OR(AND($A265&gt;=$Q$4,$A265&lt;=$AJ$4),AND($A265&lt;=$Q$4,$A265&gt;=$AJ$4)),IF($BK265=$FG$3,$BL265,0),"")</f>
        <v/>
      </c>
      <c r="FH265" s="574" t="str">
        <f t="shared" ref="FH265:FJ296" si="252">IF(OR(AND($A265&gt;=$Q$4,$A265&lt;=$AJ$4),AND($A265&lt;=$Q$4,$A265&gt;=$AJ$4)),IF($BM265=FH$5,$BN265,0),"")</f>
        <v/>
      </c>
      <c r="FI265" s="574" t="str">
        <f t="shared" si="252"/>
        <v/>
      </c>
      <c r="FJ265" s="574" t="str">
        <f t="shared" si="252"/>
        <v/>
      </c>
      <c r="FK265" s="574" t="str">
        <f t="shared" ref="FK265:FM296" si="253">IF(OR(AND($A265&gt;=$Q$4,$A265&lt;=$AJ$4),AND($A265&lt;=$Q$4,$A265&gt;=$AJ$4)),IF($BO265=FK$5,$BP265,0),"")</f>
        <v/>
      </c>
      <c r="FL265" s="574" t="str">
        <f t="shared" si="253"/>
        <v/>
      </c>
      <c r="FM265" s="574" t="str">
        <f t="shared" si="253"/>
        <v/>
      </c>
      <c r="FN265" s="574" t="str">
        <f t="shared" ref="FN265:FP296" si="254">IF(OR(AND($A265&gt;=$Q$4,$A265&lt;=$AJ$4),AND($A265&lt;=$Q$4,$A265&gt;=$AJ$4)),IF($BQ265=FN$5,$BR265,0),"")</f>
        <v/>
      </c>
      <c r="FO265" s="574" t="str">
        <f t="shared" si="254"/>
        <v/>
      </c>
      <c r="FP265" s="574" t="str">
        <f t="shared" si="254"/>
        <v/>
      </c>
      <c r="FQ265" s="574" t="str">
        <f t="shared" ref="FQ265:FQ328" si="255">IF(OR(AND($A265&gt;=$Q$4,$A265&lt;=$AJ$4),AND($A265&lt;=$Q$4,$A265&gt;=$AJ$4)),BS265,"")</f>
        <v/>
      </c>
      <c r="FR265" s="577" t="str">
        <f t="shared" ref="FR265:FR328" si="256">IF(OR(AND($A265&gt;=$Q$4,$A265&lt;=$AJ$4),AND($A265&lt;=$Q$4,$A265&gt;=$AJ$4)),BU265,"")</f>
        <v/>
      </c>
      <c r="FS265" s="573" t="str">
        <f t="shared" ref="FS265:FS328" si="257">IF(OR(AND($A265&gt;=$Q$4,$A265&lt;=$AJ$4),AND($A265&lt;=$Q$4,$A265&gt;=$AJ$4)),IF(R265="R",S265,0),"")</f>
        <v/>
      </c>
      <c r="FT265" s="574" t="str">
        <f t="shared" ref="FT265:FT328" si="258">IF(OR(AND($A265&gt;=$Q$4,$A265&lt;=$AJ$4),AND($A265&lt;=$Q$4,$A265&gt;=$AJ$4)),IF(AJ265="R",AK265,0),"")</f>
        <v/>
      </c>
      <c r="FU265" s="578" t="str">
        <f t="shared" ref="FU265:FU328" si="259">IF(OR(AND($A265&gt;=$Q$4,$A265&lt;=$AJ$4),AND($A265&lt;=$Q$4,$A265&gt;=$AJ$4)),IF(BB265="R",BC265,0),"")</f>
        <v/>
      </c>
      <c r="FV265" s="577" t="str">
        <f t="shared" ref="FV265:FV328" si="260">IF(OR(AND($A265&gt;=$Q$4,$A265&lt;=$AJ$4),AND($A265&lt;=$Q$4,$A265&gt;=$AJ$4)),IF(BT265="R",BU265,0),"")</f>
        <v/>
      </c>
      <c r="HA265" s="147">
        <f t="shared" ref="HA265:HA328" si="261">IF(Q261&lt;AJ261,HA264+$AK$2,HA264-$AK$2)</f>
        <v>0</v>
      </c>
      <c r="HB265" s="142">
        <f t="shared" si="210"/>
        <v>0</v>
      </c>
    </row>
    <row r="266" spans="1:210" s="142" customFormat="1" ht="15.75" customHeight="1" x14ac:dyDescent="0.2">
      <c r="A266" s="531" t="str">
        <f t="shared" si="211"/>
        <v/>
      </c>
      <c r="B266" s="299"/>
      <c r="C266" s="292"/>
      <c r="D266" s="300"/>
      <c r="E266" s="292"/>
      <c r="F266" s="300"/>
      <c r="G266" s="292"/>
      <c r="H266" s="300"/>
      <c r="I266" s="300"/>
      <c r="J266" s="292"/>
      <c r="K266" s="300"/>
      <c r="L266" s="292"/>
      <c r="M266" s="300"/>
      <c r="N266" s="292"/>
      <c r="O266" s="300"/>
      <c r="P266" s="292"/>
      <c r="Q266" s="292"/>
      <c r="R266" s="301"/>
      <c r="S266" s="298"/>
      <c r="T266" s="307"/>
      <c r="U266" s="292"/>
      <c r="V266" s="300"/>
      <c r="W266" s="292"/>
      <c r="X266" s="300"/>
      <c r="Y266" s="292"/>
      <c r="Z266" s="300"/>
      <c r="AA266" s="300"/>
      <c r="AB266" s="292"/>
      <c r="AC266" s="300"/>
      <c r="AD266" s="292"/>
      <c r="AE266" s="300"/>
      <c r="AF266" s="292"/>
      <c r="AG266" s="300"/>
      <c r="AH266" s="292"/>
      <c r="AI266" s="292"/>
      <c r="AJ266" s="301"/>
      <c r="AK266" s="298"/>
      <c r="AL266" s="302"/>
      <c r="AM266" s="292"/>
      <c r="AN266" s="303"/>
      <c r="AO266" s="292"/>
      <c r="AP266" s="303"/>
      <c r="AQ266" s="292"/>
      <c r="AR266" s="303"/>
      <c r="AS266" s="303"/>
      <c r="AT266" s="292"/>
      <c r="AU266" s="303"/>
      <c r="AV266" s="292"/>
      <c r="AW266" s="303"/>
      <c r="AX266" s="292"/>
      <c r="AY266" s="303"/>
      <c r="AZ266" s="292"/>
      <c r="BA266" s="292"/>
      <c r="BB266" s="304"/>
      <c r="BC266" s="298"/>
      <c r="BD266" s="308"/>
      <c r="BE266" s="292"/>
      <c r="BF266" s="303"/>
      <c r="BG266" s="292"/>
      <c r="BH266" s="303"/>
      <c r="BI266" s="292"/>
      <c r="BJ266" s="303"/>
      <c r="BK266" s="303"/>
      <c r="BL266" s="292"/>
      <c r="BM266" s="303"/>
      <c r="BN266" s="292"/>
      <c r="BO266" s="303"/>
      <c r="BP266" s="292"/>
      <c r="BQ266" s="303"/>
      <c r="BR266" s="292"/>
      <c r="BS266" s="292"/>
      <c r="BT266" s="304"/>
      <c r="BU266" s="298"/>
      <c r="BW266" s="573" t="str">
        <f t="shared" si="212"/>
        <v/>
      </c>
      <c r="BX266" s="574" t="str">
        <f t="shared" si="212"/>
        <v/>
      </c>
      <c r="BY266" s="574" t="str">
        <f t="shared" si="212"/>
        <v/>
      </c>
      <c r="BZ266" s="574" t="str">
        <f t="shared" si="213"/>
        <v/>
      </c>
      <c r="CA266" s="574" t="str">
        <f t="shared" si="213"/>
        <v/>
      </c>
      <c r="CB266" s="574" t="str">
        <f t="shared" si="213"/>
        <v/>
      </c>
      <c r="CC266" s="574" t="str">
        <f t="shared" si="214"/>
        <v/>
      </c>
      <c r="CD266" s="574" t="str">
        <f t="shared" si="214"/>
        <v/>
      </c>
      <c r="CE266" s="574" t="str">
        <f t="shared" si="214"/>
        <v/>
      </c>
      <c r="CF266" s="574" t="str">
        <f t="shared" si="215"/>
        <v/>
      </c>
      <c r="CG266" s="574" t="str">
        <f t="shared" si="215"/>
        <v/>
      </c>
      <c r="CH266" s="574" t="str">
        <f t="shared" si="215"/>
        <v/>
      </c>
      <c r="CI266" s="574" t="str">
        <f t="shared" si="216"/>
        <v/>
      </c>
      <c r="CJ266" s="574" t="str">
        <f t="shared" si="217"/>
        <v/>
      </c>
      <c r="CK266" s="574" t="str">
        <f t="shared" si="218"/>
        <v/>
      </c>
      <c r="CL266" s="574" t="str">
        <f t="shared" si="218"/>
        <v/>
      </c>
      <c r="CM266" s="574" t="str">
        <f t="shared" si="218"/>
        <v/>
      </c>
      <c r="CN266" s="574" t="str">
        <f t="shared" si="219"/>
        <v/>
      </c>
      <c r="CO266" s="574" t="str">
        <f t="shared" si="219"/>
        <v/>
      </c>
      <c r="CP266" s="574" t="str">
        <f t="shared" si="219"/>
        <v/>
      </c>
      <c r="CQ266" s="574" t="str">
        <f t="shared" si="220"/>
        <v/>
      </c>
      <c r="CR266" s="574" t="str">
        <f t="shared" si="220"/>
        <v/>
      </c>
      <c r="CS266" s="574" t="str">
        <f t="shared" si="220"/>
        <v/>
      </c>
      <c r="CT266" s="574" t="str">
        <f t="shared" si="221"/>
        <v/>
      </c>
      <c r="CU266" s="575" t="str">
        <f t="shared" si="222"/>
        <v/>
      </c>
      <c r="CV266" s="576" t="str">
        <f t="shared" si="223"/>
        <v/>
      </c>
      <c r="CW266" s="574" t="str">
        <f t="shared" si="223"/>
        <v/>
      </c>
      <c r="CX266" s="574" t="str">
        <f t="shared" si="223"/>
        <v/>
      </c>
      <c r="CY266" s="574" t="str">
        <f t="shared" si="224"/>
        <v/>
      </c>
      <c r="CZ266" s="574" t="str">
        <f t="shared" si="224"/>
        <v/>
      </c>
      <c r="DA266" s="574" t="str">
        <f t="shared" si="224"/>
        <v/>
      </c>
      <c r="DB266" s="574" t="str">
        <f t="shared" si="225"/>
        <v/>
      </c>
      <c r="DC266" s="574" t="str">
        <f t="shared" si="226"/>
        <v/>
      </c>
      <c r="DD266" s="574" t="str">
        <f t="shared" si="226"/>
        <v/>
      </c>
      <c r="DE266" s="574" t="str">
        <f t="shared" si="227"/>
        <v/>
      </c>
      <c r="DF266" s="574" t="str">
        <f t="shared" si="227"/>
        <v/>
      </c>
      <c r="DG266" s="574" t="str">
        <f t="shared" si="227"/>
        <v/>
      </c>
      <c r="DH266" s="574" t="str">
        <f t="shared" si="228"/>
        <v/>
      </c>
      <c r="DI266" s="574" t="str">
        <f t="shared" si="229"/>
        <v/>
      </c>
      <c r="DJ266" s="574" t="str">
        <f t="shared" si="230"/>
        <v/>
      </c>
      <c r="DK266" s="574" t="str">
        <f t="shared" si="230"/>
        <v/>
      </c>
      <c r="DL266" s="574" t="str">
        <f t="shared" si="230"/>
        <v/>
      </c>
      <c r="DM266" s="574" t="str">
        <f t="shared" si="231"/>
        <v/>
      </c>
      <c r="DN266" s="574" t="str">
        <f t="shared" si="231"/>
        <v/>
      </c>
      <c r="DO266" s="574" t="str">
        <f t="shared" si="231"/>
        <v/>
      </c>
      <c r="DP266" s="574" t="str">
        <f t="shared" si="232"/>
        <v/>
      </c>
      <c r="DQ266" s="574" t="str">
        <f t="shared" si="232"/>
        <v/>
      </c>
      <c r="DR266" s="574" t="str">
        <f t="shared" si="232"/>
        <v/>
      </c>
      <c r="DS266" s="574" t="str">
        <f t="shared" si="233"/>
        <v/>
      </c>
      <c r="DT266" s="577" t="str">
        <f t="shared" si="234"/>
        <v/>
      </c>
      <c r="DU266" s="576" t="str">
        <f t="shared" si="235"/>
        <v/>
      </c>
      <c r="DV266" s="574" t="str">
        <f t="shared" si="235"/>
        <v/>
      </c>
      <c r="DW266" s="574" t="str">
        <f t="shared" si="235"/>
        <v/>
      </c>
      <c r="DX266" s="574" t="str">
        <f t="shared" si="236"/>
        <v/>
      </c>
      <c r="DY266" s="574" t="str">
        <f t="shared" si="236"/>
        <v/>
      </c>
      <c r="DZ266" s="574" t="str">
        <f t="shared" si="236"/>
        <v/>
      </c>
      <c r="EA266" s="574" t="str">
        <f t="shared" si="237"/>
        <v/>
      </c>
      <c r="EB266" s="574" t="str">
        <f t="shared" si="237"/>
        <v/>
      </c>
      <c r="EC266" s="574" t="str">
        <f t="shared" si="237"/>
        <v/>
      </c>
      <c r="ED266" s="574" t="str">
        <f t="shared" si="238"/>
        <v/>
      </c>
      <c r="EE266" s="574" t="str">
        <f t="shared" si="238"/>
        <v/>
      </c>
      <c r="EF266" s="574" t="str">
        <f t="shared" si="238"/>
        <v/>
      </c>
      <c r="EG266" s="574" t="str">
        <f t="shared" si="239"/>
        <v/>
      </c>
      <c r="EH266" s="574" t="str">
        <f t="shared" si="240"/>
        <v/>
      </c>
      <c r="EI266" s="574" t="str">
        <f t="shared" si="241"/>
        <v/>
      </c>
      <c r="EJ266" s="574" t="str">
        <f t="shared" si="241"/>
        <v/>
      </c>
      <c r="EK266" s="574" t="str">
        <f t="shared" si="241"/>
        <v/>
      </c>
      <c r="EL266" s="574" t="str">
        <f t="shared" si="242"/>
        <v/>
      </c>
      <c r="EM266" s="574" t="str">
        <f t="shared" si="242"/>
        <v/>
      </c>
      <c r="EN266" s="574" t="str">
        <f t="shared" si="242"/>
        <v/>
      </c>
      <c r="EO266" s="574" t="str">
        <f t="shared" si="243"/>
        <v/>
      </c>
      <c r="EP266" s="574" t="str">
        <f t="shared" si="243"/>
        <v/>
      </c>
      <c r="EQ266" s="574" t="str">
        <f t="shared" si="243"/>
        <v/>
      </c>
      <c r="ER266" s="574" t="str">
        <f t="shared" si="244"/>
        <v/>
      </c>
      <c r="ES266" s="577" t="str">
        <f t="shared" si="245"/>
        <v/>
      </c>
      <c r="ET266" s="576" t="str">
        <f t="shared" si="246"/>
        <v/>
      </c>
      <c r="EU266" s="574" t="str">
        <f t="shared" si="246"/>
        <v/>
      </c>
      <c r="EV266" s="574" t="str">
        <f t="shared" si="246"/>
        <v/>
      </c>
      <c r="EW266" s="574" t="str">
        <f t="shared" si="247"/>
        <v/>
      </c>
      <c r="EX266" s="574" t="str">
        <f t="shared" si="247"/>
        <v/>
      </c>
      <c r="EY266" s="574" t="str">
        <f t="shared" si="247"/>
        <v/>
      </c>
      <c r="EZ266" s="574" t="str">
        <f t="shared" si="248"/>
        <v/>
      </c>
      <c r="FA266" s="574" t="str">
        <f t="shared" si="248"/>
        <v/>
      </c>
      <c r="FB266" s="574" t="str">
        <f t="shared" si="248"/>
        <v/>
      </c>
      <c r="FC266" s="574" t="str">
        <f t="shared" si="249"/>
        <v/>
      </c>
      <c r="FD266" s="574" t="str">
        <f t="shared" si="249"/>
        <v/>
      </c>
      <c r="FE266" s="574" t="str">
        <f t="shared" si="249"/>
        <v/>
      </c>
      <c r="FF266" s="574" t="str">
        <f t="shared" si="250"/>
        <v/>
      </c>
      <c r="FG266" s="574" t="str">
        <f t="shared" si="251"/>
        <v/>
      </c>
      <c r="FH266" s="574" t="str">
        <f t="shared" si="252"/>
        <v/>
      </c>
      <c r="FI266" s="574" t="str">
        <f t="shared" si="252"/>
        <v/>
      </c>
      <c r="FJ266" s="574" t="str">
        <f t="shared" si="252"/>
        <v/>
      </c>
      <c r="FK266" s="574" t="str">
        <f t="shared" si="253"/>
        <v/>
      </c>
      <c r="FL266" s="574" t="str">
        <f t="shared" si="253"/>
        <v/>
      </c>
      <c r="FM266" s="574" t="str">
        <f t="shared" si="253"/>
        <v/>
      </c>
      <c r="FN266" s="574" t="str">
        <f t="shared" si="254"/>
        <v/>
      </c>
      <c r="FO266" s="574" t="str">
        <f t="shared" si="254"/>
        <v/>
      </c>
      <c r="FP266" s="574" t="str">
        <f t="shared" si="254"/>
        <v/>
      </c>
      <c r="FQ266" s="574" t="str">
        <f t="shared" si="255"/>
        <v/>
      </c>
      <c r="FR266" s="577" t="str">
        <f t="shared" si="256"/>
        <v/>
      </c>
      <c r="FS266" s="573" t="str">
        <f t="shared" si="257"/>
        <v/>
      </c>
      <c r="FT266" s="574" t="str">
        <f t="shared" si="258"/>
        <v/>
      </c>
      <c r="FU266" s="578" t="str">
        <f t="shared" si="259"/>
        <v/>
      </c>
      <c r="FV266" s="577" t="str">
        <f t="shared" si="260"/>
        <v/>
      </c>
      <c r="HA266" s="147">
        <f t="shared" si="261"/>
        <v>0</v>
      </c>
      <c r="HB266" s="142">
        <f t="shared" si="210"/>
        <v>0</v>
      </c>
    </row>
    <row r="267" spans="1:210" s="142" customFormat="1" ht="15.75" customHeight="1" x14ac:dyDescent="0.2">
      <c r="A267" s="531" t="str">
        <f t="shared" si="211"/>
        <v/>
      </c>
      <c r="B267" s="299"/>
      <c r="C267" s="292"/>
      <c r="D267" s="300"/>
      <c r="E267" s="292"/>
      <c r="F267" s="300"/>
      <c r="G267" s="292"/>
      <c r="H267" s="300"/>
      <c r="I267" s="300"/>
      <c r="J267" s="292"/>
      <c r="K267" s="300"/>
      <c r="L267" s="292"/>
      <c r="M267" s="300"/>
      <c r="N267" s="292"/>
      <c r="O267" s="300"/>
      <c r="P267" s="292"/>
      <c r="Q267" s="292"/>
      <c r="R267" s="300"/>
      <c r="S267" s="294"/>
      <c r="T267" s="307"/>
      <c r="U267" s="292"/>
      <c r="V267" s="300"/>
      <c r="W267" s="292"/>
      <c r="X267" s="300"/>
      <c r="Y267" s="292"/>
      <c r="Z267" s="300"/>
      <c r="AA267" s="300"/>
      <c r="AB267" s="292"/>
      <c r="AC267" s="300"/>
      <c r="AD267" s="292"/>
      <c r="AE267" s="300"/>
      <c r="AF267" s="292"/>
      <c r="AG267" s="300"/>
      <c r="AH267" s="292"/>
      <c r="AI267" s="292"/>
      <c r="AJ267" s="300"/>
      <c r="AK267" s="294"/>
      <c r="AL267" s="302"/>
      <c r="AM267" s="292"/>
      <c r="AN267" s="303"/>
      <c r="AO267" s="292"/>
      <c r="AP267" s="303"/>
      <c r="AQ267" s="292"/>
      <c r="AR267" s="303"/>
      <c r="AS267" s="303"/>
      <c r="AT267" s="292"/>
      <c r="AU267" s="303"/>
      <c r="AV267" s="292"/>
      <c r="AW267" s="303"/>
      <c r="AX267" s="292"/>
      <c r="AY267" s="303"/>
      <c r="AZ267" s="292"/>
      <c r="BA267" s="292"/>
      <c r="BB267" s="303"/>
      <c r="BC267" s="294"/>
      <c r="BD267" s="308"/>
      <c r="BE267" s="292"/>
      <c r="BF267" s="303"/>
      <c r="BG267" s="292"/>
      <c r="BH267" s="303"/>
      <c r="BI267" s="292"/>
      <c r="BJ267" s="303"/>
      <c r="BK267" s="303"/>
      <c r="BL267" s="292"/>
      <c r="BM267" s="303"/>
      <c r="BN267" s="292"/>
      <c r="BO267" s="303"/>
      <c r="BP267" s="292"/>
      <c r="BQ267" s="303"/>
      <c r="BR267" s="292"/>
      <c r="BS267" s="292"/>
      <c r="BT267" s="303"/>
      <c r="BU267" s="294"/>
      <c r="BW267" s="573" t="str">
        <f t="shared" si="212"/>
        <v/>
      </c>
      <c r="BX267" s="574" t="str">
        <f t="shared" si="212"/>
        <v/>
      </c>
      <c r="BY267" s="574" t="str">
        <f t="shared" si="212"/>
        <v/>
      </c>
      <c r="BZ267" s="574" t="str">
        <f t="shared" si="213"/>
        <v/>
      </c>
      <c r="CA267" s="574" t="str">
        <f t="shared" si="213"/>
        <v/>
      </c>
      <c r="CB267" s="574" t="str">
        <f t="shared" si="213"/>
        <v/>
      </c>
      <c r="CC267" s="574" t="str">
        <f t="shared" si="214"/>
        <v/>
      </c>
      <c r="CD267" s="574" t="str">
        <f t="shared" si="214"/>
        <v/>
      </c>
      <c r="CE267" s="574" t="str">
        <f t="shared" si="214"/>
        <v/>
      </c>
      <c r="CF267" s="574" t="str">
        <f t="shared" si="215"/>
        <v/>
      </c>
      <c r="CG267" s="574" t="str">
        <f t="shared" si="215"/>
        <v/>
      </c>
      <c r="CH267" s="574" t="str">
        <f t="shared" si="215"/>
        <v/>
      </c>
      <c r="CI267" s="574" t="str">
        <f t="shared" si="216"/>
        <v/>
      </c>
      <c r="CJ267" s="574" t="str">
        <f t="shared" si="217"/>
        <v/>
      </c>
      <c r="CK267" s="574" t="str">
        <f t="shared" si="218"/>
        <v/>
      </c>
      <c r="CL267" s="574" t="str">
        <f t="shared" si="218"/>
        <v/>
      </c>
      <c r="CM267" s="574" t="str">
        <f t="shared" si="218"/>
        <v/>
      </c>
      <c r="CN267" s="574" t="str">
        <f t="shared" si="219"/>
        <v/>
      </c>
      <c r="CO267" s="574" t="str">
        <f t="shared" si="219"/>
        <v/>
      </c>
      <c r="CP267" s="574" t="str">
        <f t="shared" si="219"/>
        <v/>
      </c>
      <c r="CQ267" s="574" t="str">
        <f t="shared" si="220"/>
        <v/>
      </c>
      <c r="CR267" s="574" t="str">
        <f t="shared" si="220"/>
        <v/>
      </c>
      <c r="CS267" s="574" t="str">
        <f t="shared" si="220"/>
        <v/>
      </c>
      <c r="CT267" s="574" t="str">
        <f t="shared" si="221"/>
        <v/>
      </c>
      <c r="CU267" s="575" t="str">
        <f t="shared" si="222"/>
        <v/>
      </c>
      <c r="CV267" s="576" t="str">
        <f t="shared" si="223"/>
        <v/>
      </c>
      <c r="CW267" s="574" t="str">
        <f t="shared" si="223"/>
        <v/>
      </c>
      <c r="CX267" s="574" t="str">
        <f t="shared" si="223"/>
        <v/>
      </c>
      <c r="CY267" s="574" t="str">
        <f t="shared" si="224"/>
        <v/>
      </c>
      <c r="CZ267" s="574" t="str">
        <f t="shared" si="224"/>
        <v/>
      </c>
      <c r="DA267" s="574" t="str">
        <f t="shared" si="224"/>
        <v/>
      </c>
      <c r="DB267" s="574" t="str">
        <f t="shared" si="225"/>
        <v/>
      </c>
      <c r="DC267" s="574" t="str">
        <f t="shared" si="226"/>
        <v/>
      </c>
      <c r="DD267" s="574" t="str">
        <f t="shared" si="226"/>
        <v/>
      </c>
      <c r="DE267" s="574" t="str">
        <f t="shared" si="227"/>
        <v/>
      </c>
      <c r="DF267" s="574" t="str">
        <f t="shared" si="227"/>
        <v/>
      </c>
      <c r="DG267" s="574" t="str">
        <f t="shared" si="227"/>
        <v/>
      </c>
      <c r="DH267" s="574" t="str">
        <f t="shared" si="228"/>
        <v/>
      </c>
      <c r="DI267" s="574" t="str">
        <f t="shared" si="229"/>
        <v/>
      </c>
      <c r="DJ267" s="574" t="str">
        <f t="shared" si="230"/>
        <v/>
      </c>
      <c r="DK267" s="574" t="str">
        <f t="shared" si="230"/>
        <v/>
      </c>
      <c r="DL267" s="574" t="str">
        <f t="shared" si="230"/>
        <v/>
      </c>
      <c r="DM267" s="574" t="str">
        <f t="shared" si="231"/>
        <v/>
      </c>
      <c r="DN267" s="574" t="str">
        <f t="shared" si="231"/>
        <v/>
      </c>
      <c r="DO267" s="574" t="str">
        <f t="shared" si="231"/>
        <v/>
      </c>
      <c r="DP267" s="574" t="str">
        <f t="shared" si="232"/>
        <v/>
      </c>
      <c r="DQ267" s="574" t="str">
        <f t="shared" si="232"/>
        <v/>
      </c>
      <c r="DR267" s="574" t="str">
        <f t="shared" si="232"/>
        <v/>
      </c>
      <c r="DS267" s="574" t="str">
        <f t="shared" si="233"/>
        <v/>
      </c>
      <c r="DT267" s="577" t="str">
        <f t="shared" si="234"/>
        <v/>
      </c>
      <c r="DU267" s="576" t="str">
        <f t="shared" si="235"/>
        <v/>
      </c>
      <c r="DV267" s="574" t="str">
        <f t="shared" si="235"/>
        <v/>
      </c>
      <c r="DW267" s="574" t="str">
        <f t="shared" si="235"/>
        <v/>
      </c>
      <c r="DX267" s="574" t="str">
        <f t="shared" si="236"/>
        <v/>
      </c>
      <c r="DY267" s="574" t="str">
        <f t="shared" si="236"/>
        <v/>
      </c>
      <c r="DZ267" s="574" t="str">
        <f t="shared" si="236"/>
        <v/>
      </c>
      <c r="EA267" s="574" t="str">
        <f t="shared" si="237"/>
        <v/>
      </c>
      <c r="EB267" s="574" t="str">
        <f t="shared" si="237"/>
        <v/>
      </c>
      <c r="EC267" s="574" t="str">
        <f t="shared" si="237"/>
        <v/>
      </c>
      <c r="ED267" s="574" t="str">
        <f t="shared" si="238"/>
        <v/>
      </c>
      <c r="EE267" s="574" t="str">
        <f t="shared" si="238"/>
        <v/>
      </c>
      <c r="EF267" s="574" t="str">
        <f t="shared" si="238"/>
        <v/>
      </c>
      <c r="EG267" s="574" t="str">
        <f t="shared" si="239"/>
        <v/>
      </c>
      <c r="EH267" s="574" t="str">
        <f t="shared" si="240"/>
        <v/>
      </c>
      <c r="EI267" s="574" t="str">
        <f t="shared" si="241"/>
        <v/>
      </c>
      <c r="EJ267" s="574" t="str">
        <f t="shared" si="241"/>
        <v/>
      </c>
      <c r="EK267" s="574" t="str">
        <f t="shared" si="241"/>
        <v/>
      </c>
      <c r="EL267" s="574" t="str">
        <f t="shared" si="242"/>
        <v/>
      </c>
      <c r="EM267" s="574" t="str">
        <f t="shared" si="242"/>
        <v/>
      </c>
      <c r="EN267" s="574" t="str">
        <f t="shared" si="242"/>
        <v/>
      </c>
      <c r="EO267" s="574" t="str">
        <f t="shared" si="243"/>
        <v/>
      </c>
      <c r="EP267" s="574" t="str">
        <f t="shared" si="243"/>
        <v/>
      </c>
      <c r="EQ267" s="574" t="str">
        <f t="shared" si="243"/>
        <v/>
      </c>
      <c r="ER267" s="574" t="str">
        <f t="shared" si="244"/>
        <v/>
      </c>
      <c r="ES267" s="577" t="str">
        <f t="shared" si="245"/>
        <v/>
      </c>
      <c r="ET267" s="576" t="str">
        <f t="shared" si="246"/>
        <v/>
      </c>
      <c r="EU267" s="574" t="str">
        <f t="shared" si="246"/>
        <v/>
      </c>
      <c r="EV267" s="574" t="str">
        <f t="shared" si="246"/>
        <v/>
      </c>
      <c r="EW267" s="574" t="str">
        <f t="shared" si="247"/>
        <v/>
      </c>
      <c r="EX267" s="574" t="str">
        <f t="shared" si="247"/>
        <v/>
      </c>
      <c r="EY267" s="574" t="str">
        <f t="shared" si="247"/>
        <v/>
      </c>
      <c r="EZ267" s="574" t="str">
        <f t="shared" si="248"/>
        <v/>
      </c>
      <c r="FA267" s="574" t="str">
        <f t="shared" si="248"/>
        <v/>
      </c>
      <c r="FB267" s="574" t="str">
        <f t="shared" si="248"/>
        <v/>
      </c>
      <c r="FC267" s="574" t="str">
        <f t="shared" si="249"/>
        <v/>
      </c>
      <c r="FD267" s="574" t="str">
        <f t="shared" si="249"/>
        <v/>
      </c>
      <c r="FE267" s="574" t="str">
        <f t="shared" si="249"/>
        <v/>
      </c>
      <c r="FF267" s="574" t="str">
        <f t="shared" si="250"/>
        <v/>
      </c>
      <c r="FG267" s="574" t="str">
        <f t="shared" si="251"/>
        <v/>
      </c>
      <c r="FH267" s="574" t="str">
        <f t="shared" si="252"/>
        <v/>
      </c>
      <c r="FI267" s="574" t="str">
        <f t="shared" si="252"/>
        <v/>
      </c>
      <c r="FJ267" s="574" t="str">
        <f t="shared" si="252"/>
        <v/>
      </c>
      <c r="FK267" s="574" t="str">
        <f t="shared" si="253"/>
        <v/>
      </c>
      <c r="FL267" s="574" t="str">
        <f t="shared" si="253"/>
        <v/>
      </c>
      <c r="FM267" s="574" t="str">
        <f t="shared" si="253"/>
        <v/>
      </c>
      <c r="FN267" s="574" t="str">
        <f t="shared" si="254"/>
        <v/>
      </c>
      <c r="FO267" s="574" t="str">
        <f t="shared" si="254"/>
        <v/>
      </c>
      <c r="FP267" s="574" t="str">
        <f t="shared" si="254"/>
        <v/>
      </c>
      <c r="FQ267" s="574" t="str">
        <f t="shared" si="255"/>
        <v/>
      </c>
      <c r="FR267" s="577" t="str">
        <f t="shared" si="256"/>
        <v/>
      </c>
      <c r="FS267" s="573" t="str">
        <f t="shared" si="257"/>
        <v/>
      </c>
      <c r="FT267" s="574" t="str">
        <f t="shared" si="258"/>
        <v/>
      </c>
      <c r="FU267" s="578" t="str">
        <f t="shared" si="259"/>
        <v/>
      </c>
      <c r="FV267" s="577" t="str">
        <f t="shared" si="260"/>
        <v/>
      </c>
      <c r="HA267" s="147">
        <f t="shared" si="261"/>
        <v>0</v>
      </c>
      <c r="HB267" s="142">
        <f t="shared" si="210"/>
        <v>0</v>
      </c>
    </row>
    <row r="268" spans="1:210" s="142" customFormat="1" ht="15.75" customHeight="1" x14ac:dyDescent="0.2">
      <c r="A268" s="531" t="str">
        <f t="shared" si="211"/>
        <v/>
      </c>
      <c r="B268" s="299"/>
      <c r="C268" s="292"/>
      <c r="D268" s="300"/>
      <c r="E268" s="292"/>
      <c r="F268" s="300"/>
      <c r="G268" s="292"/>
      <c r="H268" s="300"/>
      <c r="I268" s="300"/>
      <c r="J268" s="292"/>
      <c r="K268" s="300"/>
      <c r="L268" s="292"/>
      <c r="M268" s="300"/>
      <c r="N268" s="292"/>
      <c r="O268" s="300"/>
      <c r="P268" s="292"/>
      <c r="Q268" s="292"/>
      <c r="R268" s="301"/>
      <c r="S268" s="298"/>
      <c r="T268" s="307"/>
      <c r="U268" s="292"/>
      <c r="V268" s="300"/>
      <c r="W268" s="292"/>
      <c r="X268" s="300"/>
      <c r="Y268" s="292"/>
      <c r="Z268" s="300"/>
      <c r="AA268" s="300"/>
      <c r="AB268" s="292"/>
      <c r="AC268" s="300"/>
      <c r="AD268" s="292"/>
      <c r="AE268" s="300"/>
      <c r="AF268" s="292"/>
      <c r="AG268" s="300"/>
      <c r="AH268" s="292"/>
      <c r="AI268" s="292"/>
      <c r="AJ268" s="301"/>
      <c r="AK268" s="298"/>
      <c r="AL268" s="302"/>
      <c r="AM268" s="292"/>
      <c r="AN268" s="303"/>
      <c r="AO268" s="292"/>
      <c r="AP268" s="303"/>
      <c r="AQ268" s="292"/>
      <c r="AR268" s="303"/>
      <c r="AS268" s="303"/>
      <c r="AT268" s="292"/>
      <c r="AU268" s="303"/>
      <c r="AV268" s="292"/>
      <c r="AW268" s="303"/>
      <c r="AX268" s="292"/>
      <c r="AY268" s="303"/>
      <c r="AZ268" s="292"/>
      <c r="BA268" s="292"/>
      <c r="BB268" s="304"/>
      <c r="BC268" s="298"/>
      <c r="BD268" s="308"/>
      <c r="BE268" s="292"/>
      <c r="BF268" s="303"/>
      <c r="BG268" s="292"/>
      <c r="BH268" s="303"/>
      <c r="BI268" s="292"/>
      <c r="BJ268" s="303"/>
      <c r="BK268" s="303"/>
      <c r="BL268" s="292"/>
      <c r="BM268" s="303"/>
      <c r="BN268" s="292"/>
      <c r="BO268" s="303"/>
      <c r="BP268" s="292"/>
      <c r="BQ268" s="303"/>
      <c r="BR268" s="292"/>
      <c r="BS268" s="292"/>
      <c r="BT268" s="304"/>
      <c r="BU268" s="298"/>
      <c r="BW268" s="573" t="str">
        <f t="shared" si="212"/>
        <v/>
      </c>
      <c r="BX268" s="574" t="str">
        <f t="shared" si="212"/>
        <v/>
      </c>
      <c r="BY268" s="574" t="str">
        <f t="shared" si="212"/>
        <v/>
      </c>
      <c r="BZ268" s="574" t="str">
        <f t="shared" si="213"/>
        <v/>
      </c>
      <c r="CA268" s="574" t="str">
        <f t="shared" si="213"/>
        <v/>
      </c>
      <c r="CB268" s="574" t="str">
        <f t="shared" si="213"/>
        <v/>
      </c>
      <c r="CC268" s="574" t="str">
        <f t="shared" si="214"/>
        <v/>
      </c>
      <c r="CD268" s="574" t="str">
        <f t="shared" si="214"/>
        <v/>
      </c>
      <c r="CE268" s="574" t="str">
        <f t="shared" si="214"/>
        <v/>
      </c>
      <c r="CF268" s="574" t="str">
        <f t="shared" si="215"/>
        <v/>
      </c>
      <c r="CG268" s="574" t="str">
        <f t="shared" si="215"/>
        <v/>
      </c>
      <c r="CH268" s="574" t="str">
        <f t="shared" si="215"/>
        <v/>
      </c>
      <c r="CI268" s="574" t="str">
        <f t="shared" si="216"/>
        <v/>
      </c>
      <c r="CJ268" s="574" t="str">
        <f t="shared" si="217"/>
        <v/>
      </c>
      <c r="CK268" s="574" t="str">
        <f t="shared" si="218"/>
        <v/>
      </c>
      <c r="CL268" s="574" t="str">
        <f t="shared" si="218"/>
        <v/>
      </c>
      <c r="CM268" s="574" t="str">
        <f t="shared" si="218"/>
        <v/>
      </c>
      <c r="CN268" s="574" t="str">
        <f t="shared" si="219"/>
        <v/>
      </c>
      <c r="CO268" s="574" t="str">
        <f t="shared" si="219"/>
        <v/>
      </c>
      <c r="CP268" s="574" t="str">
        <f t="shared" si="219"/>
        <v/>
      </c>
      <c r="CQ268" s="574" t="str">
        <f t="shared" si="220"/>
        <v/>
      </c>
      <c r="CR268" s="574" t="str">
        <f t="shared" si="220"/>
        <v/>
      </c>
      <c r="CS268" s="574" t="str">
        <f t="shared" si="220"/>
        <v/>
      </c>
      <c r="CT268" s="574" t="str">
        <f t="shared" si="221"/>
        <v/>
      </c>
      <c r="CU268" s="575" t="str">
        <f t="shared" si="222"/>
        <v/>
      </c>
      <c r="CV268" s="576" t="str">
        <f t="shared" si="223"/>
        <v/>
      </c>
      <c r="CW268" s="574" t="str">
        <f t="shared" si="223"/>
        <v/>
      </c>
      <c r="CX268" s="574" t="str">
        <f t="shared" si="223"/>
        <v/>
      </c>
      <c r="CY268" s="574" t="str">
        <f t="shared" si="224"/>
        <v/>
      </c>
      <c r="CZ268" s="574" t="str">
        <f t="shared" si="224"/>
        <v/>
      </c>
      <c r="DA268" s="574" t="str">
        <f t="shared" si="224"/>
        <v/>
      </c>
      <c r="DB268" s="574" t="str">
        <f t="shared" si="225"/>
        <v/>
      </c>
      <c r="DC268" s="574" t="str">
        <f t="shared" si="226"/>
        <v/>
      </c>
      <c r="DD268" s="574" t="str">
        <f t="shared" si="226"/>
        <v/>
      </c>
      <c r="DE268" s="574" t="str">
        <f t="shared" si="227"/>
        <v/>
      </c>
      <c r="DF268" s="574" t="str">
        <f t="shared" si="227"/>
        <v/>
      </c>
      <c r="DG268" s="574" t="str">
        <f t="shared" si="227"/>
        <v/>
      </c>
      <c r="DH268" s="574" t="str">
        <f t="shared" si="228"/>
        <v/>
      </c>
      <c r="DI268" s="574" t="str">
        <f t="shared" si="229"/>
        <v/>
      </c>
      <c r="DJ268" s="574" t="str">
        <f t="shared" si="230"/>
        <v/>
      </c>
      <c r="DK268" s="574" t="str">
        <f t="shared" si="230"/>
        <v/>
      </c>
      <c r="DL268" s="574" t="str">
        <f t="shared" si="230"/>
        <v/>
      </c>
      <c r="DM268" s="574" t="str">
        <f t="shared" si="231"/>
        <v/>
      </c>
      <c r="DN268" s="574" t="str">
        <f t="shared" si="231"/>
        <v/>
      </c>
      <c r="DO268" s="574" t="str">
        <f t="shared" si="231"/>
        <v/>
      </c>
      <c r="DP268" s="574" t="str">
        <f t="shared" si="232"/>
        <v/>
      </c>
      <c r="DQ268" s="574" t="str">
        <f t="shared" si="232"/>
        <v/>
      </c>
      <c r="DR268" s="574" t="str">
        <f t="shared" si="232"/>
        <v/>
      </c>
      <c r="DS268" s="574" t="str">
        <f t="shared" si="233"/>
        <v/>
      </c>
      <c r="DT268" s="577" t="str">
        <f t="shared" si="234"/>
        <v/>
      </c>
      <c r="DU268" s="576" t="str">
        <f t="shared" si="235"/>
        <v/>
      </c>
      <c r="DV268" s="574" t="str">
        <f t="shared" si="235"/>
        <v/>
      </c>
      <c r="DW268" s="574" t="str">
        <f t="shared" si="235"/>
        <v/>
      </c>
      <c r="DX268" s="574" t="str">
        <f t="shared" si="236"/>
        <v/>
      </c>
      <c r="DY268" s="574" t="str">
        <f t="shared" si="236"/>
        <v/>
      </c>
      <c r="DZ268" s="574" t="str">
        <f t="shared" si="236"/>
        <v/>
      </c>
      <c r="EA268" s="574" t="str">
        <f t="shared" si="237"/>
        <v/>
      </c>
      <c r="EB268" s="574" t="str">
        <f t="shared" si="237"/>
        <v/>
      </c>
      <c r="EC268" s="574" t="str">
        <f t="shared" si="237"/>
        <v/>
      </c>
      <c r="ED268" s="574" t="str">
        <f t="shared" si="238"/>
        <v/>
      </c>
      <c r="EE268" s="574" t="str">
        <f t="shared" si="238"/>
        <v/>
      </c>
      <c r="EF268" s="574" t="str">
        <f t="shared" si="238"/>
        <v/>
      </c>
      <c r="EG268" s="574" t="str">
        <f t="shared" si="239"/>
        <v/>
      </c>
      <c r="EH268" s="574" t="str">
        <f t="shared" si="240"/>
        <v/>
      </c>
      <c r="EI268" s="574" t="str">
        <f t="shared" si="241"/>
        <v/>
      </c>
      <c r="EJ268" s="574" t="str">
        <f t="shared" si="241"/>
        <v/>
      </c>
      <c r="EK268" s="574" t="str">
        <f t="shared" si="241"/>
        <v/>
      </c>
      <c r="EL268" s="574" t="str">
        <f t="shared" si="242"/>
        <v/>
      </c>
      <c r="EM268" s="574" t="str">
        <f t="shared" si="242"/>
        <v/>
      </c>
      <c r="EN268" s="574" t="str">
        <f t="shared" si="242"/>
        <v/>
      </c>
      <c r="EO268" s="574" t="str">
        <f t="shared" si="243"/>
        <v/>
      </c>
      <c r="EP268" s="574" t="str">
        <f t="shared" si="243"/>
        <v/>
      </c>
      <c r="EQ268" s="574" t="str">
        <f t="shared" si="243"/>
        <v/>
      </c>
      <c r="ER268" s="574" t="str">
        <f t="shared" si="244"/>
        <v/>
      </c>
      <c r="ES268" s="577" t="str">
        <f t="shared" si="245"/>
        <v/>
      </c>
      <c r="ET268" s="576" t="str">
        <f t="shared" si="246"/>
        <v/>
      </c>
      <c r="EU268" s="574" t="str">
        <f t="shared" si="246"/>
        <v/>
      </c>
      <c r="EV268" s="574" t="str">
        <f t="shared" si="246"/>
        <v/>
      </c>
      <c r="EW268" s="574" t="str">
        <f t="shared" si="247"/>
        <v/>
      </c>
      <c r="EX268" s="574" t="str">
        <f t="shared" si="247"/>
        <v/>
      </c>
      <c r="EY268" s="574" t="str">
        <f t="shared" si="247"/>
        <v/>
      </c>
      <c r="EZ268" s="574" t="str">
        <f t="shared" si="248"/>
        <v/>
      </c>
      <c r="FA268" s="574" t="str">
        <f t="shared" si="248"/>
        <v/>
      </c>
      <c r="FB268" s="574" t="str">
        <f t="shared" si="248"/>
        <v/>
      </c>
      <c r="FC268" s="574" t="str">
        <f t="shared" si="249"/>
        <v/>
      </c>
      <c r="FD268" s="574" t="str">
        <f t="shared" si="249"/>
        <v/>
      </c>
      <c r="FE268" s="574" t="str">
        <f t="shared" si="249"/>
        <v/>
      </c>
      <c r="FF268" s="574" t="str">
        <f t="shared" si="250"/>
        <v/>
      </c>
      <c r="FG268" s="574" t="str">
        <f t="shared" si="251"/>
        <v/>
      </c>
      <c r="FH268" s="574" t="str">
        <f t="shared" si="252"/>
        <v/>
      </c>
      <c r="FI268" s="574" t="str">
        <f t="shared" si="252"/>
        <v/>
      </c>
      <c r="FJ268" s="574" t="str">
        <f t="shared" si="252"/>
        <v/>
      </c>
      <c r="FK268" s="574" t="str">
        <f t="shared" si="253"/>
        <v/>
      </c>
      <c r="FL268" s="574" t="str">
        <f t="shared" si="253"/>
        <v/>
      </c>
      <c r="FM268" s="574" t="str">
        <f t="shared" si="253"/>
        <v/>
      </c>
      <c r="FN268" s="574" t="str">
        <f t="shared" si="254"/>
        <v/>
      </c>
      <c r="FO268" s="574" t="str">
        <f t="shared" si="254"/>
        <v/>
      </c>
      <c r="FP268" s="574" t="str">
        <f t="shared" si="254"/>
        <v/>
      </c>
      <c r="FQ268" s="574" t="str">
        <f t="shared" si="255"/>
        <v/>
      </c>
      <c r="FR268" s="577" t="str">
        <f t="shared" si="256"/>
        <v/>
      </c>
      <c r="FS268" s="573" t="str">
        <f t="shared" si="257"/>
        <v/>
      </c>
      <c r="FT268" s="574" t="str">
        <f t="shared" si="258"/>
        <v/>
      </c>
      <c r="FU268" s="578" t="str">
        <f t="shared" si="259"/>
        <v/>
      </c>
      <c r="FV268" s="577" t="str">
        <f t="shared" si="260"/>
        <v/>
      </c>
      <c r="HA268" s="147">
        <f t="shared" si="261"/>
        <v>0</v>
      </c>
      <c r="HB268" s="142">
        <f t="shared" si="210"/>
        <v>0</v>
      </c>
    </row>
    <row r="269" spans="1:210" s="142" customFormat="1" ht="15.75" customHeight="1" x14ac:dyDescent="0.2">
      <c r="A269" s="531" t="str">
        <f t="shared" si="211"/>
        <v/>
      </c>
      <c r="B269" s="299"/>
      <c r="C269" s="292"/>
      <c r="D269" s="300"/>
      <c r="E269" s="292"/>
      <c r="F269" s="300"/>
      <c r="G269" s="292"/>
      <c r="H269" s="300"/>
      <c r="I269" s="300"/>
      <c r="J269" s="292"/>
      <c r="K269" s="300"/>
      <c r="L269" s="292"/>
      <c r="M269" s="300"/>
      <c r="N269" s="292"/>
      <c r="O269" s="300"/>
      <c r="P269" s="292"/>
      <c r="Q269" s="292"/>
      <c r="R269" s="300"/>
      <c r="S269" s="294"/>
      <c r="T269" s="307"/>
      <c r="U269" s="292"/>
      <c r="V269" s="300"/>
      <c r="W269" s="292"/>
      <c r="X269" s="300"/>
      <c r="Y269" s="292"/>
      <c r="Z269" s="300"/>
      <c r="AA269" s="300"/>
      <c r="AB269" s="292"/>
      <c r="AC269" s="300"/>
      <c r="AD269" s="292"/>
      <c r="AE269" s="300"/>
      <c r="AF269" s="292"/>
      <c r="AG269" s="300"/>
      <c r="AH269" s="292"/>
      <c r="AI269" s="292"/>
      <c r="AJ269" s="300"/>
      <c r="AK269" s="294"/>
      <c r="AL269" s="302"/>
      <c r="AM269" s="292"/>
      <c r="AN269" s="303"/>
      <c r="AO269" s="292"/>
      <c r="AP269" s="303"/>
      <c r="AQ269" s="292"/>
      <c r="AR269" s="303"/>
      <c r="AS269" s="303"/>
      <c r="AT269" s="292"/>
      <c r="AU269" s="303"/>
      <c r="AV269" s="292"/>
      <c r="AW269" s="303"/>
      <c r="AX269" s="292"/>
      <c r="AY269" s="303"/>
      <c r="AZ269" s="292"/>
      <c r="BA269" s="292"/>
      <c r="BB269" s="303"/>
      <c r="BC269" s="294"/>
      <c r="BD269" s="308"/>
      <c r="BE269" s="292"/>
      <c r="BF269" s="303"/>
      <c r="BG269" s="292"/>
      <c r="BH269" s="303"/>
      <c r="BI269" s="292"/>
      <c r="BJ269" s="303"/>
      <c r="BK269" s="303"/>
      <c r="BL269" s="292"/>
      <c r="BM269" s="303"/>
      <c r="BN269" s="292"/>
      <c r="BO269" s="303"/>
      <c r="BP269" s="292"/>
      <c r="BQ269" s="303"/>
      <c r="BR269" s="292"/>
      <c r="BS269" s="292"/>
      <c r="BT269" s="303"/>
      <c r="BU269" s="294"/>
      <c r="BW269" s="573" t="str">
        <f t="shared" si="212"/>
        <v/>
      </c>
      <c r="BX269" s="574" t="str">
        <f t="shared" si="212"/>
        <v/>
      </c>
      <c r="BY269" s="574" t="str">
        <f t="shared" si="212"/>
        <v/>
      </c>
      <c r="BZ269" s="574" t="str">
        <f t="shared" si="213"/>
        <v/>
      </c>
      <c r="CA269" s="574" t="str">
        <f t="shared" si="213"/>
        <v/>
      </c>
      <c r="CB269" s="574" t="str">
        <f t="shared" si="213"/>
        <v/>
      </c>
      <c r="CC269" s="574" t="str">
        <f t="shared" si="214"/>
        <v/>
      </c>
      <c r="CD269" s="574" t="str">
        <f t="shared" si="214"/>
        <v/>
      </c>
      <c r="CE269" s="574" t="str">
        <f t="shared" si="214"/>
        <v/>
      </c>
      <c r="CF269" s="574" t="str">
        <f t="shared" si="215"/>
        <v/>
      </c>
      <c r="CG269" s="574" t="str">
        <f t="shared" si="215"/>
        <v/>
      </c>
      <c r="CH269" s="574" t="str">
        <f t="shared" si="215"/>
        <v/>
      </c>
      <c r="CI269" s="574" t="str">
        <f t="shared" si="216"/>
        <v/>
      </c>
      <c r="CJ269" s="574" t="str">
        <f t="shared" si="217"/>
        <v/>
      </c>
      <c r="CK269" s="574" t="str">
        <f t="shared" si="218"/>
        <v/>
      </c>
      <c r="CL269" s="574" t="str">
        <f t="shared" si="218"/>
        <v/>
      </c>
      <c r="CM269" s="574" t="str">
        <f t="shared" si="218"/>
        <v/>
      </c>
      <c r="CN269" s="574" t="str">
        <f t="shared" si="219"/>
        <v/>
      </c>
      <c r="CO269" s="574" t="str">
        <f t="shared" si="219"/>
        <v/>
      </c>
      <c r="CP269" s="574" t="str">
        <f t="shared" si="219"/>
        <v/>
      </c>
      <c r="CQ269" s="574" t="str">
        <f t="shared" si="220"/>
        <v/>
      </c>
      <c r="CR269" s="574" t="str">
        <f t="shared" si="220"/>
        <v/>
      </c>
      <c r="CS269" s="574" t="str">
        <f t="shared" si="220"/>
        <v/>
      </c>
      <c r="CT269" s="574" t="str">
        <f t="shared" si="221"/>
        <v/>
      </c>
      <c r="CU269" s="575" t="str">
        <f t="shared" si="222"/>
        <v/>
      </c>
      <c r="CV269" s="576" t="str">
        <f t="shared" si="223"/>
        <v/>
      </c>
      <c r="CW269" s="574" t="str">
        <f t="shared" si="223"/>
        <v/>
      </c>
      <c r="CX269" s="574" t="str">
        <f t="shared" si="223"/>
        <v/>
      </c>
      <c r="CY269" s="574" t="str">
        <f t="shared" si="224"/>
        <v/>
      </c>
      <c r="CZ269" s="574" t="str">
        <f t="shared" si="224"/>
        <v/>
      </c>
      <c r="DA269" s="574" t="str">
        <f t="shared" si="224"/>
        <v/>
      </c>
      <c r="DB269" s="574" t="str">
        <f t="shared" si="225"/>
        <v/>
      </c>
      <c r="DC269" s="574" t="str">
        <f t="shared" si="226"/>
        <v/>
      </c>
      <c r="DD269" s="574" t="str">
        <f t="shared" si="226"/>
        <v/>
      </c>
      <c r="DE269" s="574" t="str">
        <f t="shared" si="227"/>
        <v/>
      </c>
      <c r="DF269" s="574" t="str">
        <f t="shared" si="227"/>
        <v/>
      </c>
      <c r="DG269" s="574" t="str">
        <f t="shared" si="227"/>
        <v/>
      </c>
      <c r="DH269" s="574" t="str">
        <f t="shared" si="228"/>
        <v/>
      </c>
      <c r="DI269" s="574" t="str">
        <f t="shared" si="229"/>
        <v/>
      </c>
      <c r="DJ269" s="574" t="str">
        <f t="shared" si="230"/>
        <v/>
      </c>
      <c r="DK269" s="574" t="str">
        <f t="shared" si="230"/>
        <v/>
      </c>
      <c r="DL269" s="574" t="str">
        <f t="shared" si="230"/>
        <v/>
      </c>
      <c r="DM269" s="574" t="str">
        <f t="shared" si="231"/>
        <v/>
      </c>
      <c r="DN269" s="574" t="str">
        <f t="shared" si="231"/>
        <v/>
      </c>
      <c r="DO269" s="574" t="str">
        <f t="shared" si="231"/>
        <v/>
      </c>
      <c r="DP269" s="574" t="str">
        <f t="shared" si="232"/>
        <v/>
      </c>
      <c r="DQ269" s="574" t="str">
        <f t="shared" si="232"/>
        <v/>
      </c>
      <c r="DR269" s="574" t="str">
        <f t="shared" si="232"/>
        <v/>
      </c>
      <c r="DS269" s="574" t="str">
        <f t="shared" si="233"/>
        <v/>
      </c>
      <c r="DT269" s="577" t="str">
        <f t="shared" si="234"/>
        <v/>
      </c>
      <c r="DU269" s="576" t="str">
        <f t="shared" si="235"/>
        <v/>
      </c>
      <c r="DV269" s="574" t="str">
        <f t="shared" si="235"/>
        <v/>
      </c>
      <c r="DW269" s="574" t="str">
        <f t="shared" si="235"/>
        <v/>
      </c>
      <c r="DX269" s="574" t="str">
        <f t="shared" si="236"/>
        <v/>
      </c>
      <c r="DY269" s="574" t="str">
        <f t="shared" si="236"/>
        <v/>
      </c>
      <c r="DZ269" s="574" t="str">
        <f t="shared" si="236"/>
        <v/>
      </c>
      <c r="EA269" s="574" t="str">
        <f t="shared" si="237"/>
        <v/>
      </c>
      <c r="EB269" s="574" t="str">
        <f t="shared" si="237"/>
        <v/>
      </c>
      <c r="EC269" s="574" t="str">
        <f t="shared" si="237"/>
        <v/>
      </c>
      <c r="ED269" s="574" t="str">
        <f t="shared" si="238"/>
        <v/>
      </c>
      <c r="EE269" s="574" t="str">
        <f t="shared" si="238"/>
        <v/>
      </c>
      <c r="EF269" s="574" t="str">
        <f t="shared" si="238"/>
        <v/>
      </c>
      <c r="EG269" s="574" t="str">
        <f t="shared" si="239"/>
        <v/>
      </c>
      <c r="EH269" s="574" t="str">
        <f t="shared" si="240"/>
        <v/>
      </c>
      <c r="EI269" s="574" t="str">
        <f t="shared" si="241"/>
        <v/>
      </c>
      <c r="EJ269" s="574" t="str">
        <f t="shared" si="241"/>
        <v/>
      </c>
      <c r="EK269" s="574" t="str">
        <f t="shared" si="241"/>
        <v/>
      </c>
      <c r="EL269" s="574" t="str">
        <f t="shared" si="242"/>
        <v/>
      </c>
      <c r="EM269" s="574" t="str">
        <f t="shared" si="242"/>
        <v/>
      </c>
      <c r="EN269" s="574" t="str">
        <f t="shared" si="242"/>
        <v/>
      </c>
      <c r="EO269" s="574" t="str">
        <f t="shared" si="243"/>
        <v/>
      </c>
      <c r="EP269" s="574" t="str">
        <f t="shared" si="243"/>
        <v/>
      </c>
      <c r="EQ269" s="574" t="str">
        <f t="shared" si="243"/>
        <v/>
      </c>
      <c r="ER269" s="574" t="str">
        <f t="shared" si="244"/>
        <v/>
      </c>
      <c r="ES269" s="577" t="str">
        <f t="shared" si="245"/>
        <v/>
      </c>
      <c r="ET269" s="576" t="str">
        <f t="shared" si="246"/>
        <v/>
      </c>
      <c r="EU269" s="574" t="str">
        <f t="shared" si="246"/>
        <v/>
      </c>
      <c r="EV269" s="574" t="str">
        <f t="shared" si="246"/>
        <v/>
      </c>
      <c r="EW269" s="574" t="str">
        <f t="shared" si="247"/>
        <v/>
      </c>
      <c r="EX269" s="574" t="str">
        <f t="shared" si="247"/>
        <v/>
      </c>
      <c r="EY269" s="574" t="str">
        <f t="shared" si="247"/>
        <v/>
      </c>
      <c r="EZ269" s="574" t="str">
        <f t="shared" si="248"/>
        <v/>
      </c>
      <c r="FA269" s="574" t="str">
        <f t="shared" si="248"/>
        <v/>
      </c>
      <c r="FB269" s="574" t="str">
        <f t="shared" si="248"/>
        <v/>
      </c>
      <c r="FC269" s="574" t="str">
        <f t="shared" si="249"/>
        <v/>
      </c>
      <c r="FD269" s="574" t="str">
        <f t="shared" si="249"/>
        <v/>
      </c>
      <c r="FE269" s="574" t="str">
        <f t="shared" si="249"/>
        <v/>
      </c>
      <c r="FF269" s="574" t="str">
        <f t="shared" si="250"/>
        <v/>
      </c>
      <c r="FG269" s="574" t="str">
        <f t="shared" si="251"/>
        <v/>
      </c>
      <c r="FH269" s="574" t="str">
        <f t="shared" si="252"/>
        <v/>
      </c>
      <c r="FI269" s="574" t="str">
        <f t="shared" si="252"/>
        <v/>
      </c>
      <c r="FJ269" s="574" t="str">
        <f t="shared" si="252"/>
        <v/>
      </c>
      <c r="FK269" s="574" t="str">
        <f t="shared" si="253"/>
        <v/>
      </c>
      <c r="FL269" s="574" t="str">
        <f t="shared" si="253"/>
        <v/>
      </c>
      <c r="FM269" s="574" t="str">
        <f t="shared" si="253"/>
        <v/>
      </c>
      <c r="FN269" s="574" t="str">
        <f t="shared" si="254"/>
        <v/>
      </c>
      <c r="FO269" s="574" t="str">
        <f t="shared" si="254"/>
        <v/>
      </c>
      <c r="FP269" s="574" t="str">
        <f t="shared" si="254"/>
        <v/>
      </c>
      <c r="FQ269" s="574" t="str">
        <f t="shared" si="255"/>
        <v/>
      </c>
      <c r="FR269" s="577" t="str">
        <f t="shared" si="256"/>
        <v/>
      </c>
      <c r="FS269" s="573" t="str">
        <f t="shared" si="257"/>
        <v/>
      </c>
      <c r="FT269" s="574" t="str">
        <f t="shared" si="258"/>
        <v/>
      </c>
      <c r="FU269" s="578" t="str">
        <f t="shared" si="259"/>
        <v/>
      </c>
      <c r="FV269" s="577" t="str">
        <f t="shared" si="260"/>
        <v/>
      </c>
      <c r="HA269" s="147">
        <f t="shared" si="261"/>
        <v>0</v>
      </c>
      <c r="HB269" s="142">
        <f t="shared" si="210"/>
        <v>0</v>
      </c>
    </row>
    <row r="270" spans="1:210" s="142" customFormat="1" ht="15.75" customHeight="1" x14ac:dyDescent="0.2">
      <c r="A270" s="531" t="str">
        <f t="shared" si="211"/>
        <v/>
      </c>
      <c r="B270" s="299"/>
      <c r="C270" s="292"/>
      <c r="D270" s="300"/>
      <c r="E270" s="292"/>
      <c r="F270" s="300"/>
      <c r="G270" s="292"/>
      <c r="H270" s="300"/>
      <c r="I270" s="300"/>
      <c r="J270" s="292"/>
      <c r="K270" s="300"/>
      <c r="L270" s="292"/>
      <c r="M270" s="300"/>
      <c r="N270" s="292"/>
      <c r="O270" s="300"/>
      <c r="P270" s="292"/>
      <c r="Q270" s="292"/>
      <c r="R270" s="301"/>
      <c r="S270" s="298"/>
      <c r="T270" s="307"/>
      <c r="U270" s="292"/>
      <c r="V270" s="300"/>
      <c r="W270" s="292"/>
      <c r="X270" s="300"/>
      <c r="Y270" s="292"/>
      <c r="Z270" s="300"/>
      <c r="AA270" s="300"/>
      <c r="AB270" s="292"/>
      <c r="AC270" s="300"/>
      <c r="AD270" s="292"/>
      <c r="AE270" s="300"/>
      <c r="AF270" s="292"/>
      <c r="AG270" s="300"/>
      <c r="AH270" s="292"/>
      <c r="AI270" s="292"/>
      <c r="AJ270" s="301"/>
      <c r="AK270" s="298"/>
      <c r="AL270" s="302"/>
      <c r="AM270" s="292"/>
      <c r="AN270" s="303"/>
      <c r="AO270" s="292"/>
      <c r="AP270" s="303"/>
      <c r="AQ270" s="292"/>
      <c r="AR270" s="303"/>
      <c r="AS270" s="303"/>
      <c r="AT270" s="292"/>
      <c r="AU270" s="303"/>
      <c r="AV270" s="292"/>
      <c r="AW270" s="303"/>
      <c r="AX270" s="292"/>
      <c r="AY270" s="303"/>
      <c r="AZ270" s="292"/>
      <c r="BA270" s="292"/>
      <c r="BB270" s="304"/>
      <c r="BC270" s="298"/>
      <c r="BD270" s="308"/>
      <c r="BE270" s="292"/>
      <c r="BF270" s="303"/>
      <c r="BG270" s="292"/>
      <c r="BH270" s="303"/>
      <c r="BI270" s="292"/>
      <c r="BJ270" s="303"/>
      <c r="BK270" s="303"/>
      <c r="BL270" s="292"/>
      <c r="BM270" s="303"/>
      <c r="BN270" s="292"/>
      <c r="BO270" s="303"/>
      <c r="BP270" s="292"/>
      <c r="BQ270" s="303"/>
      <c r="BR270" s="292"/>
      <c r="BS270" s="292"/>
      <c r="BT270" s="304"/>
      <c r="BU270" s="298"/>
      <c r="BW270" s="573" t="str">
        <f t="shared" si="212"/>
        <v/>
      </c>
      <c r="BX270" s="574" t="str">
        <f t="shared" si="212"/>
        <v/>
      </c>
      <c r="BY270" s="574" t="str">
        <f t="shared" si="212"/>
        <v/>
      </c>
      <c r="BZ270" s="574" t="str">
        <f t="shared" si="213"/>
        <v/>
      </c>
      <c r="CA270" s="574" t="str">
        <f t="shared" si="213"/>
        <v/>
      </c>
      <c r="CB270" s="574" t="str">
        <f t="shared" si="213"/>
        <v/>
      </c>
      <c r="CC270" s="574" t="str">
        <f t="shared" si="214"/>
        <v/>
      </c>
      <c r="CD270" s="574" t="str">
        <f t="shared" si="214"/>
        <v/>
      </c>
      <c r="CE270" s="574" t="str">
        <f t="shared" si="214"/>
        <v/>
      </c>
      <c r="CF270" s="574" t="str">
        <f t="shared" si="215"/>
        <v/>
      </c>
      <c r="CG270" s="574" t="str">
        <f t="shared" si="215"/>
        <v/>
      </c>
      <c r="CH270" s="574" t="str">
        <f t="shared" si="215"/>
        <v/>
      </c>
      <c r="CI270" s="574" t="str">
        <f t="shared" si="216"/>
        <v/>
      </c>
      <c r="CJ270" s="574" t="str">
        <f t="shared" si="217"/>
        <v/>
      </c>
      <c r="CK270" s="574" t="str">
        <f t="shared" si="218"/>
        <v/>
      </c>
      <c r="CL270" s="574" t="str">
        <f t="shared" si="218"/>
        <v/>
      </c>
      <c r="CM270" s="574" t="str">
        <f t="shared" si="218"/>
        <v/>
      </c>
      <c r="CN270" s="574" t="str">
        <f t="shared" si="219"/>
        <v/>
      </c>
      <c r="CO270" s="574" t="str">
        <f t="shared" si="219"/>
        <v/>
      </c>
      <c r="CP270" s="574" t="str">
        <f t="shared" si="219"/>
        <v/>
      </c>
      <c r="CQ270" s="574" t="str">
        <f t="shared" si="220"/>
        <v/>
      </c>
      <c r="CR270" s="574" t="str">
        <f t="shared" si="220"/>
        <v/>
      </c>
      <c r="CS270" s="574" t="str">
        <f t="shared" si="220"/>
        <v/>
      </c>
      <c r="CT270" s="574" t="str">
        <f t="shared" si="221"/>
        <v/>
      </c>
      <c r="CU270" s="575" t="str">
        <f t="shared" si="222"/>
        <v/>
      </c>
      <c r="CV270" s="576" t="str">
        <f t="shared" si="223"/>
        <v/>
      </c>
      <c r="CW270" s="574" t="str">
        <f t="shared" si="223"/>
        <v/>
      </c>
      <c r="CX270" s="574" t="str">
        <f t="shared" si="223"/>
        <v/>
      </c>
      <c r="CY270" s="574" t="str">
        <f t="shared" si="224"/>
        <v/>
      </c>
      <c r="CZ270" s="574" t="str">
        <f t="shared" si="224"/>
        <v/>
      </c>
      <c r="DA270" s="574" t="str">
        <f t="shared" si="224"/>
        <v/>
      </c>
      <c r="DB270" s="574" t="str">
        <f t="shared" si="225"/>
        <v/>
      </c>
      <c r="DC270" s="574" t="str">
        <f t="shared" si="226"/>
        <v/>
      </c>
      <c r="DD270" s="574" t="str">
        <f t="shared" si="226"/>
        <v/>
      </c>
      <c r="DE270" s="574" t="str">
        <f t="shared" si="227"/>
        <v/>
      </c>
      <c r="DF270" s="574" t="str">
        <f t="shared" si="227"/>
        <v/>
      </c>
      <c r="DG270" s="574" t="str">
        <f t="shared" si="227"/>
        <v/>
      </c>
      <c r="DH270" s="574" t="str">
        <f t="shared" si="228"/>
        <v/>
      </c>
      <c r="DI270" s="574" t="str">
        <f t="shared" si="229"/>
        <v/>
      </c>
      <c r="DJ270" s="574" t="str">
        <f t="shared" si="230"/>
        <v/>
      </c>
      <c r="DK270" s="574" t="str">
        <f t="shared" si="230"/>
        <v/>
      </c>
      <c r="DL270" s="574" t="str">
        <f t="shared" si="230"/>
        <v/>
      </c>
      <c r="DM270" s="574" t="str">
        <f t="shared" si="231"/>
        <v/>
      </c>
      <c r="DN270" s="574" t="str">
        <f t="shared" si="231"/>
        <v/>
      </c>
      <c r="DO270" s="574" t="str">
        <f t="shared" si="231"/>
        <v/>
      </c>
      <c r="DP270" s="574" t="str">
        <f t="shared" si="232"/>
        <v/>
      </c>
      <c r="DQ270" s="574" t="str">
        <f t="shared" si="232"/>
        <v/>
      </c>
      <c r="DR270" s="574" t="str">
        <f t="shared" si="232"/>
        <v/>
      </c>
      <c r="DS270" s="574" t="str">
        <f t="shared" si="233"/>
        <v/>
      </c>
      <c r="DT270" s="577" t="str">
        <f t="shared" si="234"/>
        <v/>
      </c>
      <c r="DU270" s="576" t="str">
        <f t="shared" si="235"/>
        <v/>
      </c>
      <c r="DV270" s="574" t="str">
        <f t="shared" si="235"/>
        <v/>
      </c>
      <c r="DW270" s="574" t="str">
        <f t="shared" si="235"/>
        <v/>
      </c>
      <c r="DX270" s="574" t="str">
        <f t="shared" si="236"/>
        <v/>
      </c>
      <c r="DY270" s="574" t="str">
        <f t="shared" si="236"/>
        <v/>
      </c>
      <c r="DZ270" s="574" t="str">
        <f t="shared" si="236"/>
        <v/>
      </c>
      <c r="EA270" s="574" t="str">
        <f t="shared" si="237"/>
        <v/>
      </c>
      <c r="EB270" s="574" t="str">
        <f t="shared" si="237"/>
        <v/>
      </c>
      <c r="EC270" s="574" t="str">
        <f t="shared" si="237"/>
        <v/>
      </c>
      <c r="ED270" s="574" t="str">
        <f t="shared" si="238"/>
        <v/>
      </c>
      <c r="EE270" s="574" t="str">
        <f t="shared" si="238"/>
        <v/>
      </c>
      <c r="EF270" s="574" t="str">
        <f t="shared" si="238"/>
        <v/>
      </c>
      <c r="EG270" s="574" t="str">
        <f t="shared" si="239"/>
        <v/>
      </c>
      <c r="EH270" s="574" t="str">
        <f t="shared" si="240"/>
        <v/>
      </c>
      <c r="EI270" s="574" t="str">
        <f t="shared" si="241"/>
        <v/>
      </c>
      <c r="EJ270" s="574" t="str">
        <f t="shared" si="241"/>
        <v/>
      </c>
      <c r="EK270" s="574" t="str">
        <f t="shared" si="241"/>
        <v/>
      </c>
      <c r="EL270" s="574" t="str">
        <f t="shared" si="242"/>
        <v/>
      </c>
      <c r="EM270" s="574" t="str">
        <f t="shared" si="242"/>
        <v/>
      </c>
      <c r="EN270" s="574" t="str">
        <f t="shared" si="242"/>
        <v/>
      </c>
      <c r="EO270" s="574" t="str">
        <f t="shared" si="243"/>
        <v/>
      </c>
      <c r="EP270" s="574" t="str">
        <f t="shared" si="243"/>
        <v/>
      </c>
      <c r="EQ270" s="574" t="str">
        <f t="shared" si="243"/>
        <v/>
      </c>
      <c r="ER270" s="574" t="str">
        <f t="shared" si="244"/>
        <v/>
      </c>
      <c r="ES270" s="577" t="str">
        <f t="shared" si="245"/>
        <v/>
      </c>
      <c r="ET270" s="576" t="str">
        <f t="shared" si="246"/>
        <v/>
      </c>
      <c r="EU270" s="574" t="str">
        <f t="shared" si="246"/>
        <v/>
      </c>
      <c r="EV270" s="574" t="str">
        <f t="shared" si="246"/>
        <v/>
      </c>
      <c r="EW270" s="574" t="str">
        <f t="shared" si="247"/>
        <v/>
      </c>
      <c r="EX270" s="574" t="str">
        <f t="shared" si="247"/>
        <v/>
      </c>
      <c r="EY270" s="574" t="str">
        <f t="shared" si="247"/>
        <v/>
      </c>
      <c r="EZ270" s="574" t="str">
        <f t="shared" si="248"/>
        <v/>
      </c>
      <c r="FA270" s="574" t="str">
        <f t="shared" si="248"/>
        <v/>
      </c>
      <c r="FB270" s="574" t="str">
        <f t="shared" si="248"/>
        <v/>
      </c>
      <c r="FC270" s="574" t="str">
        <f t="shared" si="249"/>
        <v/>
      </c>
      <c r="FD270" s="574" t="str">
        <f t="shared" si="249"/>
        <v/>
      </c>
      <c r="FE270" s="574" t="str">
        <f t="shared" si="249"/>
        <v/>
      </c>
      <c r="FF270" s="574" t="str">
        <f t="shared" si="250"/>
        <v/>
      </c>
      <c r="FG270" s="574" t="str">
        <f t="shared" si="251"/>
        <v/>
      </c>
      <c r="FH270" s="574" t="str">
        <f t="shared" si="252"/>
        <v/>
      </c>
      <c r="FI270" s="574" t="str">
        <f t="shared" si="252"/>
        <v/>
      </c>
      <c r="FJ270" s="574" t="str">
        <f t="shared" si="252"/>
        <v/>
      </c>
      <c r="FK270" s="574" t="str">
        <f t="shared" si="253"/>
        <v/>
      </c>
      <c r="FL270" s="574" t="str">
        <f t="shared" si="253"/>
        <v/>
      </c>
      <c r="FM270" s="574" t="str">
        <f t="shared" si="253"/>
        <v/>
      </c>
      <c r="FN270" s="574" t="str">
        <f t="shared" si="254"/>
        <v/>
      </c>
      <c r="FO270" s="574" t="str">
        <f t="shared" si="254"/>
        <v/>
      </c>
      <c r="FP270" s="574" t="str">
        <f t="shared" si="254"/>
        <v/>
      </c>
      <c r="FQ270" s="574" t="str">
        <f t="shared" si="255"/>
        <v/>
      </c>
      <c r="FR270" s="577" t="str">
        <f t="shared" si="256"/>
        <v/>
      </c>
      <c r="FS270" s="573" t="str">
        <f t="shared" si="257"/>
        <v/>
      </c>
      <c r="FT270" s="574" t="str">
        <f t="shared" si="258"/>
        <v/>
      </c>
      <c r="FU270" s="578" t="str">
        <f t="shared" si="259"/>
        <v/>
      </c>
      <c r="FV270" s="577" t="str">
        <f t="shared" si="260"/>
        <v/>
      </c>
      <c r="HA270" s="147">
        <f t="shared" si="261"/>
        <v>0</v>
      </c>
      <c r="HB270" s="142">
        <f t="shared" si="210"/>
        <v>0</v>
      </c>
    </row>
    <row r="271" spans="1:210" s="142" customFormat="1" ht="15.75" customHeight="1" x14ac:dyDescent="0.2">
      <c r="A271" s="531" t="str">
        <f t="shared" si="211"/>
        <v/>
      </c>
      <c r="B271" s="299"/>
      <c r="C271" s="292"/>
      <c r="D271" s="300"/>
      <c r="E271" s="292"/>
      <c r="F271" s="300"/>
      <c r="G271" s="292"/>
      <c r="H271" s="300"/>
      <c r="I271" s="300"/>
      <c r="J271" s="292"/>
      <c r="K271" s="300"/>
      <c r="L271" s="292"/>
      <c r="M271" s="300"/>
      <c r="N271" s="292"/>
      <c r="O271" s="300"/>
      <c r="P271" s="292"/>
      <c r="Q271" s="292"/>
      <c r="R271" s="300"/>
      <c r="S271" s="294"/>
      <c r="T271" s="307"/>
      <c r="U271" s="292"/>
      <c r="V271" s="300"/>
      <c r="W271" s="292"/>
      <c r="X271" s="300"/>
      <c r="Y271" s="292"/>
      <c r="Z271" s="300"/>
      <c r="AA271" s="300"/>
      <c r="AB271" s="292"/>
      <c r="AC271" s="300"/>
      <c r="AD271" s="292"/>
      <c r="AE271" s="300"/>
      <c r="AF271" s="292"/>
      <c r="AG271" s="300"/>
      <c r="AH271" s="292"/>
      <c r="AI271" s="292"/>
      <c r="AJ271" s="300"/>
      <c r="AK271" s="294"/>
      <c r="AL271" s="302"/>
      <c r="AM271" s="292"/>
      <c r="AN271" s="303"/>
      <c r="AO271" s="292"/>
      <c r="AP271" s="303"/>
      <c r="AQ271" s="292"/>
      <c r="AR271" s="303"/>
      <c r="AS271" s="303"/>
      <c r="AT271" s="292"/>
      <c r="AU271" s="303"/>
      <c r="AV271" s="292"/>
      <c r="AW271" s="303"/>
      <c r="AX271" s="292"/>
      <c r="AY271" s="303"/>
      <c r="AZ271" s="292"/>
      <c r="BA271" s="292"/>
      <c r="BB271" s="303"/>
      <c r="BC271" s="294"/>
      <c r="BD271" s="308"/>
      <c r="BE271" s="292"/>
      <c r="BF271" s="303"/>
      <c r="BG271" s="292"/>
      <c r="BH271" s="303"/>
      <c r="BI271" s="292"/>
      <c r="BJ271" s="303"/>
      <c r="BK271" s="303"/>
      <c r="BL271" s="292"/>
      <c r="BM271" s="303"/>
      <c r="BN271" s="292"/>
      <c r="BO271" s="303"/>
      <c r="BP271" s="292"/>
      <c r="BQ271" s="303"/>
      <c r="BR271" s="292"/>
      <c r="BS271" s="292"/>
      <c r="BT271" s="303"/>
      <c r="BU271" s="294"/>
      <c r="BW271" s="573" t="str">
        <f t="shared" si="212"/>
        <v/>
      </c>
      <c r="BX271" s="574" t="str">
        <f t="shared" si="212"/>
        <v/>
      </c>
      <c r="BY271" s="574" t="str">
        <f t="shared" si="212"/>
        <v/>
      </c>
      <c r="BZ271" s="574" t="str">
        <f t="shared" si="213"/>
        <v/>
      </c>
      <c r="CA271" s="574" t="str">
        <f t="shared" si="213"/>
        <v/>
      </c>
      <c r="CB271" s="574" t="str">
        <f t="shared" si="213"/>
        <v/>
      </c>
      <c r="CC271" s="574" t="str">
        <f t="shared" si="214"/>
        <v/>
      </c>
      <c r="CD271" s="574" t="str">
        <f t="shared" si="214"/>
        <v/>
      </c>
      <c r="CE271" s="574" t="str">
        <f t="shared" si="214"/>
        <v/>
      </c>
      <c r="CF271" s="574" t="str">
        <f t="shared" si="215"/>
        <v/>
      </c>
      <c r="CG271" s="574" t="str">
        <f t="shared" si="215"/>
        <v/>
      </c>
      <c r="CH271" s="574" t="str">
        <f t="shared" si="215"/>
        <v/>
      </c>
      <c r="CI271" s="574" t="str">
        <f t="shared" si="216"/>
        <v/>
      </c>
      <c r="CJ271" s="574" t="str">
        <f t="shared" si="217"/>
        <v/>
      </c>
      <c r="CK271" s="574" t="str">
        <f t="shared" si="218"/>
        <v/>
      </c>
      <c r="CL271" s="574" t="str">
        <f t="shared" si="218"/>
        <v/>
      </c>
      <c r="CM271" s="574" t="str">
        <f t="shared" si="218"/>
        <v/>
      </c>
      <c r="CN271" s="574" t="str">
        <f t="shared" si="219"/>
        <v/>
      </c>
      <c r="CO271" s="574" t="str">
        <f t="shared" si="219"/>
        <v/>
      </c>
      <c r="CP271" s="574" t="str">
        <f t="shared" si="219"/>
        <v/>
      </c>
      <c r="CQ271" s="574" t="str">
        <f t="shared" si="220"/>
        <v/>
      </c>
      <c r="CR271" s="574" t="str">
        <f t="shared" si="220"/>
        <v/>
      </c>
      <c r="CS271" s="574" t="str">
        <f t="shared" si="220"/>
        <v/>
      </c>
      <c r="CT271" s="574" t="str">
        <f t="shared" si="221"/>
        <v/>
      </c>
      <c r="CU271" s="575" t="str">
        <f t="shared" si="222"/>
        <v/>
      </c>
      <c r="CV271" s="576" t="str">
        <f t="shared" si="223"/>
        <v/>
      </c>
      <c r="CW271" s="574" t="str">
        <f t="shared" si="223"/>
        <v/>
      </c>
      <c r="CX271" s="574" t="str">
        <f t="shared" si="223"/>
        <v/>
      </c>
      <c r="CY271" s="574" t="str">
        <f t="shared" si="224"/>
        <v/>
      </c>
      <c r="CZ271" s="574" t="str">
        <f t="shared" si="224"/>
        <v/>
      </c>
      <c r="DA271" s="574" t="str">
        <f t="shared" si="224"/>
        <v/>
      </c>
      <c r="DB271" s="574" t="str">
        <f t="shared" si="225"/>
        <v/>
      </c>
      <c r="DC271" s="574" t="str">
        <f t="shared" si="226"/>
        <v/>
      </c>
      <c r="DD271" s="574" t="str">
        <f t="shared" si="226"/>
        <v/>
      </c>
      <c r="DE271" s="574" t="str">
        <f t="shared" si="227"/>
        <v/>
      </c>
      <c r="DF271" s="574" t="str">
        <f t="shared" si="227"/>
        <v/>
      </c>
      <c r="DG271" s="574" t="str">
        <f t="shared" si="227"/>
        <v/>
      </c>
      <c r="DH271" s="574" t="str">
        <f t="shared" si="228"/>
        <v/>
      </c>
      <c r="DI271" s="574" t="str">
        <f t="shared" si="229"/>
        <v/>
      </c>
      <c r="DJ271" s="574" t="str">
        <f t="shared" si="230"/>
        <v/>
      </c>
      <c r="DK271" s="574" t="str">
        <f t="shared" si="230"/>
        <v/>
      </c>
      <c r="DL271" s="574" t="str">
        <f t="shared" si="230"/>
        <v/>
      </c>
      <c r="DM271" s="574" t="str">
        <f t="shared" si="231"/>
        <v/>
      </c>
      <c r="DN271" s="574" t="str">
        <f t="shared" si="231"/>
        <v/>
      </c>
      <c r="DO271" s="574" t="str">
        <f t="shared" si="231"/>
        <v/>
      </c>
      <c r="DP271" s="574" t="str">
        <f t="shared" si="232"/>
        <v/>
      </c>
      <c r="DQ271" s="574" t="str">
        <f t="shared" si="232"/>
        <v/>
      </c>
      <c r="DR271" s="574" t="str">
        <f t="shared" si="232"/>
        <v/>
      </c>
      <c r="DS271" s="574" t="str">
        <f t="shared" si="233"/>
        <v/>
      </c>
      <c r="DT271" s="577" t="str">
        <f t="shared" si="234"/>
        <v/>
      </c>
      <c r="DU271" s="576" t="str">
        <f t="shared" si="235"/>
        <v/>
      </c>
      <c r="DV271" s="574" t="str">
        <f t="shared" si="235"/>
        <v/>
      </c>
      <c r="DW271" s="574" t="str">
        <f t="shared" si="235"/>
        <v/>
      </c>
      <c r="DX271" s="574" t="str">
        <f t="shared" si="236"/>
        <v/>
      </c>
      <c r="DY271" s="574" t="str">
        <f t="shared" si="236"/>
        <v/>
      </c>
      <c r="DZ271" s="574" t="str">
        <f t="shared" si="236"/>
        <v/>
      </c>
      <c r="EA271" s="574" t="str">
        <f t="shared" si="237"/>
        <v/>
      </c>
      <c r="EB271" s="574" t="str">
        <f t="shared" si="237"/>
        <v/>
      </c>
      <c r="EC271" s="574" t="str">
        <f t="shared" si="237"/>
        <v/>
      </c>
      <c r="ED271" s="574" t="str">
        <f t="shared" si="238"/>
        <v/>
      </c>
      <c r="EE271" s="574" t="str">
        <f t="shared" si="238"/>
        <v/>
      </c>
      <c r="EF271" s="574" t="str">
        <f t="shared" si="238"/>
        <v/>
      </c>
      <c r="EG271" s="574" t="str">
        <f t="shared" si="239"/>
        <v/>
      </c>
      <c r="EH271" s="574" t="str">
        <f t="shared" si="240"/>
        <v/>
      </c>
      <c r="EI271" s="574" t="str">
        <f t="shared" si="241"/>
        <v/>
      </c>
      <c r="EJ271" s="574" t="str">
        <f t="shared" si="241"/>
        <v/>
      </c>
      <c r="EK271" s="574" t="str">
        <f t="shared" si="241"/>
        <v/>
      </c>
      <c r="EL271" s="574" t="str">
        <f t="shared" si="242"/>
        <v/>
      </c>
      <c r="EM271" s="574" t="str">
        <f t="shared" si="242"/>
        <v/>
      </c>
      <c r="EN271" s="574" t="str">
        <f t="shared" si="242"/>
        <v/>
      </c>
      <c r="EO271" s="574" t="str">
        <f t="shared" si="243"/>
        <v/>
      </c>
      <c r="EP271" s="574" t="str">
        <f t="shared" si="243"/>
        <v/>
      </c>
      <c r="EQ271" s="574" t="str">
        <f t="shared" si="243"/>
        <v/>
      </c>
      <c r="ER271" s="574" t="str">
        <f t="shared" si="244"/>
        <v/>
      </c>
      <c r="ES271" s="577" t="str">
        <f t="shared" si="245"/>
        <v/>
      </c>
      <c r="ET271" s="576" t="str">
        <f t="shared" si="246"/>
        <v/>
      </c>
      <c r="EU271" s="574" t="str">
        <f t="shared" si="246"/>
        <v/>
      </c>
      <c r="EV271" s="574" t="str">
        <f t="shared" si="246"/>
        <v/>
      </c>
      <c r="EW271" s="574" t="str">
        <f t="shared" si="247"/>
        <v/>
      </c>
      <c r="EX271" s="574" t="str">
        <f t="shared" si="247"/>
        <v/>
      </c>
      <c r="EY271" s="574" t="str">
        <f t="shared" si="247"/>
        <v/>
      </c>
      <c r="EZ271" s="574" t="str">
        <f t="shared" si="248"/>
        <v/>
      </c>
      <c r="FA271" s="574" t="str">
        <f t="shared" si="248"/>
        <v/>
      </c>
      <c r="FB271" s="574" t="str">
        <f t="shared" si="248"/>
        <v/>
      </c>
      <c r="FC271" s="574" t="str">
        <f t="shared" si="249"/>
        <v/>
      </c>
      <c r="FD271" s="574" t="str">
        <f t="shared" si="249"/>
        <v/>
      </c>
      <c r="FE271" s="574" t="str">
        <f t="shared" si="249"/>
        <v/>
      </c>
      <c r="FF271" s="574" t="str">
        <f t="shared" si="250"/>
        <v/>
      </c>
      <c r="FG271" s="574" t="str">
        <f t="shared" si="251"/>
        <v/>
      </c>
      <c r="FH271" s="574" t="str">
        <f t="shared" si="252"/>
        <v/>
      </c>
      <c r="FI271" s="574" t="str">
        <f t="shared" si="252"/>
        <v/>
      </c>
      <c r="FJ271" s="574" t="str">
        <f t="shared" si="252"/>
        <v/>
      </c>
      <c r="FK271" s="574" t="str">
        <f t="shared" si="253"/>
        <v/>
      </c>
      <c r="FL271" s="574" t="str">
        <f t="shared" si="253"/>
        <v/>
      </c>
      <c r="FM271" s="574" t="str">
        <f t="shared" si="253"/>
        <v/>
      </c>
      <c r="FN271" s="574" t="str">
        <f t="shared" si="254"/>
        <v/>
      </c>
      <c r="FO271" s="574" t="str">
        <f t="shared" si="254"/>
        <v/>
      </c>
      <c r="FP271" s="574" t="str">
        <f t="shared" si="254"/>
        <v/>
      </c>
      <c r="FQ271" s="574" t="str">
        <f t="shared" si="255"/>
        <v/>
      </c>
      <c r="FR271" s="577" t="str">
        <f t="shared" si="256"/>
        <v/>
      </c>
      <c r="FS271" s="573" t="str">
        <f t="shared" si="257"/>
        <v/>
      </c>
      <c r="FT271" s="574" t="str">
        <f t="shared" si="258"/>
        <v/>
      </c>
      <c r="FU271" s="578" t="str">
        <f t="shared" si="259"/>
        <v/>
      </c>
      <c r="FV271" s="577" t="str">
        <f t="shared" si="260"/>
        <v/>
      </c>
      <c r="HA271" s="147">
        <f t="shared" si="261"/>
        <v>0</v>
      </c>
      <c r="HB271" s="142">
        <f t="shared" si="210"/>
        <v>0</v>
      </c>
    </row>
    <row r="272" spans="1:210" s="142" customFormat="1" ht="15.75" customHeight="1" x14ac:dyDescent="0.2">
      <c r="A272" s="531" t="str">
        <f t="shared" si="211"/>
        <v/>
      </c>
      <c r="B272" s="299"/>
      <c r="C272" s="292"/>
      <c r="D272" s="300"/>
      <c r="E272" s="292"/>
      <c r="F272" s="300"/>
      <c r="G272" s="292"/>
      <c r="H272" s="300"/>
      <c r="I272" s="300"/>
      <c r="J272" s="292"/>
      <c r="K272" s="300"/>
      <c r="L272" s="292"/>
      <c r="M272" s="300"/>
      <c r="N272" s="292"/>
      <c r="O272" s="300"/>
      <c r="P272" s="292"/>
      <c r="Q272" s="292"/>
      <c r="R272" s="301"/>
      <c r="S272" s="298"/>
      <c r="T272" s="307"/>
      <c r="U272" s="292"/>
      <c r="V272" s="300"/>
      <c r="W272" s="292"/>
      <c r="X272" s="300"/>
      <c r="Y272" s="292"/>
      <c r="Z272" s="300"/>
      <c r="AA272" s="300"/>
      <c r="AB272" s="292"/>
      <c r="AC272" s="300"/>
      <c r="AD272" s="292"/>
      <c r="AE272" s="300"/>
      <c r="AF272" s="292"/>
      <c r="AG272" s="300"/>
      <c r="AH272" s="292"/>
      <c r="AI272" s="292"/>
      <c r="AJ272" s="301"/>
      <c r="AK272" s="298"/>
      <c r="AL272" s="302"/>
      <c r="AM272" s="292"/>
      <c r="AN272" s="303"/>
      <c r="AO272" s="292"/>
      <c r="AP272" s="303"/>
      <c r="AQ272" s="292"/>
      <c r="AR272" s="303"/>
      <c r="AS272" s="303"/>
      <c r="AT272" s="292"/>
      <c r="AU272" s="303"/>
      <c r="AV272" s="292"/>
      <c r="AW272" s="303"/>
      <c r="AX272" s="292"/>
      <c r="AY272" s="303"/>
      <c r="AZ272" s="292"/>
      <c r="BA272" s="292"/>
      <c r="BB272" s="304"/>
      <c r="BC272" s="298"/>
      <c r="BD272" s="308"/>
      <c r="BE272" s="292"/>
      <c r="BF272" s="303"/>
      <c r="BG272" s="292"/>
      <c r="BH272" s="303"/>
      <c r="BI272" s="292"/>
      <c r="BJ272" s="303"/>
      <c r="BK272" s="303"/>
      <c r="BL272" s="292"/>
      <c r="BM272" s="303"/>
      <c r="BN272" s="292"/>
      <c r="BO272" s="303"/>
      <c r="BP272" s="292"/>
      <c r="BQ272" s="303"/>
      <c r="BR272" s="292"/>
      <c r="BS272" s="292"/>
      <c r="BT272" s="304"/>
      <c r="BU272" s="298"/>
      <c r="BW272" s="573" t="str">
        <f t="shared" si="212"/>
        <v/>
      </c>
      <c r="BX272" s="574" t="str">
        <f t="shared" si="212"/>
        <v/>
      </c>
      <c r="BY272" s="574" t="str">
        <f t="shared" si="212"/>
        <v/>
      </c>
      <c r="BZ272" s="574" t="str">
        <f t="shared" si="213"/>
        <v/>
      </c>
      <c r="CA272" s="574" t="str">
        <f t="shared" si="213"/>
        <v/>
      </c>
      <c r="CB272" s="574" t="str">
        <f t="shared" si="213"/>
        <v/>
      </c>
      <c r="CC272" s="574" t="str">
        <f t="shared" si="214"/>
        <v/>
      </c>
      <c r="CD272" s="574" t="str">
        <f t="shared" si="214"/>
        <v/>
      </c>
      <c r="CE272" s="574" t="str">
        <f t="shared" si="214"/>
        <v/>
      </c>
      <c r="CF272" s="574" t="str">
        <f t="shared" si="215"/>
        <v/>
      </c>
      <c r="CG272" s="574" t="str">
        <f t="shared" si="215"/>
        <v/>
      </c>
      <c r="CH272" s="574" t="str">
        <f t="shared" si="215"/>
        <v/>
      </c>
      <c r="CI272" s="574" t="str">
        <f t="shared" si="216"/>
        <v/>
      </c>
      <c r="CJ272" s="574" t="str">
        <f t="shared" si="217"/>
        <v/>
      </c>
      <c r="CK272" s="574" t="str">
        <f t="shared" si="218"/>
        <v/>
      </c>
      <c r="CL272" s="574" t="str">
        <f t="shared" si="218"/>
        <v/>
      </c>
      <c r="CM272" s="574" t="str">
        <f t="shared" si="218"/>
        <v/>
      </c>
      <c r="CN272" s="574" t="str">
        <f t="shared" si="219"/>
        <v/>
      </c>
      <c r="CO272" s="574" t="str">
        <f t="shared" si="219"/>
        <v/>
      </c>
      <c r="CP272" s="574" t="str">
        <f t="shared" si="219"/>
        <v/>
      </c>
      <c r="CQ272" s="574" t="str">
        <f t="shared" si="220"/>
        <v/>
      </c>
      <c r="CR272" s="574" t="str">
        <f t="shared" si="220"/>
        <v/>
      </c>
      <c r="CS272" s="574" t="str">
        <f t="shared" si="220"/>
        <v/>
      </c>
      <c r="CT272" s="574" t="str">
        <f t="shared" si="221"/>
        <v/>
      </c>
      <c r="CU272" s="575" t="str">
        <f t="shared" si="222"/>
        <v/>
      </c>
      <c r="CV272" s="576" t="str">
        <f t="shared" si="223"/>
        <v/>
      </c>
      <c r="CW272" s="574" t="str">
        <f t="shared" si="223"/>
        <v/>
      </c>
      <c r="CX272" s="574" t="str">
        <f t="shared" si="223"/>
        <v/>
      </c>
      <c r="CY272" s="574" t="str">
        <f t="shared" si="224"/>
        <v/>
      </c>
      <c r="CZ272" s="574" t="str">
        <f t="shared" si="224"/>
        <v/>
      </c>
      <c r="DA272" s="574" t="str">
        <f t="shared" si="224"/>
        <v/>
      </c>
      <c r="DB272" s="574" t="str">
        <f t="shared" si="225"/>
        <v/>
      </c>
      <c r="DC272" s="574" t="str">
        <f t="shared" si="226"/>
        <v/>
      </c>
      <c r="DD272" s="574" t="str">
        <f t="shared" si="226"/>
        <v/>
      </c>
      <c r="DE272" s="574" t="str">
        <f t="shared" si="227"/>
        <v/>
      </c>
      <c r="DF272" s="574" t="str">
        <f t="shared" si="227"/>
        <v/>
      </c>
      <c r="DG272" s="574" t="str">
        <f t="shared" si="227"/>
        <v/>
      </c>
      <c r="DH272" s="574" t="str">
        <f t="shared" si="228"/>
        <v/>
      </c>
      <c r="DI272" s="574" t="str">
        <f t="shared" si="229"/>
        <v/>
      </c>
      <c r="DJ272" s="574" t="str">
        <f t="shared" si="230"/>
        <v/>
      </c>
      <c r="DK272" s="574" t="str">
        <f t="shared" si="230"/>
        <v/>
      </c>
      <c r="DL272" s="574" t="str">
        <f t="shared" si="230"/>
        <v/>
      </c>
      <c r="DM272" s="574" t="str">
        <f t="shared" si="231"/>
        <v/>
      </c>
      <c r="DN272" s="574" t="str">
        <f t="shared" si="231"/>
        <v/>
      </c>
      <c r="DO272" s="574" t="str">
        <f t="shared" si="231"/>
        <v/>
      </c>
      <c r="DP272" s="574" t="str">
        <f t="shared" si="232"/>
        <v/>
      </c>
      <c r="DQ272" s="574" t="str">
        <f t="shared" si="232"/>
        <v/>
      </c>
      <c r="DR272" s="574" t="str">
        <f t="shared" si="232"/>
        <v/>
      </c>
      <c r="DS272" s="574" t="str">
        <f t="shared" si="233"/>
        <v/>
      </c>
      <c r="DT272" s="577" t="str">
        <f t="shared" si="234"/>
        <v/>
      </c>
      <c r="DU272" s="576" t="str">
        <f t="shared" si="235"/>
        <v/>
      </c>
      <c r="DV272" s="574" t="str">
        <f t="shared" si="235"/>
        <v/>
      </c>
      <c r="DW272" s="574" t="str">
        <f t="shared" si="235"/>
        <v/>
      </c>
      <c r="DX272" s="574" t="str">
        <f t="shared" si="236"/>
        <v/>
      </c>
      <c r="DY272" s="574" t="str">
        <f t="shared" si="236"/>
        <v/>
      </c>
      <c r="DZ272" s="574" t="str">
        <f t="shared" si="236"/>
        <v/>
      </c>
      <c r="EA272" s="574" t="str">
        <f t="shared" si="237"/>
        <v/>
      </c>
      <c r="EB272" s="574" t="str">
        <f t="shared" si="237"/>
        <v/>
      </c>
      <c r="EC272" s="574" t="str">
        <f t="shared" si="237"/>
        <v/>
      </c>
      <c r="ED272" s="574" t="str">
        <f t="shared" si="238"/>
        <v/>
      </c>
      <c r="EE272" s="574" t="str">
        <f t="shared" si="238"/>
        <v/>
      </c>
      <c r="EF272" s="574" t="str">
        <f t="shared" si="238"/>
        <v/>
      </c>
      <c r="EG272" s="574" t="str">
        <f t="shared" si="239"/>
        <v/>
      </c>
      <c r="EH272" s="574" t="str">
        <f t="shared" si="240"/>
        <v/>
      </c>
      <c r="EI272" s="574" t="str">
        <f t="shared" si="241"/>
        <v/>
      </c>
      <c r="EJ272" s="574" t="str">
        <f t="shared" si="241"/>
        <v/>
      </c>
      <c r="EK272" s="574" t="str">
        <f t="shared" si="241"/>
        <v/>
      </c>
      <c r="EL272" s="574" t="str">
        <f t="shared" si="242"/>
        <v/>
      </c>
      <c r="EM272" s="574" t="str">
        <f t="shared" si="242"/>
        <v/>
      </c>
      <c r="EN272" s="574" t="str">
        <f t="shared" si="242"/>
        <v/>
      </c>
      <c r="EO272" s="574" t="str">
        <f t="shared" si="243"/>
        <v/>
      </c>
      <c r="EP272" s="574" t="str">
        <f t="shared" si="243"/>
        <v/>
      </c>
      <c r="EQ272" s="574" t="str">
        <f t="shared" si="243"/>
        <v/>
      </c>
      <c r="ER272" s="574" t="str">
        <f t="shared" si="244"/>
        <v/>
      </c>
      <c r="ES272" s="577" t="str">
        <f t="shared" si="245"/>
        <v/>
      </c>
      <c r="ET272" s="576" t="str">
        <f t="shared" si="246"/>
        <v/>
      </c>
      <c r="EU272" s="574" t="str">
        <f t="shared" si="246"/>
        <v/>
      </c>
      <c r="EV272" s="574" t="str">
        <f t="shared" si="246"/>
        <v/>
      </c>
      <c r="EW272" s="574" t="str">
        <f t="shared" si="247"/>
        <v/>
      </c>
      <c r="EX272" s="574" t="str">
        <f t="shared" si="247"/>
        <v/>
      </c>
      <c r="EY272" s="574" t="str">
        <f t="shared" si="247"/>
        <v/>
      </c>
      <c r="EZ272" s="574" t="str">
        <f t="shared" si="248"/>
        <v/>
      </c>
      <c r="FA272" s="574" t="str">
        <f t="shared" si="248"/>
        <v/>
      </c>
      <c r="FB272" s="574" t="str">
        <f t="shared" si="248"/>
        <v/>
      </c>
      <c r="FC272" s="574" t="str">
        <f t="shared" si="249"/>
        <v/>
      </c>
      <c r="FD272" s="574" t="str">
        <f t="shared" si="249"/>
        <v/>
      </c>
      <c r="FE272" s="574" t="str">
        <f t="shared" si="249"/>
        <v/>
      </c>
      <c r="FF272" s="574" t="str">
        <f t="shared" si="250"/>
        <v/>
      </c>
      <c r="FG272" s="574" t="str">
        <f t="shared" si="251"/>
        <v/>
      </c>
      <c r="FH272" s="574" t="str">
        <f t="shared" si="252"/>
        <v/>
      </c>
      <c r="FI272" s="574" t="str">
        <f t="shared" si="252"/>
        <v/>
      </c>
      <c r="FJ272" s="574" t="str">
        <f t="shared" si="252"/>
        <v/>
      </c>
      <c r="FK272" s="574" t="str">
        <f t="shared" si="253"/>
        <v/>
      </c>
      <c r="FL272" s="574" t="str">
        <f t="shared" si="253"/>
        <v/>
      </c>
      <c r="FM272" s="574" t="str">
        <f t="shared" si="253"/>
        <v/>
      </c>
      <c r="FN272" s="574" t="str">
        <f t="shared" si="254"/>
        <v/>
      </c>
      <c r="FO272" s="574" t="str">
        <f t="shared" si="254"/>
        <v/>
      </c>
      <c r="FP272" s="574" t="str">
        <f t="shared" si="254"/>
        <v/>
      </c>
      <c r="FQ272" s="574" t="str">
        <f t="shared" si="255"/>
        <v/>
      </c>
      <c r="FR272" s="577" t="str">
        <f t="shared" si="256"/>
        <v/>
      </c>
      <c r="FS272" s="573" t="str">
        <f t="shared" si="257"/>
        <v/>
      </c>
      <c r="FT272" s="574" t="str">
        <f t="shared" si="258"/>
        <v/>
      </c>
      <c r="FU272" s="578" t="str">
        <f t="shared" si="259"/>
        <v/>
      </c>
      <c r="FV272" s="577" t="str">
        <f t="shared" si="260"/>
        <v/>
      </c>
      <c r="HA272" s="147">
        <f t="shared" si="261"/>
        <v>0</v>
      </c>
      <c r="HB272" s="142">
        <f t="shared" si="210"/>
        <v>0</v>
      </c>
    </row>
    <row r="273" spans="1:210" s="142" customFormat="1" ht="15.75" customHeight="1" x14ac:dyDescent="0.2">
      <c r="A273" s="531" t="str">
        <f t="shared" si="211"/>
        <v/>
      </c>
      <c r="B273" s="299"/>
      <c r="C273" s="292"/>
      <c r="D273" s="300"/>
      <c r="E273" s="292"/>
      <c r="F273" s="300"/>
      <c r="G273" s="292"/>
      <c r="H273" s="300"/>
      <c r="I273" s="300"/>
      <c r="J273" s="292"/>
      <c r="K273" s="300"/>
      <c r="L273" s="292"/>
      <c r="M273" s="300"/>
      <c r="N273" s="292"/>
      <c r="O273" s="300"/>
      <c r="P273" s="292"/>
      <c r="Q273" s="292"/>
      <c r="R273" s="300"/>
      <c r="S273" s="294"/>
      <c r="T273" s="307"/>
      <c r="U273" s="292"/>
      <c r="V273" s="300"/>
      <c r="W273" s="292"/>
      <c r="X273" s="300"/>
      <c r="Y273" s="292"/>
      <c r="Z273" s="300"/>
      <c r="AA273" s="300"/>
      <c r="AB273" s="292"/>
      <c r="AC273" s="300"/>
      <c r="AD273" s="292"/>
      <c r="AE273" s="300"/>
      <c r="AF273" s="292"/>
      <c r="AG273" s="300"/>
      <c r="AH273" s="292"/>
      <c r="AI273" s="292"/>
      <c r="AJ273" s="300"/>
      <c r="AK273" s="294"/>
      <c r="AL273" s="302"/>
      <c r="AM273" s="292"/>
      <c r="AN273" s="303"/>
      <c r="AO273" s="292"/>
      <c r="AP273" s="303"/>
      <c r="AQ273" s="292"/>
      <c r="AR273" s="303"/>
      <c r="AS273" s="303"/>
      <c r="AT273" s="292"/>
      <c r="AU273" s="303"/>
      <c r="AV273" s="292"/>
      <c r="AW273" s="303"/>
      <c r="AX273" s="292"/>
      <c r="AY273" s="303"/>
      <c r="AZ273" s="292"/>
      <c r="BA273" s="292"/>
      <c r="BB273" s="303"/>
      <c r="BC273" s="294"/>
      <c r="BD273" s="308"/>
      <c r="BE273" s="292"/>
      <c r="BF273" s="303"/>
      <c r="BG273" s="292"/>
      <c r="BH273" s="303"/>
      <c r="BI273" s="292"/>
      <c r="BJ273" s="303"/>
      <c r="BK273" s="303"/>
      <c r="BL273" s="292"/>
      <c r="BM273" s="303"/>
      <c r="BN273" s="292"/>
      <c r="BO273" s="303"/>
      <c r="BP273" s="292"/>
      <c r="BQ273" s="303"/>
      <c r="BR273" s="292"/>
      <c r="BS273" s="292"/>
      <c r="BT273" s="303"/>
      <c r="BU273" s="294"/>
      <c r="BW273" s="573" t="str">
        <f t="shared" si="212"/>
        <v/>
      </c>
      <c r="BX273" s="574" t="str">
        <f t="shared" si="212"/>
        <v/>
      </c>
      <c r="BY273" s="574" t="str">
        <f t="shared" si="212"/>
        <v/>
      </c>
      <c r="BZ273" s="574" t="str">
        <f t="shared" si="213"/>
        <v/>
      </c>
      <c r="CA273" s="574" t="str">
        <f t="shared" si="213"/>
        <v/>
      </c>
      <c r="CB273" s="574" t="str">
        <f t="shared" si="213"/>
        <v/>
      </c>
      <c r="CC273" s="574" t="str">
        <f t="shared" si="214"/>
        <v/>
      </c>
      <c r="CD273" s="574" t="str">
        <f t="shared" si="214"/>
        <v/>
      </c>
      <c r="CE273" s="574" t="str">
        <f t="shared" si="214"/>
        <v/>
      </c>
      <c r="CF273" s="574" t="str">
        <f t="shared" si="215"/>
        <v/>
      </c>
      <c r="CG273" s="574" t="str">
        <f t="shared" si="215"/>
        <v/>
      </c>
      <c r="CH273" s="574" t="str">
        <f t="shared" si="215"/>
        <v/>
      </c>
      <c r="CI273" s="574" t="str">
        <f t="shared" si="216"/>
        <v/>
      </c>
      <c r="CJ273" s="574" t="str">
        <f t="shared" si="217"/>
        <v/>
      </c>
      <c r="CK273" s="574" t="str">
        <f t="shared" si="218"/>
        <v/>
      </c>
      <c r="CL273" s="574" t="str">
        <f t="shared" si="218"/>
        <v/>
      </c>
      <c r="CM273" s="574" t="str">
        <f t="shared" si="218"/>
        <v/>
      </c>
      <c r="CN273" s="574" t="str">
        <f t="shared" si="219"/>
        <v/>
      </c>
      <c r="CO273" s="574" t="str">
        <f t="shared" si="219"/>
        <v/>
      </c>
      <c r="CP273" s="574" t="str">
        <f t="shared" si="219"/>
        <v/>
      </c>
      <c r="CQ273" s="574" t="str">
        <f t="shared" si="220"/>
        <v/>
      </c>
      <c r="CR273" s="574" t="str">
        <f t="shared" si="220"/>
        <v/>
      </c>
      <c r="CS273" s="574" t="str">
        <f t="shared" si="220"/>
        <v/>
      </c>
      <c r="CT273" s="574" t="str">
        <f t="shared" si="221"/>
        <v/>
      </c>
      <c r="CU273" s="575" t="str">
        <f t="shared" si="222"/>
        <v/>
      </c>
      <c r="CV273" s="576" t="str">
        <f t="shared" si="223"/>
        <v/>
      </c>
      <c r="CW273" s="574" t="str">
        <f t="shared" si="223"/>
        <v/>
      </c>
      <c r="CX273" s="574" t="str">
        <f t="shared" si="223"/>
        <v/>
      </c>
      <c r="CY273" s="574" t="str">
        <f t="shared" si="224"/>
        <v/>
      </c>
      <c r="CZ273" s="574" t="str">
        <f t="shared" si="224"/>
        <v/>
      </c>
      <c r="DA273" s="574" t="str">
        <f t="shared" si="224"/>
        <v/>
      </c>
      <c r="DB273" s="574" t="str">
        <f t="shared" si="225"/>
        <v/>
      </c>
      <c r="DC273" s="574" t="str">
        <f t="shared" si="226"/>
        <v/>
      </c>
      <c r="DD273" s="574" t="str">
        <f t="shared" si="226"/>
        <v/>
      </c>
      <c r="DE273" s="574" t="str">
        <f t="shared" si="227"/>
        <v/>
      </c>
      <c r="DF273" s="574" t="str">
        <f t="shared" si="227"/>
        <v/>
      </c>
      <c r="DG273" s="574" t="str">
        <f t="shared" si="227"/>
        <v/>
      </c>
      <c r="DH273" s="574" t="str">
        <f t="shared" si="228"/>
        <v/>
      </c>
      <c r="DI273" s="574" t="str">
        <f t="shared" si="229"/>
        <v/>
      </c>
      <c r="DJ273" s="574" t="str">
        <f t="shared" si="230"/>
        <v/>
      </c>
      <c r="DK273" s="574" t="str">
        <f t="shared" si="230"/>
        <v/>
      </c>
      <c r="DL273" s="574" t="str">
        <f t="shared" si="230"/>
        <v/>
      </c>
      <c r="DM273" s="574" t="str">
        <f t="shared" si="231"/>
        <v/>
      </c>
      <c r="DN273" s="574" t="str">
        <f t="shared" si="231"/>
        <v/>
      </c>
      <c r="DO273" s="574" t="str">
        <f t="shared" si="231"/>
        <v/>
      </c>
      <c r="DP273" s="574" t="str">
        <f t="shared" si="232"/>
        <v/>
      </c>
      <c r="DQ273" s="574" t="str">
        <f t="shared" si="232"/>
        <v/>
      </c>
      <c r="DR273" s="574" t="str">
        <f t="shared" si="232"/>
        <v/>
      </c>
      <c r="DS273" s="574" t="str">
        <f t="shared" si="233"/>
        <v/>
      </c>
      <c r="DT273" s="577" t="str">
        <f t="shared" si="234"/>
        <v/>
      </c>
      <c r="DU273" s="576" t="str">
        <f t="shared" si="235"/>
        <v/>
      </c>
      <c r="DV273" s="574" t="str">
        <f t="shared" si="235"/>
        <v/>
      </c>
      <c r="DW273" s="574" t="str">
        <f t="shared" si="235"/>
        <v/>
      </c>
      <c r="DX273" s="574" t="str">
        <f t="shared" si="236"/>
        <v/>
      </c>
      <c r="DY273" s="574" t="str">
        <f t="shared" si="236"/>
        <v/>
      </c>
      <c r="DZ273" s="574" t="str">
        <f t="shared" si="236"/>
        <v/>
      </c>
      <c r="EA273" s="574" t="str">
        <f t="shared" si="237"/>
        <v/>
      </c>
      <c r="EB273" s="574" t="str">
        <f t="shared" si="237"/>
        <v/>
      </c>
      <c r="EC273" s="574" t="str">
        <f t="shared" si="237"/>
        <v/>
      </c>
      <c r="ED273" s="574" t="str">
        <f t="shared" si="238"/>
        <v/>
      </c>
      <c r="EE273" s="574" t="str">
        <f t="shared" si="238"/>
        <v/>
      </c>
      <c r="EF273" s="574" t="str">
        <f t="shared" si="238"/>
        <v/>
      </c>
      <c r="EG273" s="574" t="str">
        <f t="shared" si="239"/>
        <v/>
      </c>
      <c r="EH273" s="574" t="str">
        <f t="shared" si="240"/>
        <v/>
      </c>
      <c r="EI273" s="574" t="str">
        <f t="shared" si="241"/>
        <v/>
      </c>
      <c r="EJ273" s="574" t="str">
        <f t="shared" si="241"/>
        <v/>
      </c>
      <c r="EK273" s="574" t="str">
        <f t="shared" si="241"/>
        <v/>
      </c>
      <c r="EL273" s="574" t="str">
        <f t="shared" si="242"/>
        <v/>
      </c>
      <c r="EM273" s="574" t="str">
        <f t="shared" si="242"/>
        <v/>
      </c>
      <c r="EN273" s="574" t="str">
        <f t="shared" si="242"/>
        <v/>
      </c>
      <c r="EO273" s="574" t="str">
        <f t="shared" si="243"/>
        <v/>
      </c>
      <c r="EP273" s="574" t="str">
        <f t="shared" si="243"/>
        <v/>
      </c>
      <c r="EQ273" s="574" t="str">
        <f t="shared" si="243"/>
        <v/>
      </c>
      <c r="ER273" s="574" t="str">
        <f t="shared" si="244"/>
        <v/>
      </c>
      <c r="ES273" s="577" t="str">
        <f t="shared" si="245"/>
        <v/>
      </c>
      <c r="ET273" s="576" t="str">
        <f t="shared" si="246"/>
        <v/>
      </c>
      <c r="EU273" s="574" t="str">
        <f t="shared" si="246"/>
        <v/>
      </c>
      <c r="EV273" s="574" t="str">
        <f t="shared" si="246"/>
        <v/>
      </c>
      <c r="EW273" s="574" t="str">
        <f t="shared" si="247"/>
        <v/>
      </c>
      <c r="EX273" s="574" t="str">
        <f t="shared" si="247"/>
        <v/>
      </c>
      <c r="EY273" s="574" t="str">
        <f t="shared" si="247"/>
        <v/>
      </c>
      <c r="EZ273" s="574" t="str">
        <f t="shared" si="248"/>
        <v/>
      </c>
      <c r="FA273" s="574" t="str">
        <f t="shared" si="248"/>
        <v/>
      </c>
      <c r="FB273" s="574" t="str">
        <f t="shared" si="248"/>
        <v/>
      </c>
      <c r="FC273" s="574" t="str">
        <f t="shared" si="249"/>
        <v/>
      </c>
      <c r="FD273" s="574" t="str">
        <f t="shared" si="249"/>
        <v/>
      </c>
      <c r="FE273" s="574" t="str">
        <f t="shared" si="249"/>
        <v/>
      </c>
      <c r="FF273" s="574" t="str">
        <f t="shared" si="250"/>
        <v/>
      </c>
      <c r="FG273" s="574" t="str">
        <f t="shared" si="251"/>
        <v/>
      </c>
      <c r="FH273" s="574" t="str">
        <f t="shared" si="252"/>
        <v/>
      </c>
      <c r="FI273" s="574" t="str">
        <f t="shared" si="252"/>
        <v/>
      </c>
      <c r="FJ273" s="574" t="str">
        <f t="shared" si="252"/>
        <v/>
      </c>
      <c r="FK273" s="574" t="str">
        <f t="shared" si="253"/>
        <v/>
      </c>
      <c r="FL273" s="574" t="str">
        <f t="shared" si="253"/>
        <v/>
      </c>
      <c r="FM273" s="574" t="str">
        <f t="shared" si="253"/>
        <v/>
      </c>
      <c r="FN273" s="574" t="str">
        <f t="shared" si="254"/>
        <v/>
      </c>
      <c r="FO273" s="574" t="str">
        <f t="shared" si="254"/>
        <v/>
      </c>
      <c r="FP273" s="574" t="str">
        <f t="shared" si="254"/>
        <v/>
      </c>
      <c r="FQ273" s="574" t="str">
        <f t="shared" si="255"/>
        <v/>
      </c>
      <c r="FR273" s="577" t="str">
        <f t="shared" si="256"/>
        <v/>
      </c>
      <c r="FS273" s="573" t="str">
        <f t="shared" si="257"/>
        <v/>
      </c>
      <c r="FT273" s="574" t="str">
        <f t="shared" si="258"/>
        <v/>
      </c>
      <c r="FU273" s="578" t="str">
        <f t="shared" si="259"/>
        <v/>
      </c>
      <c r="FV273" s="577" t="str">
        <f t="shared" si="260"/>
        <v/>
      </c>
      <c r="HA273" s="147">
        <f t="shared" si="261"/>
        <v>0</v>
      </c>
      <c r="HB273" s="142">
        <f t="shared" si="210"/>
        <v>0</v>
      </c>
    </row>
    <row r="274" spans="1:210" s="142" customFormat="1" ht="15.75" customHeight="1" x14ac:dyDescent="0.2">
      <c r="A274" s="531" t="str">
        <f t="shared" si="211"/>
        <v/>
      </c>
      <c r="B274" s="299"/>
      <c r="C274" s="292"/>
      <c r="D274" s="300"/>
      <c r="E274" s="292"/>
      <c r="F274" s="300"/>
      <c r="G274" s="292"/>
      <c r="H274" s="300"/>
      <c r="I274" s="300"/>
      <c r="J274" s="292"/>
      <c r="K274" s="300"/>
      <c r="L274" s="292"/>
      <c r="M274" s="300"/>
      <c r="N274" s="292"/>
      <c r="O274" s="300"/>
      <c r="P274" s="292"/>
      <c r="Q274" s="292"/>
      <c r="R274" s="301"/>
      <c r="S274" s="298"/>
      <c r="T274" s="307"/>
      <c r="U274" s="292"/>
      <c r="V274" s="300"/>
      <c r="W274" s="292"/>
      <c r="X274" s="300"/>
      <c r="Y274" s="292"/>
      <c r="Z274" s="300"/>
      <c r="AA274" s="300"/>
      <c r="AB274" s="292"/>
      <c r="AC274" s="300"/>
      <c r="AD274" s="292"/>
      <c r="AE274" s="300"/>
      <c r="AF274" s="292"/>
      <c r="AG274" s="300"/>
      <c r="AH274" s="292"/>
      <c r="AI274" s="292"/>
      <c r="AJ274" s="301"/>
      <c r="AK274" s="298"/>
      <c r="AL274" s="302"/>
      <c r="AM274" s="292"/>
      <c r="AN274" s="303"/>
      <c r="AO274" s="292"/>
      <c r="AP274" s="303"/>
      <c r="AQ274" s="292"/>
      <c r="AR274" s="303"/>
      <c r="AS274" s="303"/>
      <c r="AT274" s="292"/>
      <c r="AU274" s="303"/>
      <c r="AV274" s="292"/>
      <c r="AW274" s="303"/>
      <c r="AX274" s="292"/>
      <c r="AY274" s="303"/>
      <c r="AZ274" s="292"/>
      <c r="BA274" s="292"/>
      <c r="BB274" s="304"/>
      <c r="BC274" s="298"/>
      <c r="BD274" s="308"/>
      <c r="BE274" s="292"/>
      <c r="BF274" s="303"/>
      <c r="BG274" s="292"/>
      <c r="BH274" s="303"/>
      <c r="BI274" s="292"/>
      <c r="BJ274" s="303"/>
      <c r="BK274" s="303"/>
      <c r="BL274" s="292"/>
      <c r="BM274" s="303"/>
      <c r="BN274" s="292"/>
      <c r="BO274" s="303"/>
      <c r="BP274" s="292"/>
      <c r="BQ274" s="303"/>
      <c r="BR274" s="292"/>
      <c r="BS274" s="292"/>
      <c r="BT274" s="304"/>
      <c r="BU274" s="298"/>
      <c r="BW274" s="573" t="str">
        <f t="shared" si="212"/>
        <v/>
      </c>
      <c r="BX274" s="574" t="str">
        <f t="shared" si="212"/>
        <v/>
      </c>
      <c r="BY274" s="574" t="str">
        <f t="shared" si="212"/>
        <v/>
      </c>
      <c r="BZ274" s="574" t="str">
        <f t="shared" si="213"/>
        <v/>
      </c>
      <c r="CA274" s="574" t="str">
        <f t="shared" si="213"/>
        <v/>
      </c>
      <c r="CB274" s="574" t="str">
        <f t="shared" si="213"/>
        <v/>
      </c>
      <c r="CC274" s="574" t="str">
        <f t="shared" si="214"/>
        <v/>
      </c>
      <c r="CD274" s="574" t="str">
        <f t="shared" si="214"/>
        <v/>
      </c>
      <c r="CE274" s="574" t="str">
        <f t="shared" si="214"/>
        <v/>
      </c>
      <c r="CF274" s="574" t="str">
        <f t="shared" si="215"/>
        <v/>
      </c>
      <c r="CG274" s="574" t="str">
        <f t="shared" si="215"/>
        <v/>
      </c>
      <c r="CH274" s="574" t="str">
        <f t="shared" si="215"/>
        <v/>
      </c>
      <c r="CI274" s="574" t="str">
        <f t="shared" si="216"/>
        <v/>
      </c>
      <c r="CJ274" s="574" t="str">
        <f t="shared" si="217"/>
        <v/>
      </c>
      <c r="CK274" s="574" t="str">
        <f t="shared" si="218"/>
        <v/>
      </c>
      <c r="CL274" s="574" t="str">
        <f t="shared" si="218"/>
        <v/>
      </c>
      <c r="CM274" s="574" t="str">
        <f t="shared" si="218"/>
        <v/>
      </c>
      <c r="CN274" s="574" t="str">
        <f t="shared" si="219"/>
        <v/>
      </c>
      <c r="CO274" s="574" t="str">
        <f t="shared" si="219"/>
        <v/>
      </c>
      <c r="CP274" s="574" t="str">
        <f t="shared" si="219"/>
        <v/>
      </c>
      <c r="CQ274" s="574" t="str">
        <f t="shared" si="220"/>
        <v/>
      </c>
      <c r="CR274" s="574" t="str">
        <f t="shared" si="220"/>
        <v/>
      </c>
      <c r="CS274" s="574" t="str">
        <f t="shared" si="220"/>
        <v/>
      </c>
      <c r="CT274" s="574" t="str">
        <f t="shared" si="221"/>
        <v/>
      </c>
      <c r="CU274" s="575" t="str">
        <f t="shared" si="222"/>
        <v/>
      </c>
      <c r="CV274" s="576" t="str">
        <f t="shared" si="223"/>
        <v/>
      </c>
      <c r="CW274" s="574" t="str">
        <f t="shared" si="223"/>
        <v/>
      </c>
      <c r="CX274" s="574" t="str">
        <f t="shared" si="223"/>
        <v/>
      </c>
      <c r="CY274" s="574" t="str">
        <f t="shared" si="224"/>
        <v/>
      </c>
      <c r="CZ274" s="574" t="str">
        <f t="shared" si="224"/>
        <v/>
      </c>
      <c r="DA274" s="574" t="str">
        <f t="shared" si="224"/>
        <v/>
      </c>
      <c r="DB274" s="574" t="str">
        <f t="shared" si="225"/>
        <v/>
      </c>
      <c r="DC274" s="574" t="str">
        <f t="shared" si="226"/>
        <v/>
      </c>
      <c r="DD274" s="574" t="str">
        <f t="shared" si="226"/>
        <v/>
      </c>
      <c r="DE274" s="574" t="str">
        <f t="shared" si="227"/>
        <v/>
      </c>
      <c r="DF274" s="574" t="str">
        <f t="shared" si="227"/>
        <v/>
      </c>
      <c r="DG274" s="574" t="str">
        <f t="shared" si="227"/>
        <v/>
      </c>
      <c r="DH274" s="574" t="str">
        <f t="shared" si="228"/>
        <v/>
      </c>
      <c r="DI274" s="574" t="str">
        <f t="shared" si="229"/>
        <v/>
      </c>
      <c r="DJ274" s="574" t="str">
        <f t="shared" si="230"/>
        <v/>
      </c>
      <c r="DK274" s="574" t="str">
        <f t="shared" si="230"/>
        <v/>
      </c>
      <c r="DL274" s="574" t="str">
        <f t="shared" si="230"/>
        <v/>
      </c>
      <c r="DM274" s="574" t="str">
        <f t="shared" si="231"/>
        <v/>
      </c>
      <c r="DN274" s="574" t="str">
        <f t="shared" si="231"/>
        <v/>
      </c>
      <c r="DO274" s="574" t="str">
        <f t="shared" si="231"/>
        <v/>
      </c>
      <c r="DP274" s="574" t="str">
        <f t="shared" si="232"/>
        <v/>
      </c>
      <c r="DQ274" s="574" t="str">
        <f t="shared" si="232"/>
        <v/>
      </c>
      <c r="DR274" s="574" t="str">
        <f t="shared" si="232"/>
        <v/>
      </c>
      <c r="DS274" s="574" t="str">
        <f t="shared" si="233"/>
        <v/>
      </c>
      <c r="DT274" s="577" t="str">
        <f t="shared" si="234"/>
        <v/>
      </c>
      <c r="DU274" s="576" t="str">
        <f t="shared" si="235"/>
        <v/>
      </c>
      <c r="DV274" s="574" t="str">
        <f t="shared" si="235"/>
        <v/>
      </c>
      <c r="DW274" s="574" t="str">
        <f t="shared" si="235"/>
        <v/>
      </c>
      <c r="DX274" s="574" t="str">
        <f t="shared" si="236"/>
        <v/>
      </c>
      <c r="DY274" s="574" t="str">
        <f t="shared" si="236"/>
        <v/>
      </c>
      <c r="DZ274" s="574" t="str">
        <f t="shared" si="236"/>
        <v/>
      </c>
      <c r="EA274" s="574" t="str">
        <f t="shared" si="237"/>
        <v/>
      </c>
      <c r="EB274" s="574" t="str">
        <f t="shared" si="237"/>
        <v/>
      </c>
      <c r="EC274" s="574" t="str">
        <f t="shared" si="237"/>
        <v/>
      </c>
      <c r="ED274" s="574" t="str">
        <f t="shared" si="238"/>
        <v/>
      </c>
      <c r="EE274" s="574" t="str">
        <f t="shared" si="238"/>
        <v/>
      </c>
      <c r="EF274" s="574" t="str">
        <f t="shared" si="238"/>
        <v/>
      </c>
      <c r="EG274" s="574" t="str">
        <f t="shared" si="239"/>
        <v/>
      </c>
      <c r="EH274" s="574" t="str">
        <f t="shared" si="240"/>
        <v/>
      </c>
      <c r="EI274" s="574" t="str">
        <f t="shared" si="241"/>
        <v/>
      </c>
      <c r="EJ274" s="574" t="str">
        <f t="shared" si="241"/>
        <v/>
      </c>
      <c r="EK274" s="574" t="str">
        <f t="shared" si="241"/>
        <v/>
      </c>
      <c r="EL274" s="574" t="str">
        <f t="shared" si="242"/>
        <v/>
      </c>
      <c r="EM274" s="574" t="str">
        <f t="shared" si="242"/>
        <v/>
      </c>
      <c r="EN274" s="574" t="str">
        <f t="shared" si="242"/>
        <v/>
      </c>
      <c r="EO274" s="574" t="str">
        <f t="shared" si="243"/>
        <v/>
      </c>
      <c r="EP274" s="574" t="str">
        <f t="shared" si="243"/>
        <v/>
      </c>
      <c r="EQ274" s="574" t="str">
        <f t="shared" si="243"/>
        <v/>
      </c>
      <c r="ER274" s="574" t="str">
        <f t="shared" si="244"/>
        <v/>
      </c>
      <c r="ES274" s="577" t="str">
        <f t="shared" si="245"/>
        <v/>
      </c>
      <c r="ET274" s="576" t="str">
        <f t="shared" si="246"/>
        <v/>
      </c>
      <c r="EU274" s="574" t="str">
        <f t="shared" si="246"/>
        <v/>
      </c>
      <c r="EV274" s="574" t="str">
        <f t="shared" si="246"/>
        <v/>
      </c>
      <c r="EW274" s="574" t="str">
        <f t="shared" si="247"/>
        <v/>
      </c>
      <c r="EX274" s="574" t="str">
        <f t="shared" si="247"/>
        <v/>
      </c>
      <c r="EY274" s="574" t="str">
        <f t="shared" si="247"/>
        <v/>
      </c>
      <c r="EZ274" s="574" t="str">
        <f t="shared" si="248"/>
        <v/>
      </c>
      <c r="FA274" s="574" t="str">
        <f t="shared" si="248"/>
        <v/>
      </c>
      <c r="FB274" s="574" t="str">
        <f t="shared" si="248"/>
        <v/>
      </c>
      <c r="FC274" s="574" t="str">
        <f t="shared" si="249"/>
        <v/>
      </c>
      <c r="FD274" s="574" t="str">
        <f t="shared" si="249"/>
        <v/>
      </c>
      <c r="FE274" s="574" t="str">
        <f t="shared" si="249"/>
        <v/>
      </c>
      <c r="FF274" s="574" t="str">
        <f t="shared" si="250"/>
        <v/>
      </c>
      <c r="FG274" s="574" t="str">
        <f t="shared" si="251"/>
        <v/>
      </c>
      <c r="FH274" s="574" t="str">
        <f t="shared" si="252"/>
        <v/>
      </c>
      <c r="FI274" s="574" t="str">
        <f t="shared" si="252"/>
        <v/>
      </c>
      <c r="FJ274" s="574" t="str">
        <f t="shared" si="252"/>
        <v/>
      </c>
      <c r="FK274" s="574" t="str">
        <f t="shared" si="253"/>
        <v/>
      </c>
      <c r="FL274" s="574" t="str">
        <f t="shared" si="253"/>
        <v/>
      </c>
      <c r="FM274" s="574" t="str">
        <f t="shared" si="253"/>
        <v/>
      </c>
      <c r="FN274" s="574" t="str">
        <f t="shared" si="254"/>
        <v/>
      </c>
      <c r="FO274" s="574" t="str">
        <f t="shared" si="254"/>
        <v/>
      </c>
      <c r="FP274" s="574" t="str">
        <f t="shared" si="254"/>
        <v/>
      </c>
      <c r="FQ274" s="574" t="str">
        <f t="shared" si="255"/>
        <v/>
      </c>
      <c r="FR274" s="577" t="str">
        <f t="shared" si="256"/>
        <v/>
      </c>
      <c r="FS274" s="573" t="str">
        <f t="shared" si="257"/>
        <v/>
      </c>
      <c r="FT274" s="574" t="str">
        <f t="shared" si="258"/>
        <v/>
      </c>
      <c r="FU274" s="578" t="str">
        <f t="shared" si="259"/>
        <v/>
      </c>
      <c r="FV274" s="577" t="str">
        <f t="shared" si="260"/>
        <v/>
      </c>
      <c r="HA274" s="147">
        <f t="shared" si="261"/>
        <v>0</v>
      </c>
      <c r="HB274" s="142">
        <f t="shared" si="210"/>
        <v>0</v>
      </c>
    </row>
    <row r="275" spans="1:210" s="142" customFormat="1" ht="15.75" customHeight="1" x14ac:dyDescent="0.2">
      <c r="A275" s="531" t="str">
        <f t="shared" si="211"/>
        <v/>
      </c>
      <c r="B275" s="299"/>
      <c r="C275" s="292"/>
      <c r="D275" s="300"/>
      <c r="E275" s="292"/>
      <c r="F275" s="300"/>
      <c r="G275" s="292"/>
      <c r="H275" s="300"/>
      <c r="I275" s="300"/>
      <c r="J275" s="292"/>
      <c r="K275" s="300"/>
      <c r="L275" s="292"/>
      <c r="M275" s="300"/>
      <c r="N275" s="292"/>
      <c r="O275" s="300"/>
      <c r="P275" s="292"/>
      <c r="Q275" s="292"/>
      <c r="R275" s="300"/>
      <c r="S275" s="294"/>
      <c r="T275" s="307"/>
      <c r="U275" s="292"/>
      <c r="V275" s="300"/>
      <c r="W275" s="292"/>
      <c r="X275" s="300"/>
      <c r="Y275" s="292"/>
      <c r="Z275" s="300"/>
      <c r="AA275" s="300"/>
      <c r="AB275" s="292"/>
      <c r="AC275" s="300"/>
      <c r="AD275" s="292"/>
      <c r="AE275" s="300"/>
      <c r="AF275" s="292"/>
      <c r="AG275" s="300"/>
      <c r="AH275" s="292"/>
      <c r="AI275" s="292"/>
      <c r="AJ275" s="300"/>
      <c r="AK275" s="294"/>
      <c r="AL275" s="302"/>
      <c r="AM275" s="292"/>
      <c r="AN275" s="303"/>
      <c r="AO275" s="292"/>
      <c r="AP275" s="303"/>
      <c r="AQ275" s="292"/>
      <c r="AR275" s="303"/>
      <c r="AS275" s="303"/>
      <c r="AT275" s="292"/>
      <c r="AU275" s="303"/>
      <c r="AV275" s="292"/>
      <c r="AW275" s="303"/>
      <c r="AX275" s="292"/>
      <c r="AY275" s="303"/>
      <c r="AZ275" s="292"/>
      <c r="BA275" s="292"/>
      <c r="BB275" s="303"/>
      <c r="BC275" s="294"/>
      <c r="BD275" s="308"/>
      <c r="BE275" s="292"/>
      <c r="BF275" s="303"/>
      <c r="BG275" s="292"/>
      <c r="BH275" s="303"/>
      <c r="BI275" s="292"/>
      <c r="BJ275" s="303"/>
      <c r="BK275" s="303"/>
      <c r="BL275" s="292"/>
      <c r="BM275" s="303"/>
      <c r="BN275" s="292"/>
      <c r="BO275" s="303"/>
      <c r="BP275" s="292"/>
      <c r="BQ275" s="303"/>
      <c r="BR275" s="292"/>
      <c r="BS275" s="292"/>
      <c r="BT275" s="303"/>
      <c r="BU275" s="294"/>
      <c r="BW275" s="573" t="str">
        <f t="shared" si="212"/>
        <v/>
      </c>
      <c r="BX275" s="574" t="str">
        <f t="shared" si="212"/>
        <v/>
      </c>
      <c r="BY275" s="574" t="str">
        <f t="shared" si="212"/>
        <v/>
      </c>
      <c r="BZ275" s="574" t="str">
        <f t="shared" si="213"/>
        <v/>
      </c>
      <c r="CA275" s="574" t="str">
        <f t="shared" si="213"/>
        <v/>
      </c>
      <c r="CB275" s="574" t="str">
        <f t="shared" si="213"/>
        <v/>
      </c>
      <c r="CC275" s="574" t="str">
        <f t="shared" si="214"/>
        <v/>
      </c>
      <c r="CD275" s="574" t="str">
        <f t="shared" si="214"/>
        <v/>
      </c>
      <c r="CE275" s="574" t="str">
        <f t="shared" si="214"/>
        <v/>
      </c>
      <c r="CF275" s="574" t="str">
        <f t="shared" si="215"/>
        <v/>
      </c>
      <c r="CG275" s="574" t="str">
        <f t="shared" si="215"/>
        <v/>
      </c>
      <c r="CH275" s="574" t="str">
        <f t="shared" si="215"/>
        <v/>
      </c>
      <c r="CI275" s="574" t="str">
        <f t="shared" si="216"/>
        <v/>
      </c>
      <c r="CJ275" s="574" t="str">
        <f t="shared" si="217"/>
        <v/>
      </c>
      <c r="CK275" s="574" t="str">
        <f t="shared" si="218"/>
        <v/>
      </c>
      <c r="CL275" s="574" t="str">
        <f t="shared" si="218"/>
        <v/>
      </c>
      <c r="CM275" s="574" t="str">
        <f t="shared" si="218"/>
        <v/>
      </c>
      <c r="CN275" s="574" t="str">
        <f t="shared" si="219"/>
        <v/>
      </c>
      <c r="CO275" s="574" t="str">
        <f t="shared" si="219"/>
        <v/>
      </c>
      <c r="CP275" s="574" t="str">
        <f t="shared" si="219"/>
        <v/>
      </c>
      <c r="CQ275" s="574" t="str">
        <f t="shared" si="220"/>
        <v/>
      </c>
      <c r="CR275" s="574" t="str">
        <f t="shared" si="220"/>
        <v/>
      </c>
      <c r="CS275" s="574" t="str">
        <f t="shared" si="220"/>
        <v/>
      </c>
      <c r="CT275" s="574" t="str">
        <f t="shared" si="221"/>
        <v/>
      </c>
      <c r="CU275" s="575" t="str">
        <f t="shared" si="222"/>
        <v/>
      </c>
      <c r="CV275" s="576" t="str">
        <f t="shared" si="223"/>
        <v/>
      </c>
      <c r="CW275" s="574" t="str">
        <f t="shared" si="223"/>
        <v/>
      </c>
      <c r="CX275" s="574" t="str">
        <f t="shared" si="223"/>
        <v/>
      </c>
      <c r="CY275" s="574" t="str">
        <f t="shared" si="224"/>
        <v/>
      </c>
      <c r="CZ275" s="574" t="str">
        <f t="shared" si="224"/>
        <v/>
      </c>
      <c r="DA275" s="574" t="str">
        <f t="shared" si="224"/>
        <v/>
      </c>
      <c r="DB275" s="574" t="str">
        <f t="shared" si="225"/>
        <v/>
      </c>
      <c r="DC275" s="574" t="str">
        <f t="shared" si="226"/>
        <v/>
      </c>
      <c r="DD275" s="574" t="str">
        <f t="shared" si="226"/>
        <v/>
      </c>
      <c r="DE275" s="574" t="str">
        <f t="shared" si="227"/>
        <v/>
      </c>
      <c r="DF275" s="574" t="str">
        <f t="shared" si="227"/>
        <v/>
      </c>
      <c r="DG275" s="574" t="str">
        <f t="shared" si="227"/>
        <v/>
      </c>
      <c r="DH275" s="574" t="str">
        <f t="shared" si="228"/>
        <v/>
      </c>
      <c r="DI275" s="574" t="str">
        <f t="shared" si="229"/>
        <v/>
      </c>
      <c r="DJ275" s="574" t="str">
        <f t="shared" si="230"/>
        <v/>
      </c>
      <c r="DK275" s="574" t="str">
        <f t="shared" si="230"/>
        <v/>
      </c>
      <c r="DL275" s="574" t="str">
        <f t="shared" si="230"/>
        <v/>
      </c>
      <c r="DM275" s="574" t="str">
        <f t="shared" si="231"/>
        <v/>
      </c>
      <c r="DN275" s="574" t="str">
        <f t="shared" si="231"/>
        <v/>
      </c>
      <c r="DO275" s="574" t="str">
        <f t="shared" si="231"/>
        <v/>
      </c>
      <c r="DP275" s="574" t="str">
        <f t="shared" si="232"/>
        <v/>
      </c>
      <c r="DQ275" s="574" t="str">
        <f t="shared" si="232"/>
        <v/>
      </c>
      <c r="DR275" s="574" t="str">
        <f t="shared" si="232"/>
        <v/>
      </c>
      <c r="DS275" s="574" t="str">
        <f t="shared" si="233"/>
        <v/>
      </c>
      <c r="DT275" s="577" t="str">
        <f t="shared" si="234"/>
        <v/>
      </c>
      <c r="DU275" s="576" t="str">
        <f t="shared" si="235"/>
        <v/>
      </c>
      <c r="DV275" s="574" t="str">
        <f t="shared" si="235"/>
        <v/>
      </c>
      <c r="DW275" s="574" t="str">
        <f t="shared" si="235"/>
        <v/>
      </c>
      <c r="DX275" s="574" t="str">
        <f t="shared" si="236"/>
        <v/>
      </c>
      <c r="DY275" s="574" t="str">
        <f t="shared" si="236"/>
        <v/>
      </c>
      <c r="DZ275" s="574" t="str">
        <f t="shared" si="236"/>
        <v/>
      </c>
      <c r="EA275" s="574" t="str">
        <f t="shared" si="237"/>
        <v/>
      </c>
      <c r="EB275" s="574" t="str">
        <f t="shared" si="237"/>
        <v/>
      </c>
      <c r="EC275" s="574" t="str">
        <f t="shared" si="237"/>
        <v/>
      </c>
      <c r="ED275" s="574" t="str">
        <f t="shared" si="238"/>
        <v/>
      </c>
      <c r="EE275" s="574" t="str">
        <f t="shared" si="238"/>
        <v/>
      </c>
      <c r="EF275" s="574" t="str">
        <f t="shared" si="238"/>
        <v/>
      </c>
      <c r="EG275" s="574" t="str">
        <f t="shared" si="239"/>
        <v/>
      </c>
      <c r="EH275" s="574" t="str">
        <f t="shared" si="240"/>
        <v/>
      </c>
      <c r="EI275" s="574" t="str">
        <f t="shared" si="241"/>
        <v/>
      </c>
      <c r="EJ275" s="574" t="str">
        <f t="shared" si="241"/>
        <v/>
      </c>
      <c r="EK275" s="574" t="str">
        <f t="shared" si="241"/>
        <v/>
      </c>
      <c r="EL275" s="574" t="str">
        <f t="shared" si="242"/>
        <v/>
      </c>
      <c r="EM275" s="574" t="str">
        <f t="shared" si="242"/>
        <v/>
      </c>
      <c r="EN275" s="574" t="str">
        <f t="shared" si="242"/>
        <v/>
      </c>
      <c r="EO275" s="574" t="str">
        <f t="shared" si="243"/>
        <v/>
      </c>
      <c r="EP275" s="574" t="str">
        <f t="shared" si="243"/>
        <v/>
      </c>
      <c r="EQ275" s="574" t="str">
        <f t="shared" si="243"/>
        <v/>
      </c>
      <c r="ER275" s="574" t="str">
        <f t="shared" si="244"/>
        <v/>
      </c>
      <c r="ES275" s="577" t="str">
        <f t="shared" si="245"/>
        <v/>
      </c>
      <c r="ET275" s="576" t="str">
        <f t="shared" si="246"/>
        <v/>
      </c>
      <c r="EU275" s="574" t="str">
        <f t="shared" si="246"/>
        <v/>
      </c>
      <c r="EV275" s="574" t="str">
        <f t="shared" si="246"/>
        <v/>
      </c>
      <c r="EW275" s="574" t="str">
        <f t="shared" si="247"/>
        <v/>
      </c>
      <c r="EX275" s="574" t="str">
        <f t="shared" si="247"/>
        <v/>
      </c>
      <c r="EY275" s="574" t="str">
        <f t="shared" si="247"/>
        <v/>
      </c>
      <c r="EZ275" s="574" t="str">
        <f t="shared" si="248"/>
        <v/>
      </c>
      <c r="FA275" s="574" t="str">
        <f t="shared" si="248"/>
        <v/>
      </c>
      <c r="FB275" s="574" t="str">
        <f t="shared" si="248"/>
        <v/>
      </c>
      <c r="FC275" s="574" t="str">
        <f t="shared" si="249"/>
        <v/>
      </c>
      <c r="FD275" s="574" t="str">
        <f t="shared" si="249"/>
        <v/>
      </c>
      <c r="FE275" s="574" t="str">
        <f t="shared" si="249"/>
        <v/>
      </c>
      <c r="FF275" s="574" t="str">
        <f t="shared" si="250"/>
        <v/>
      </c>
      <c r="FG275" s="574" t="str">
        <f t="shared" si="251"/>
        <v/>
      </c>
      <c r="FH275" s="574" t="str">
        <f t="shared" si="252"/>
        <v/>
      </c>
      <c r="FI275" s="574" t="str">
        <f t="shared" si="252"/>
        <v/>
      </c>
      <c r="FJ275" s="574" t="str">
        <f t="shared" si="252"/>
        <v/>
      </c>
      <c r="FK275" s="574" t="str">
        <f t="shared" si="253"/>
        <v/>
      </c>
      <c r="FL275" s="574" t="str">
        <f t="shared" si="253"/>
        <v/>
      </c>
      <c r="FM275" s="574" t="str">
        <f t="shared" si="253"/>
        <v/>
      </c>
      <c r="FN275" s="574" t="str">
        <f t="shared" si="254"/>
        <v/>
      </c>
      <c r="FO275" s="574" t="str">
        <f t="shared" si="254"/>
        <v/>
      </c>
      <c r="FP275" s="574" t="str">
        <f t="shared" si="254"/>
        <v/>
      </c>
      <c r="FQ275" s="574" t="str">
        <f t="shared" si="255"/>
        <v/>
      </c>
      <c r="FR275" s="577" t="str">
        <f t="shared" si="256"/>
        <v/>
      </c>
      <c r="FS275" s="573" t="str">
        <f t="shared" si="257"/>
        <v/>
      </c>
      <c r="FT275" s="574" t="str">
        <f t="shared" si="258"/>
        <v/>
      </c>
      <c r="FU275" s="578" t="str">
        <f t="shared" si="259"/>
        <v/>
      </c>
      <c r="FV275" s="577" t="str">
        <f t="shared" si="260"/>
        <v/>
      </c>
      <c r="HA275" s="147">
        <f t="shared" si="261"/>
        <v>0</v>
      </c>
      <c r="HB275" s="142">
        <f t="shared" si="210"/>
        <v>0</v>
      </c>
    </row>
    <row r="276" spans="1:210" s="142" customFormat="1" ht="15.75" customHeight="1" x14ac:dyDescent="0.2">
      <c r="A276" s="531" t="str">
        <f t="shared" si="211"/>
        <v/>
      </c>
      <c r="B276" s="299"/>
      <c r="C276" s="292"/>
      <c r="D276" s="300"/>
      <c r="E276" s="292"/>
      <c r="F276" s="300"/>
      <c r="G276" s="292"/>
      <c r="H276" s="300"/>
      <c r="I276" s="300"/>
      <c r="J276" s="292"/>
      <c r="K276" s="300"/>
      <c r="L276" s="292"/>
      <c r="M276" s="300"/>
      <c r="N276" s="292"/>
      <c r="O276" s="300"/>
      <c r="P276" s="292"/>
      <c r="Q276" s="292"/>
      <c r="R276" s="301"/>
      <c r="S276" s="298"/>
      <c r="T276" s="307"/>
      <c r="U276" s="292"/>
      <c r="V276" s="300"/>
      <c r="W276" s="292"/>
      <c r="X276" s="300"/>
      <c r="Y276" s="292"/>
      <c r="Z276" s="300"/>
      <c r="AA276" s="300"/>
      <c r="AB276" s="292"/>
      <c r="AC276" s="300"/>
      <c r="AD276" s="292"/>
      <c r="AE276" s="300"/>
      <c r="AF276" s="292"/>
      <c r="AG276" s="300"/>
      <c r="AH276" s="292"/>
      <c r="AI276" s="292"/>
      <c r="AJ276" s="301"/>
      <c r="AK276" s="298"/>
      <c r="AL276" s="302"/>
      <c r="AM276" s="292"/>
      <c r="AN276" s="303"/>
      <c r="AO276" s="292"/>
      <c r="AP276" s="303"/>
      <c r="AQ276" s="292"/>
      <c r="AR276" s="303"/>
      <c r="AS276" s="303"/>
      <c r="AT276" s="292"/>
      <c r="AU276" s="303"/>
      <c r="AV276" s="292"/>
      <c r="AW276" s="303"/>
      <c r="AX276" s="292"/>
      <c r="AY276" s="303"/>
      <c r="AZ276" s="292"/>
      <c r="BA276" s="292"/>
      <c r="BB276" s="304"/>
      <c r="BC276" s="298"/>
      <c r="BD276" s="308"/>
      <c r="BE276" s="292"/>
      <c r="BF276" s="303"/>
      <c r="BG276" s="292"/>
      <c r="BH276" s="303"/>
      <c r="BI276" s="292"/>
      <c r="BJ276" s="303"/>
      <c r="BK276" s="303"/>
      <c r="BL276" s="292"/>
      <c r="BM276" s="303"/>
      <c r="BN276" s="292"/>
      <c r="BO276" s="303"/>
      <c r="BP276" s="292"/>
      <c r="BQ276" s="303"/>
      <c r="BR276" s="292"/>
      <c r="BS276" s="292"/>
      <c r="BT276" s="304"/>
      <c r="BU276" s="298"/>
      <c r="BW276" s="573" t="str">
        <f t="shared" si="212"/>
        <v/>
      </c>
      <c r="BX276" s="574" t="str">
        <f t="shared" si="212"/>
        <v/>
      </c>
      <c r="BY276" s="574" t="str">
        <f t="shared" si="212"/>
        <v/>
      </c>
      <c r="BZ276" s="574" t="str">
        <f t="shared" si="213"/>
        <v/>
      </c>
      <c r="CA276" s="574" t="str">
        <f t="shared" si="213"/>
        <v/>
      </c>
      <c r="CB276" s="574" t="str">
        <f t="shared" si="213"/>
        <v/>
      </c>
      <c r="CC276" s="574" t="str">
        <f t="shared" si="214"/>
        <v/>
      </c>
      <c r="CD276" s="574" t="str">
        <f t="shared" si="214"/>
        <v/>
      </c>
      <c r="CE276" s="574" t="str">
        <f t="shared" si="214"/>
        <v/>
      </c>
      <c r="CF276" s="574" t="str">
        <f t="shared" si="215"/>
        <v/>
      </c>
      <c r="CG276" s="574" t="str">
        <f t="shared" si="215"/>
        <v/>
      </c>
      <c r="CH276" s="574" t="str">
        <f t="shared" si="215"/>
        <v/>
      </c>
      <c r="CI276" s="574" t="str">
        <f t="shared" si="216"/>
        <v/>
      </c>
      <c r="CJ276" s="574" t="str">
        <f t="shared" si="217"/>
        <v/>
      </c>
      <c r="CK276" s="574" t="str">
        <f t="shared" si="218"/>
        <v/>
      </c>
      <c r="CL276" s="574" t="str">
        <f t="shared" si="218"/>
        <v/>
      </c>
      <c r="CM276" s="574" t="str">
        <f t="shared" si="218"/>
        <v/>
      </c>
      <c r="CN276" s="574" t="str">
        <f t="shared" si="219"/>
        <v/>
      </c>
      <c r="CO276" s="574" t="str">
        <f t="shared" si="219"/>
        <v/>
      </c>
      <c r="CP276" s="574" t="str">
        <f t="shared" si="219"/>
        <v/>
      </c>
      <c r="CQ276" s="574" t="str">
        <f t="shared" si="220"/>
        <v/>
      </c>
      <c r="CR276" s="574" t="str">
        <f t="shared" si="220"/>
        <v/>
      </c>
      <c r="CS276" s="574" t="str">
        <f t="shared" si="220"/>
        <v/>
      </c>
      <c r="CT276" s="574" t="str">
        <f t="shared" si="221"/>
        <v/>
      </c>
      <c r="CU276" s="575" t="str">
        <f t="shared" si="222"/>
        <v/>
      </c>
      <c r="CV276" s="576" t="str">
        <f t="shared" si="223"/>
        <v/>
      </c>
      <c r="CW276" s="574" t="str">
        <f t="shared" si="223"/>
        <v/>
      </c>
      <c r="CX276" s="574" t="str">
        <f t="shared" si="223"/>
        <v/>
      </c>
      <c r="CY276" s="574" t="str">
        <f t="shared" si="224"/>
        <v/>
      </c>
      <c r="CZ276" s="574" t="str">
        <f t="shared" si="224"/>
        <v/>
      </c>
      <c r="DA276" s="574" t="str">
        <f t="shared" si="224"/>
        <v/>
      </c>
      <c r="DB276" s="574" t="str">
        <f t="shared" si="225"/>
        <v/>
      </c>
      <c r="DC276" s="574" t="str">
        <f t="shared" si="226"/>
        <v/>
      </c>
      <c r="DD276" s="574" t="str">
        <f t="shared" si="226"/>
        <v/>
      </c>
      <c r="DE276" s="574" t="str">
        <f t="shared" si="227"/>
        <v/>
      </c>
      <c r="DF276" s="574" t="str">
        <f t="shared" si="227"/>
        <v/>
      </c>
      <c r="DG276" s="574" t="str">
        <f t="shared" si="227"/>
        <v/>
      </c>
      <c r="DH276" s="574" t="str">
        <f t="shared" si="228"/>
        <v/>
      </c>
      <c r="DI276" s="574" t="str">
        <f t="shared" si="229"/>
        <v/>
      </c>
      <c r="DJ276" s="574" t="str">
        <f t="shared" si="230"/>
        <v/>
      </c>
      <c r="DK276" s="574" t="str">
        <f t="shared" si="230"/>
        <v/>
      </c>
      <c r="DL276" s="574" t="str">
        <f t="shared" si="230"/>
        <v/>
      </c>
      <c r="DM276" s="574" t="str">
        <f t="shared" si="231"/>
        <v/>
      </c>
      <c r="DN276" s="574" t="str">
        <f t="shared" si="231"/>
        <v/>
      </c>
      <c r="DO276" s="574" t="str">
        <f t="shared" si="231"/>
        <v/>
      </c>
      <c r="DP276" s="574" t="str">
        <f t="shared" si="232"/>
        <v/>
      </c>
      <c r="DQ276" s="574" t="str">
        <f t="shared" si="232"/>
        <v/>
      </c>
      <c r="DR276" s="574" t="str">
        <f t="shared" si="232"/>
        <v/>
      </c>
      <c r="DS276" s="574" t="str">
        <f t="shared" si="233"/>
        <v/>
      </c>
      <c r="DT276" s="577" t="str">
        <f t="shared" si="234"/>
        <v/>
      </c>
      <c r="DU276" s="576" t="str">
        <f t="shared" si="235"/>
        <v/>
      </c>
      <c r="DV276" s="574" t="str">
        <f t="shared" si="235"/>
        <v/>
      </c>
      <c r="DW276" s="574" t="str">
        <f t="shared" si="235"/>
        <v/>
      </c>
      <c r="DX276" s="574" t="str">
        <f t="shared" si="236"/>
        <v/>
      </c>
      <c r="DY276" s="574" t="str">
        <f t="shared" si="236"/>
        <v/>
      </c>
      <c r="DZ276" s="574" t="str">
        <f t="shared" si="236"/>
        <v/>
      </c>
      <c r="EA276" s="574" t="str">
        <f t="shared" si="237"/>
        <v/>
      </c>
      <c r="EB276" s="574" t="str">
        <f t="shared" si="237"/>
        <v/>
      </c>
      <c r="EC276" s="574" t="str">
        <f t="shared" si="237"/>
        <v/>
      </c>
      <c r="ED276" s="574" t="str">
        <f t="shared" si="238"/>
        <v/>
      </c>
      <c r="EE276" s="574" t="str">
        <f t="shared" si="238"/>
        <v/>
      </c>
      <c r="EF276" s="574" t="str">
        <f t="shared" si="238"/>
        <v/>
      </c>
      <c r="EG276" s="574" t="str">
        <f t="shared" si="239"/>
        <v/>
      </c>
      <c r="EH276" s="574" t="str">
        <f t="shared" si="240"/>
        <v/>
      </c>
      <c r="EI276" s="574" t="str">
        <f t="shared" si="241"/>
        <v/>
      </c>
      <c r="EJ276" s="574" t="str">
        <f t="shared" si="241"/>
        <v/>
      </c>
      <c r="EK276" s="574" t="str">
        <f t="shared" si="241"/>
        <v/>
      </c>
      <c r="EL276" s="574" t="str">
        <f t="shared" si="242"/>
        <v/>
      </c>
      <c r="EM276" s="574" t="str">
        <f t="shared" si="242"/>
        <v/>
      </c>
      <c r="EN276" s="574" t="str">
        <f t="shared" si="242"/>
        <v/>
      </c>
      <c r="EO276" s="574" t="str">
        <f t="shared" si="243"/>
        <v/>
      </c>
      <c r="EP276" s="574" t="str">
        <f t="shared" si="243"/>
        <v/>
      </c>
      <c r="EQ276" s="574" t="str">
        <f t="shared" si="243"/>
        <v/>
      </c>
      <c r="ER276" s="574" t="str">
        <f t="shared" si="244"/>
        <v/>
      </c>
      <c r="ES276" s="577" t="str">
        <f t="shared" si="245"/>
        <v/>
      </c>
      <c r="ET276" s="576" t="str">
        <f t="shared" si="246"/>
        <v/>
      </c>
      <c r="EU276" s="574" t="str">
        <f t="shared" si="246"/>
        <v/>
      </c>
      <c r="EV276" s="574" t="str">
        <f t="shared" si="246"/>
        <v/>
      </c>
      <c r="EW276" s="574" t="str">
        <f t="shared" si="247"/>
        <v/>
      </c>
      <c r="EX276" s="574" t="str">
        <f t="shared" si="247"/>
        <v/>
      </c>
      <c r="EY276" s="574" t="str">
        <f t="shared" si="247"/>
        <v/>
      </c>
      <c r="EZ276" s="574" t="str">
        <f t="shared" si="248"/>
        <v/>
      </c>
      <c r="FA276" s="574" t="str">
        <f t="shared" si="248"/>
        <v/>
      </c>
      <c r="FB276" s="574" t="str">
        <f t="shared" si="248"/>
        <v/>
      </c>
      <c r="FC276" s="574" t="str">
        <f t="shared" si="249"/>
        <v/>
      </c>
      <c r="FD276" s="574" t="str">
        <f t="shared" si="249"/>
        <v/>
      </c>
      <c r="FE276" s="574" t="str">
        <f t="shared" si="249"/>
        <v/>
      </c>
      <c r="FF276" s="574" t="str">
        <f t="shared" si="250"/>
        <v/>
      </c>
      <c r="FG276" s="574" t="str">
        <f t="shared" si="251"/>
        <v/>
      </c>
      <c r="FH276" s="574" t="str">
        <f t="shared" si="252"/>
        <v/>
      </c>
      <c r="FI276" s="574" t="str">
        <f t="shared" si="252"/>
        <v/>
      </c>
      <c r="FJ276" s="574" t="str">
        <f t="shared" si="252"/>
        <v/>
      </c>
      <c r="FK276" s="574" t="str">
        <f t="shared" si="253"/>
        <v/>
      </c>
      <c r="FL276" s="574" t="str">
        <f t="shared" si="253"/>
        <v/>
      </c>
      <c r="FM276" s="574" t="str">
        <f t="shared" si="253"/>
        <v/>
      </c>
      <c r="FN276" s="574" t="str">
        <f t="shared" si="254"/>
        <v/>
      </c>
      <c r="FO276" s="574" t="str">
        <f t="shared" si="254"/>
        <v/>
      </c>
      <c r="FP276" s="574" t="str">
        <f t="shared" si="254"/>
        <v/>
      </c>
      <c r="FQ276" s="574" t="str">
        <f t="shared" si="255"/>
        <v/>
      </c>
      <c r="FR276" s="577" t="str">
        <f t="shared" si="256"/>
        <v/>
      </c>
      <c r="FS276" s="573" t="str">
        <f t="shared" si="257"/>
        <v/>
      </c>
      <c r="FT276" s="574" t="str">
        <f t="shared" si="258"/>
        <v/>
      </c>
      <c r="FU276" s="578" t="str">
        <f t="shared" si="259"/>
        <v/>
      </c>
      <c r="FV276" s="577" t="str">
        <f t="shared" si="260"/>
        <v/>
      </c>
      <c r="HA276" s="147">
        <f t="shared" si="261"/>
        <v>0</v>
      </c>
      <c r="HB276" s="142">
        <f t="shared" si="210"/>
        <v>0</v>
      </c>
    </row>
    <row r="277" spans="1:210" s="142" customFormat="1" ht="15.75" customHeight="1" x14ac:dyDescent="0.2">
      <c r="A277" s="531" t="str">
        <f t="shared" si="211"/>
        <v/>
      </c>
      <c r="B277" s="299"/>
      <c r="C277" s="292"/>
      <c r="D277" s="300"/>
      <c r="E277" s="292"/>
      <c r="F277" s="300"/>
      <c r="G277" s="292"/>
      <c r="H277" s="300"/>
      <c r="I277" s="300"/>
      <c r="J277" s="292"/>
      <c r="K277" s="300"/>
      <c r="L277" s="292"/>
      <c r="M277" s="300"/>
      <c r="N277" s="292"/>
      <c r="O277" s="300"/>
      <c r="P277" s="292"/>
      <c r="Q277" s="292"/>
      <c r="R277" s="300"/>
      <c r="S277" s="294"/>
      <c r="T277" s="307"/>
      <c r="U277" s="292"/>
      <c r="V277" s="300"/>
      <c r="W277" s="292"/>
      <c r="X277" s="300"/>
      <c r="Y277" s="292"/>
      <c r="Z277" s="300"/>
      <c r="AA277" s="300"/>
      <c r="AB277" s="292"/>
      <c r="AC277" s="300"/>
      <c r="AD277" s="292"/>
      <c r="AE277" s="300"/>
      <c r="AF277" s="292"/>
      <c r="AG277" s="300"/>
      <c r="AH277" s="292"/>
      <c r="AI277" s="292"/>
      <c r="AJ277" s="300"/>
      <c r="AK277" s="294"/>
      <c r="AL277" s="302"/>
      <c r="AM277" s="292"/>
      <c r="AN277" s="303"/>
      <c r="AO277" s="292"/>
      <c r="AP277" s="303"/>
      <c r="AQ277" s="292"/>
      <c r="AR277" s="303"/>
      <c r="AS277" s="303"/>
      <c r="AT277" s="292"/>
      <c r="AU277" s="303"/>
      <c r="AV277" s="292"/>
      <c r="AW277" s="303"/>
      <c r="AX277" s="292"/>
      <c r="AY277" s="303"/>
      <c r="AZ277" s="292"/>
      <c r="BA277" s="292"/>
      <c r="BB277" s="303"/>
      <c r="BC277" s="294"/>
      <c r="BD277" s="308"/>
      <c r="BE277" s="292"/>
      <c r="BF277" s="303"/>
      <c r="BG277" s="292"/>
      <c r="BH277" s="303"/>
      <c r="BI277" s="292"/>
      <c r="BJ277" s="303"/>
      <c r="BK277" s="303"/>
      <c r="BL277" s="292"/>
      <c r="BM277" s="303"/>
      <c r="BN277" s="292"/>
      <c r="BO277" s="303"/>
      <c r="BP277" s="292"/>
      <c r="BQ277" s="303"/>
      <c r="BR277" s="292"/>
      <c r="BS277" s="292"/>
      <c r="BT277" s="303"/>
      <c r="BU277" s="294"/>
      <c r="BW277" s="573" t="str">
        <f t="shared" si="212"/>
        <v/>
      </c>
      <c r="BX277" s="574" t="str">
        <f t="shared" si="212"/>
        <v/>
      </c>
      <c r="BY277" s="574" t="str">
        <f t="shared" si="212"/>
        <v/>
      </c>
      <c r="BZ277" s="574" t="str">
        <f t="shared" si="213"/>
        <v/>
      </c>
      <c r="CA277" s="574" t="str">
        <f t="shared" si="213"/>
        <v/>
      </c>
      <c r="CB277" s="574" t="str">
        <f t="shared" si="213"/>
        <v/>
      </c>
      <c r="CC277" s="574" t="str">
        <f t="shared" si="214"/>
        <v/>
      </c>
      <c r="CD277" s="574" t="str">
        <f t="shared" si="214"/>
        <v/>
      </c>
      <c r="CE277" s="574" t="str">
        <f t="shared" si="214"/>
        <v/>
      </c>
      <c r="CF277" s="574" t="str">
        <f t="shared" si="215"/>
        <v/>
      </c>
      <c r="CG277" s="574" t="str">
        <f t="shared" si="215"/>
        <v/>
      </c>
      <c r="CH277" s="574" t="str">
        <f t="shared" si="215"/>
        <v/>
      </c>
      <c r="CI277" s="574" t="str">
        <f t="shared" si="216"/>
        <v/>
      </c>
      <c r="CJ277" s="574" t="str">
        <f t="shared" si="217"/>
        <v/>
      </c>
      <c r="CK277" s="574" t="str">
        <f t="shared" si="218"/>
        <v/>
      </c>
      <c r="CL277" s="574" t="str">
        <f t="shared" si="218"/>
        <v/>
      </c>
      <c r="CM277" s="574" t="str">
        <f t="shared" si="218"/>
        <v/>
      </c>
      <c r="CN277" s="574" t="str">
        <f t="shared" si="219"/>
        <v/>
      </c>
      <c r="CO277" s="574" t="str">
        <f t="shared" si="219"/>
        <v/>
      </c>
      <c r="CP277" s="574" t="str">
        <f t="shared" si="219"/>
        <v/>
      </c>
      <c r="CQ277" s="574" t="str">
        <f t="shared" si="220"/>
        <v/>
      </c>
      <c r="CR277" s="574" t="str">
        <f t="shared" si="220"/>
        <v/>
      </c>
      <c r="CS277" s="574" t="str">
        <f t="shared" si="220"/>
        <v/>
      </c>
      <c r="CT277" s="574" t="str">
        <f t="shared" si="221"/>
        <v/>
      </c>
      <c r="CU277" s="575" t="str">
        <f t="shared" si="222"/>
        <v/>
      </c>
      <c r="CV277" s="576" t="str">
        <f t="shared" si="223"/>
        <v/>
      </c>
      <c r="CW277" s="574" t="str">
        <f t="shared" si="223"/>
        <v/>
      </c>
      <c r="CX277" s="574" t="str">
        <f t="shared" si="223"/>
        <v/>
      </c>
      <c r="CY277" s="574" t="str">
        <f t="shared" si="224"/>
        <v/>
      </c>
      <c r="CZ277" s="574" t="str">
        <f t="shared" si="224"/>
        <v/>
      </c>
      <c r="DA277" s="574" t="str">
        <f t="shared" si="224"/>
        <v/>
      </c>
      <c r="DB277" s="574" t="str">
        <f t="shared" si="225"/>
        <v/>
      </c>
      <c r="DC277" s="574" t="str">
        <f t="shared" si="226"/>
        <v/>
      </c>
      <c r="DD277" s="574" t="str">
        <f t="shared" si="226"/>
        <v/>
      </c>
      <c r="DE277" s="574" t="str">
        <f t="shared" si="227"/>
        <v/>
      </c>
      <c r="DF277" s="574" t="str">
        <f t="shared" si="227"/>
        <v/>
      </c>
      <c r="DG277" s="574" t="str">
        <f t="shared" si="227"/>
        <v/>
      </c>
      <c r="DH277" s="574" t="str">
        <f t="shared" si="228"/>
        <v/>
      </c>
      <c r="DI277" s="574" t="str">
        <f t="shared" si="229"/>
        <v/>
      </c>
      <c r="DJ277" s="574" t="str">
        <f t="shared" si="230"/>
        <v/>
      </c>
      <c r="DK277" s="574" t="str">
        <f t="shared" si="230"/>
        <v/>
      </c>
      <c r="DL277" s="574" t="str">
        <f t="shared" si="230"/>
        <v/>
      </c>
      <c r="DM277" s="574" t="str">
        <f t="shared" si="231"/>
        <v/>
      </c>
      <c r="DN277" s="574" t="str">
        <f t="shared" si="231"/>
        <v/>
      </c>
      <c r="DO277" s="574" t="str">
        <f t="shared" si="231"/>
        <v/>
      </c>
      <c r="DP277" s="574" t="str">
        <f t="shared" si="232"/>
        <v/>
      </c>
      <c r="DQ277" s="574" t="str">
        <f t="shared" si="232"/>
        <v/>
      </c>
      <c r="DR277" s="574" t="str">
        <f t="shared" si="232"/>
        <v/>
      </c>
      <c r="DS277" s="574" t="str">
        <f t="shared" si="233"/>
        <v/>
      </c>
      <c r="DT277" s="577" t="str">
        <f t="shared" si="234"/>
        <v/>
      </c>
      <c r="DU277" s="576" t="str">
        <f t="shared" si="235"/>
        <v/>
      </c>
      <c r="DV277" s="574" t="str">
        <f t="shared" si="235"/>
        <v/>
      </c>
      <c r="DW277" s="574" t="str">
        <f t="shared" si="235"/>
        <v/>
      </c>
      <c r="DX277" s="574" t="str">
        <f t="shared" si="236"/>
        <v/>
      </c>
      <c r="DY277" s="574" t="str">
        <f t="shared" si="236"/>
        <v/>
      </c>
      <c r="DZ277" s="574" t="str">
        <f t="shared" si="236"/>
        <v/>
      </c>
      <c r="EA277" s="574" t="str">
        <f t="shared" si="237"/>
        <v/>
      </c>
      <c r="EB277" s="574" t="str">
        <f t="shared" si="237"/>
        <v/>
      </c>
      <c r="EC277" s="574" t="str">
        <f t="shared" si="237"/>
        <v/>
      </c>
      <c r="ED277" s="574" t="str">
        <f t="shared" si="238"/>
        <v/>
      </c>
      <c r="EE277" s="574" t="str">
        <f t="shared" si="238"/>
        <v/>
      </c>
      <c r="EF277" s="574" t="str">
        <f t="shared" si="238"/>
        <v/>
      </c>
      <c r="EG277" s="574" t="str">
        <f t="shared" si="239"/>
        <v/>
      </c>
      <c r="EH277" s="574" t="str">
        <f t="shared" si="240"/>
        <v/>
      </c>
      <c r="EI277" s="574" t="str">
        <f t="shared" si="241"/>
        <v/>
      </c>
      <c r="EJ277" s="574" t="str">
        <f t="shared" si="241"/>
        <v/>
      </c>
      <c r="EK277" s="574" t="str">
        <f t="shared" si="241"/>
        <v/>
      </c>
      <c r="EL277" s="574" t="str">
        <f t="shared" si="242"/>
        <v/>
      </c>
      <c r="EM277" s="574" t="str">
        <f t="shared" si="242"/>
        <v/>
      </c>
      <c r="EN277" s="574" t="str">
        <f t="shared" si="242"/>
        <v/>
      </c>
      <c r="EO277" s="574" t="str">
        <f t="shared" si="243"/>
        <v/>
      </c>
      <c r="EP277" s="574" t="str">
        <f t="shared" si="243"/>
        <v/>
      </c>
      <c r="EQ277" s="574" t="str">
        <f t="shared" si="243"/>
        <v/>
      </c>
      <c r="ER277" s="574" t="str">
        <f t="shared" si="244"/>
        <v/>
      </c>
      <c r="ES277" s="577" t="str">
        <f t="shared" si="245"/>
        <v/>
      </c>
      <c r="ET277" s="576" t="str">
        <f t="shared" si="246"/>
        <v/>
      </c>
      <c r="EU277" s="574" t="str">
        <f t="shared" si="246"/>
        <v/>
      </c>
      <c r="EV277" s="574" t="str">
        <f t="shared" si="246"/>
        <v/>
      </c>
      <c r="EW277" s="574" t="str">
        <f t="shared" si="247"/>
        <v/>
      </c>
      <c r="EX277" s="574" t="str">
        <f t="shared" si="247"/>
        <v/>
      </c>
      <c r="EY277" s="574" t="str">
        <f t="shared" si="247"/>
        <v/>
      </c>
      <c r="EZ277" s="574" t="str">
        <f t="shared" si="248"/>
        <v/>
      </c>
      <c r="FA277" s="574" t="str">
        <f t="shared" si="248"/>
        <v/>
      </c>
      <c r="FB277" s="574" t="str">
        <f t="shared" si="248"/>
        <v/>
      </c>
      <c r="FC277" s="574" t="str">
        <f t="shared" si="249"/>
        <v/>
      </c>
      <c r="FD277" s="574" t="str">
        <f t="shared" si="249"/>
        <v/>
      </c>
      <c r="FE277" s="574" t="str">
        <f t="shared" si="249"/>
        <v/>
      </c>
      <c r="FF277" s="574" t="str">
        <f t="shared" si="250"/>
        <v/>
      </c>
      <c r="FG277" s="574" t="str">
        <f t="shared" si="251"/>
        <v/>
      </c>
      <c r="FH277" s="574" t="str">
        <f t="shared" si="252"/>
        <v/>
      </c>
      <c r="FI277" s="574" t="str">
        <f t="shared" si="252"/>
        <v/>
      </c>
      <c r="FJ277" s="574" t="str">
        <f t="shared" si="252"/>
        <v/>
      </c>
      <c r="FK277" s="574" t="str">
        <f t="shared" si="253"/>
        <v/>
      </c>
      <c r="FL277" s="574" t="str">
        <f t="shared" si="253"/>
        <v/>
      </c>
      <c r="FM277" s="574" t="str">
        <f t="shared" si="253"/>
        <v/>
      </c>
      <c r="FN277" s="574" t="str">
        <f t="shared" si="254"/>
        <v/>
      </c>
      <c r="FO277" s="574" t="str">
        <f t="shared" si="254"/>
        <v/>
      </c>
      <c r="FP277" s="574" t="str">
        <f t="shared" si="254"/>
        <v/>
      </c>
      <c r="FQ277" s="574" t="str">
        <f t="shared" si="255"/>
        <v/>
      </c>
      <c r="FR277" s="577" t="str">
        <f t="shared" si="256"/>
        <v/>
      </c>
      <c r="FS277" s="573" t="str">
        <f t="shared" si="257"/>
        <v/>
      </c>
      <c r="FT277" s="574" t="str">
        <f t="shared" si="258"/>
        <v/>
      </c>
      <c r="FU277" s="578" t="str">
        <f t="shared" si="259"/>
        <v/>
      </c>
      <c r="FV277" s="577" t="str">
        <f t="shared" si="260"/>
        <v/>
      </c>
      <c r="HA277" s="147">
        <f t="shared" si="261"/>
        <v>0</v>
      </c>
      <c r="HB277" s="142">
        <f t="shared" si="210"/>
        <v>0</v>
      </c>
    </row>
    <row r="278" spans="1:210" s="142" customFormat="1" ht="15.75" customHeight="1" x14ac:dyDescent="0.2">
      <c r="A278" s="531" t="str">
        <f t="shared" si="211"/>
        <v/>
      </c>
      <c r="B278" s="299"/>
      <c r="C278" s="292"/>
      <c r="D278" s="300"/>
      <c r="E278" s="292"/>
      <c r="F278" s="300"/>
      <c r="G278" s="292"/>
      <c r="H278" s="300"/>
      <c r="I278" s="300"/>
      <c r="J278" s="292"/>
      <c r="K278" s="300"/>
      <c r="L278" s="292"/>
      <c r="M278" s="300"/>
      <c r="N278" s="292"/>
      <c r="O278" s="300"/>
      <c r="P278" s="292"/>
      <c r="Q278" s="292"/>
      <c r="R278" s="301"/>
      <c r="S278" s="298"/>
      <c r="T278" s="307"/>
      <c r="U278" s="292"/>
      <c r="V278" s="300"/>
      <c r="W278" s="292"/>
      <c r="X278" s="300"/>
      <c r="Y278" s="292"/>
      <c r="Z278" s="300"/>
      <c r="AA278" s="300"/>
      <c r="AB278" s="292"/>
      <c r="AC278" s="300"/>
      <c r="AD278" s="292"/>
      <c r="AE278" s="300"/>
      <c r="AF278" s="292"/>
      <c r="AG278" s="300"/>
      <c r="AH278" s="292"/>
      <c r="AI278" s="292"/>
      <c r="AJ278" s="301"/>
      <c r="AK278" s="298"/>
      <c r="AL278" s="302"/>
      <c r="AM278" s="292"/>
      <c r="AN278" s="303"/>
      <c r="AO278" s="292"/>
      <c r="AP278" s="303"/>
      <c r="AQ278" s="292"/>
      <c r="AR278" s="303"/>
      <c r="AS278" s="303"/>
      <c r="AT278" s="292"/>
      <c r="AU278" s="303"/>
      <c r="AV278" s="292"/>
      <c r="AW278" s="303"/>
      <c r="AX278" s="292"/>
      <c r="AY278" s="303"/>
      <c r="AZ278" s="292"/>
      <c r="BA278" s="292"/>
      <c r="BB278" s="304"/>
      <c r="BC278" s="298"/>
      <c r="BD278" s="308"/>
      <c r="BE278" s="292"/>
      <c r="BF278" s="303"/>
      <c r="BG278" s="292"/>
      <c r="BH278" s="303"/>
      <c r="BI278" s="292"/>
      <c r="BJ278" s="303"/>
      <c r="BK278" s="303"/>
      <c r="BL278" s="292"/>
      <c r="BM278" s="303"/>
      <c r="BN278" s="292"/>
      <c r="BO278" s="303"/>
      <c r="BP278" s="292"/>
      <c r="BQ278" s="303"/>
      <c r="BR278" s="292"/>
      <c r="BS278" s="292"/>
      <c r="BT278" s="304"/>
      <c r="BU278" s="298"/>
      <c r="BW278" s="573" t="str">
        <f t="shared" si="212"/>
        <v/>
      </c>
      <c r="BX278" s="574" t="str">
        <f t="shared" si="212"/>
        <v/>
      </c>
      <c r="BY278" s="574" t="str">
        <f t="shared" si="212"/>
        <v/>
      </c>
      <c r="BZ278" s="574" t="str">
        <f t="shared" si="213"/>
        <v/>
      </c>
      <c r="CA278" s="574" t="str">
        <f t="shared" si="213"/>
        <v/>
      </c>
      <c r="CB278" s="574" t="str">
        <f t="shared" si="213"/>
        <v/>
      </c>
      <c r="CC278" s="574" t="str">
        <f t="shared" si="214"/>
        <v/>
      </c>
      <c r="CD278" s="574" t="str">
        <f t="shared" si="214"/>
        <v/>
      </c>
      <c r="CE278" s="574" t="str">
        <f t="shared" si="214"/>
        <v/>
      </c>
      <c r="CF278" s="574" t="str">
        <f t="shared" si="215"/>
        <v/>
      </c>
      <c r="CG278" s="574" t="str">
        <f t="shared" si="215"/>
        <v/>
      </c>
      <c r="CH278" s="574" t="str">
        <f t="shared" si="215"/>
        <v/>
      </c>
      <c r="CI278" s="574" t="str">
        <f t="shared" si="216"/>
        <v/>
      </c>
      <c r="CJ278" s="574" t="str">
        <f t="shared" si="217"/>
        <v/>
      </c>
      <c r="CK278" s="574" t="str">
        <f t="shared" si="218"/>
        <v/>
      </c>
      <c r="CL278" s="574" t="str">
        <f t="shared" si="218"/>
        <v/>
      </c>
      <c r="CM278" s="574" t="str">
        <f t="shared" si="218"/>
        <v/>
      </c>
      <c r="CN278" s="574" t="str">
        <f t="shared" si="219"/>
        <v/>
      </c>
      <c r="CO278" s="574" t="str">
        <f t="shared" si="219"/>
        <v/>
      </c>
      <c r="CP278" s="574" t="str">
        <f t="shared" si="219"/>
        <v/>
      </c>
      <c r="CQ278" s="574" t="str">
        <f t="shared" si="220"/>
        <v/>
      </c>
      <c r="CR278" s="574" t="str">
        <f t="shared" si="220"/>
        <v/>
      </c>
      <c r="CS278" s="574" t="str">
        <f t="shared" si="220"/>
        <v/>
      </c>
      <c r="CT278" s="574" t="str">
        <f t="shared" si="221"/>
        <v/>
      </c>
      <c r="CU278" s="575" t="str">
        <f t="shared" si="222"/>
        <v/>
      </c>
      <c r="CV278" s="576" t="str">
        <f t="shared" si="223"/>
        <v/>
      </c>
      <c r="CW278" s="574" t="str">
        <f t="shared" si="223"/>
        <v/>
      </c>
      <c r="CX278" s="574" t="str">
        <f t="shared" si="223"/>
        <v/>
      </c>
      <c r="CY278" s="574" t="str">
        <f t="shared" si="224"/>
        <v/>
      </c>
      <c r="CZ278" s="574" t="str">
        <f t="shared" si="224"/>
        <v/>
      </c>
      <c r="DA278" s="574" t="str">
        <f t="shared" si="224"/>
        <v/>
      </c>
      <c r="DB278" s="574" t="str">
        <f t="shared" si="225"/>
        <v/>
      </c>
      <c r="DC278" s="574" t="str">
        <f t="shared" si="226"/>
        <v/>
      </c>
      <c r="DD278" s="574" t="str">
        <f t="shared" si="226"/>
        <v/>
      </c>
      <c r="DE278" s="574" t="str">
        <f t="shared" si="227"/>
        <v/>
      </c>
      <c r="DF278" s="574" t="str">
        <f t="shared" si="227"/>
        <v/>
      </c>
      <c r="DG278" s="574" t="str">
        <f t="shared" si="227"/>
        <v/>
      </c>
      <c r="DH278" s="574" t="str">
        <f t="shared" si="228"/>
        <v/>
      </c>
      <c r="DI278" s="574" t="str">
        <f t="shared" si="229"/>
        <v/>
      </c>
      <c r="DJ278" s="574" t="str">
        <f t="shared" si="230"/>
        <v/>
      </c>
      <c r="DK278" s="574" t="str">
        <f t="shared" si="230"/>
        <v/>
      </c>
      <c r="DL278" s="574" t="str">
        <f t="shared" si="230"/>
        <v/>
      </c>
      <c r="DM278" s="574" t="str">
        <f t="shared" si="231"/>
        <v/>
      </c>
      <c r="DN278" s="574" t="str">
        <f t="shared" si="231"/>
        <v/>
      </c>
      <c r="DO278" s="574" t="str">
        <f t="shared" si="231"/>
        <v/>
      </c>
      <c r="DP278" s="574" t="str">
        <f t="shared" si="232"/>
        <v/>
      </c>
      <c r="DQ278" s="574" t="str">
        <f t="shared" si="232"/>
        <v/>
      </c>
      <c r="DR278" s="574" t="str">
        <f t="shared" si="232"/>
        <v/>
      </c>
      <c r="DS278" s="574" t="str">
        <f t="shared" si="233"/>
        <v/>
      </c>
      <c r="DT278" s="577" t="str">
        <f t="shared" si="234"/>
        <v/>
      </c>
      <c r="DU278" s="576" t="str">
        <f t="shared" si="235"/>
        <v/>
      </c>
      <c r="DV278" s="574" t="str">
        <f t="shared" si="235"/>
        <v/>
      </c>
      <c r="DW278" s="574" t="str">
        <f t="shared" si="235"/>
        <v/>
      </c>
      <c r="DX278" s="574" t="str">
        <f t="shared" si="236"/>
        <v/>
      </c>
      <c r="DY278" s="574" t="str">
        <f t="shared" si="236"/>
        <v/>
      </c>
      <c r="DZ278" s="574" t="str">
        <f t="shared" si="236"/>
        <v/>
      </c>
      <c r="EA278" s="574" t="str">
        <f t="shared" si="237"/>
        <v/>
      </c>
      <c r="EB278" s="574" t="str">
        <f t="shared" si="237"/>
        <v/>
      </c>
      <c r="EC278" s="574" t="str">
        <f t="shared" si="237"/>
        <v/>
      </c>
      <c r="ED278" s="574" t="str">
        <f t="shared" si="238"/>
        <v/>
      </c>
      <c r="EE278" s="574" t="str">
        <f t="shared" si="238"/>
        <v/>
      </c>
      <c r="EF278" s="574" t="str">
        <f t="shared" si="238"/>
        <v/>
      </c>
      <c r="EG278" s="574" t="str">
        <f t="shared" si="239"/>
        <v/>
      </c>
      <c r="EH278" s="574" t="str">
        <f t="shared" si="240"/>
        <v/>
      </c>
      <c r="EI278" s="574" t="str">
        <f t="shared" si="241"/>
        <v/>
      </c>
      <c r="EJ278" s="574" t="str">
        <f t="shared" si="241"/>
        <v/>
      </c>
      <c r="EK278" s="574" t="str">
        <f t="shared" si="241"/>
        <v/>
      </c>
      <c r="EL278" s="574" t="str">
        <f t="shared" si="242"/>
        <v/>
      </c>
      <c r="EM278" s="574" t="str">
        <f t="shared" si="242"/>
        <v/>
      </c>
      <c r="EN278" s="574" t="str">
        <f t="shared" si="242"/>
        <v/>
      </c>
      <c r="EO278" s="574" t="str">
        <f t="shared" si="243"/>
        <v/>
      </c>
      <c r="EP278" s="574" t="str">
        <f t="shared" si="243"/>
        <v/>
      </c>
      <c r="EQ278" s="574" t="str">
        <f t="shared" si="243"/>
        <v/>
      </c>
      <c r="ER278" s="574" t="str">
        <f t="shared" si="244"/>
        <v/>
      </c>
      <c r="ES278" s="577" t="str">
        <f t="shared" si="245"/>
        <v/>
      </c>
      <c r="ET278" s="576" t="str">
        <f t="shared" si="246"/>
        <v/>
      </c>
      <c r="EU278" s="574" t="str">
        <f t="shared" si="246"/>
        <v/>
      </c>
      <c r="EV278" s="574" t="str">
        <f t="shared" si="246"/>
        <v/>
      </c>
      <c r="EW278" s="574" t="str">
        <f t="shared" si="247"/>
        <v/>
      </c>
      <c r="EX278" s="574" t="str">
        <f t="shared" si="247"/>
        <v/>
      </c>
      <c r="EY278" s="574" t="str">
        <f t="shared" si="247"/>
        <v/>
      </c>
      <c r="EZ278" s="574" t="str">
        <f t="shared" si="248"/>
        <v/>
      </c>
      <c r="FA278" s="574" t="str">
        <f t="shared" si="248"/>
        <v/>
      </c>
      <c r="FB278" s="574" t="str">
        <f t="shared" si="248"/>
        <v/>
      </c>
      <c r="FC278" s="574" t="str">
        <f t="shared" si="249"/>
        <v/>
      </c>
      <c r="FD278" s="574" t="str">
        <f t="shared" si="249"/>
        <v/>
      </c>
      <c r="FE278" s="574" t="str">
        <f t="shared" si="249"/>
        <v/>
      </c>
      <c r="FF278" s="574" t="str">
        <f t="shared" si="250"/>
        <v/>
      </c>
      <c r="FG278" s="574" t="str">
        <f t="shared" si="251"/>
        <v/>
      </c>
      <c r="FH278" s="574" t="str">
        <f t="shared" si="252"/>
        <v/>
      </c>
      <c r="FI278" s="574" t="str">
        <f t="shared" si="252"/>
        <v/>
      </c>
      <c r="FJ278" s="574" t="str">
        <f t="shared" si="252"/>
        <v/>
      </c>
      <c r="FK278" s="574" t="str">
        <f t="shared" si="253"/>
        <v/>
      </c>
      <c r="FL278" s="574" t="str">
        <f t="shared" si="253"/>
        <v/>
      </c>
      <c r="FM278" s="574" t="str">
        <f t="shared" si="253"/>
        <v/>
      </c>
      <c r="FN278" s="574" t="str">
        <f t="shared" si="254"/>
        <v/>
      </c>
      <c r="FO278" s="574" t="str">
        <f t="shared" si="254"/>
        <v/>
      </c>
      <c r="FP278" s="574" t="str">
        <f t="shared" si="254"/>
        <v/>
      </c>
      <c r="FQ278" s="574" t="str">
        <f t="shared" si="255"/>
        <v/>
      </c>
      <c r="FR278" s="577" t="str">
        <f t="shared" si="256"/>
        <v/>
      </c>
      <c r="FS278" s="573" t="str">
        <f t="shared" si="257"/>
        <v/>
      </c>
      <c r="FT278" s="574" t="str">
        <f t="shared" si="258"/>
        <v/>
      </c>
      <c r="FU278" s="578" t="str">
        <f t="shared" si="259"/>
        <v/>
      </c>
      <c r="FV278" s="577" t="str">
        <f t="shared" si="260"/>
        <v/>
      </c>
      <c r="HA278" s="147">
        <f t="shared" si="261"/>
        <v>0</v>
      </c>
      <c r="HB278" s="142">
        <f t="shared" si="210"/>
        <v>0</v>
      </c>
    </row>
    <row r="279" spans="1:210" s="142" customFormat="1" ht="15.75" customHeight="1" x14ac:dyDescent="0.2">
      <c r="A279" s="531" t="str">
        <f t="shared" si="211"/>
        <v/>
      </c>
      <c r="B279" s="299"/>
      <c r="C279" s="292"/>
      <c r="D279" s="300"/>
      <c r="E279" s="292"/>
      <c r="F279" s="300"/>
      <c r="G279" s="292"/>
      <c r="H279" s="300"/>
      <c r="I279" s="300"/>
      <c r="J279" s="292"/>
      <c r="K279" s="300"/>
      <c r="L279" s="292"/>
      <c r="M279" s="300"/>
      <c r="N279" s="292"/>
      <c r="O279" s="300"/>
      <c r="P279" s="292"/>
      <c r="Q279" s="292"/>
      <c r="R279" s="300"/>
      <c r="S279" s="294"/>
      <c r="T279" s="307"/>
      <c r="U279" s="292"/>
      <c r="V279" s="300"/>
      <c r="W279" s="292"/>
      <c r="X279" s="300"/>
      <c r="Y279" s="292"/>
      <c r="Z279" s="300"/>
      <c r="AA279" s="300"/>
      <c r="AB279" s="292"/>
      <c r="AC279" s="300"/>
      <c r="AD279" s="292"/>
      <c r="AE279" s="300"/>
      <c r="AF279" s="292"/>
      <c r="AG279" s="300"/>
      <c r="AH279" s="292"/>
      <c r="AI279" s="292"/>
      <c r="AJ279" s="300"/>
      <c r="AK279" s="294"/>
      <c r="AL279" s="302"/>
      <c r="AM279" s="292"/>
      <c r="AN279" s="303"/>
      <c r="AO279" s="292"/>
      <c r="AP279" s="303"/>
      <c r="AQ279" s="292"/>
      <c r="AR279" s="303"/>
      <c r="AS279" s="303"/>
      <c r="AT279" s="292"/>
      <c r="AU279" s="303"/>
      <c r="AV279" s="292"/>
      <c r="AW279" s="303"/>
      <c r="AX279" s="292"/>
      <c r="AY279" s="303"/>
      <c r="AZ279" s="292"/>
      <c r="BA279" s="292"/>
      <c r="BB279" s="303"/>
      <c r="BC279" s="294"/>
      <c r="BD279" s="308"/>
      <c r="BE279" s="292"/>
      <c r="BF279" s="303"/>
      <c r="BG279" s="292"/>
      <c r="BH279" s="303"/>
      <c r="BI279" s="292"/>
      <c r="BJ279" s="303"/>
      <c r="BK279" s="303"/>
      <c r="BL279" s="292"/>
      <c r="BM279" s="303"/>
      <c r="BN279" s="292"/>
      <c r="BO279" s="303"/>
      <c r="BP279" s="292"/>
      <c r="BQ279" s="303"/>
      <c r="BR279" s="292"/>
      <c r="BS279" s="292"/>
      <c r="BT279" s="303"/>
      <c r="BU279" s="294"/>
      <c r="BW279" s="573" t="str">
        <f t="shared" si="212"/>
        <v/>
      </c>
      <c r="BX279" s="574" t="str">
        <f t="shared" si="212"/>
        <v/>
      </c>
      <c r="BY279" s="574" t="str">
        <f t="shared" si="212"/>
        <v/>
      </c>
      <c r="BZ279" s="574" t="str">
        <f t="shared" si="213"/>
        <v/>
      </c>
      <c r="CA279" s="574" t="str">
        <f t="shared" si="213"/>
        <v/>
      </c>
      <c r="CB279" s="574" t="str">
        <f t="shared" si="213"/>
        <v/>
      </c>
      <c r="CC279" s="574" t="str">
        <f t="shared" si="214"/>
        <v/>
      </c>
      <c r="CD279" s="574" t="str">
        <f t="shared" si="214"/>
        <v/>
      </c>
      <c r="CE279" s="574" t="str">
        <f t="shared" si="214"/>
        <v/>
      </c>
      <c r="CF279" s="574" t="str">
        <f t="shared" si="215"/>
        <v/>
      </c>
      <c r="CG279" s="574" t="str">
        <f t="shared" si="215"/>
        <v/>
      </c>
      <c r="CH279" s="574" t="str">
        <f t="shared" si="215"/>
        <v/>
      </c>
      <c r="CI279" s="574" t="str">
        <f t="shared" si="216"/>
        <v/>
      </c>
      <c r="CJ279" s="574" t="str">
        <f t="shared" si="217"/>
        <v/>
      </c>
      <c r="CK279" s="574" t="str">
        <f t="shared" si="218"/>
        <v/>
      </c>
      <c r="CL279" s="574" t="str">
        <f t="shared" si="218"/>
        <v/>
      </c>
      <c r="CM279" s="574" t="str">
        <f t="shared" si="218"/>
        <v/>
      </c>
      <c r="CN279" s="574" t="str">
        <f t="shared" si="219"/>
        <v/>
      </c>
      <c r="CO279" s="574" t="str">
        <f t="shared" si="219"/>
        <v/>
      </c>
      <c r="CP279" s="574" t="str">
        <f t="shared" si="219"/>
        <v/>
      </c>
      <c r="CQ279" s="574" t="str">
        <f t="shared" si="220"/>
        <v/>
      </c>
      <c r="CR279" s="574" t="str">
        <f t="shared" si="220"/>
        <v/>
      </c>
      <c r="CS279" s="574" t="str">
        <f t="shared" si="220"/>
        <v/>
      </c>
      <c r="CT279" s="574" t="str">
        <f t="shared" si="221"/>
        <v/>
      </c>
      <c r="CU279" s="575" t="str">
        <f t="shared" si="222"/>
        <v/>
      </c>
      <c r="CV279" s="576" t="str">
        <f t="shared" si="223"/>
        <v/>
      </c>
      <c r="CW279" s="574" t="str">
        <f t="shared" si="223"/>
        <v/>
      </c>
      <c r="CX279" s="574" t="str">
        <f t="shared" si="223"/>
        <v/>
      </c>
      <c r="CY279" s="574" t="str">
        <f t="shared" si="224"/>
        <v/>
      </c>
      <c r="CZ279" s="574" t="str">
        <f t="shared" si="224"/>
        <v/>
      </c>
      <c r="DA279" s="574" t="str">
        <f t="shared" si="224"/>
        <v/>
      </c>
      <c r="DB279" s="574" t="str">
        <f t="shared" si="225"/>
        <v/>
      </c>
      <c r="DC279" s="574" t="str">
        <f t="shared" si="226"/>
        <v/>
      </c>
      <c r="DD279" s="574" t="str">
        <f t="shared" si="226"/>
        <v/>
      </c>
      <c r="DE279" s="574" t="str">
        <f t="shared" si="227"/>
        <v/>
      </c>
      <c r="DF279" s="574" t="str">
        <f t="shared" si="227"/>
        <v/>
      </c>
      <c r="DG279" s="574" t="str">
        <f t="shared" si="227"/>
        <v/>
      </c>
      <c r="DH279" s="574" t="str">
        <f t="shared" si="228"/>
        <v/>
      </c>
      <c r="DI279" s="574" t="str">
        <f t="shared" si="229"/>
        <v/>
      </c>
      <c r="DJ279" s="574" t="str">
        <f t="shared" si="230"/>
        <v/>
      </c>
      <c r="DK279" s="574" t="str">
        <f t="shared" si="230"/>
        <v/>
      </c>
      <c r="DL279" s="574" t="str">
        <f t="shared" si="230"/>
        <v/>
      </c>
      <c r="DM279" s="574" t="str">
        <f t="shared" si="231"/>
        <v/>
      </c>
      <c r="DN279" s="574" t="str">
        <f t="shared" si="231"/>
        <v/>
      </c>
      <c r="DO279" s="574" t="str">
        <f t="shared" si="231"/>
        <v/>
      </c>
      <c r="DP279" s="574" t="str">
        <f t="shared" si="232"/>
        <v/>
      </c>
      <c r="DQ279" s="574" t="str">
        <f t="shared" si="232"/>
        <v/>
      </c>
      <c r="DR279" s="574" t="str">
        <f t="shared" si="232"/>
        <v/>
      </c>
      <c r="DS279" s="574" t="str">
        <f t="shared" si="233"/>
        <v/>
      </c>
      <c r="DT279" s="577" t="str">
        <f t="shared" si="234"/>
        <v/>
      </c>
      <c r="DU279" s="576" t="str">
        <f t="shared" si="235"/>
        <v/>
      </c>
      <c r="DV279" s="574" t="str">
        <f t="shared" si="235"/>
        <v/>
      </c>
      <c r="DW279" s="574" t="str">
        <f t="shared" si="235"/>
        <v/>
      </c>
      <c r="DX279" s="574" t="str">
        <f t="shared" si="236"/>
        <v/>
      </c>
      <c r="DY279" s="574" t="str">
        <f t="shared" si="236"/>
        <v/>
      </c>
      <c r="DZ279" s="574" t="str">
        <f t="shared" si="236"/>
        <v/>
      </c>
      <c r="EA279" s="574" t="str">
        <f t="shared" si="237"/>
        <v/>
      </c>
      <c r="EB279" s="574" t="str">
        <f t="shared" si="237"/>
        <v/>
      </c>
      <c r="EC279" s="574" t="str">
        <f t="shared" si="237"/>
        <v/>
      </c>
      <c r="ED279" s="574" t="str">
        <f t="shared" si="238"/>
        <v/>
      </c>
      <c r="EE279" s="574" t="str">
        <f t="shared" si="238"/>
        <v/>
      </c>
      <c r="EF279" s="574" t="str">
        <f t="shared" si="238"/>
        <v/>
      </c>
      <c r="EG279" s="574" t="str">
        <f t="shared" si="239"/>
        <v/>
      </c>
      <c r="EH279" s="574" t="str">
        <f t="shared" si="240"/>
        <v/>
      </c>
      <c r="EI279" s="574" t="str">
        <f t="shared" si="241"/>
        <v/>
      </c>
      <c r="EJ279" s="574" t="str">
        <f t="shared" si="241"/>
        <v/>
      </c>
      <c r="EK279" s="574" t="str">
        <f t="shared" si="241"/>
        <v/>
      </c>
      <c r="EL279" s="574" t="str">
        <f t="shared" si="242"/>
        <v/>
      </c>
      <c r="EM279" s="574" t="str">
        <f t="shared" si="242"/>
        <v/>
      </c>
      <c r="EN279" s="574" t="str">
        <f t="shared" si="242"/>
        <v/>
      </c>
      <c r="EO279" s="574" t="str">
        <f t="shared" si="243"/>
        <v/>
      </c>
      <c r="EP279" s="574" t="str">
        <f t="shared" si="243"/>
        <v/>
      </c>
      <c r="EQ279" s="574" t="str">
        <f t="shared" si="243"/>
        <v/>
      </c>
      <c r="ER279" s="574" t="str">
        <f t="shared" si="244"/>
        <v/>
      </c>
      <c r="ES279" s="577" t="str">
        <f t="shared" si="245"/>
        <v/>
      </c>
      <c r="ET279" s="576" t="str">
        <f t="shared" si="246"/>
        <v/>
      </c>
      <c r="EU279" s="574" t="str">
        <f t="shared" si="246"/>
        <v/>
      </c>
      <c r="EV279" s="574" t="str">
        <f t="shared" si="246"/>
        <v/>
      </c>
      <c r="EW279" s="574" t="str">
        <f t="shared" si="247"/>
        <v/>
      </c>
      <c r="EX279" s="574" t="str">
        <f t="shared" si="247"/>
        <v/>
      </c>
      <c r="EY279" s="574" t="str">
        <f t="shared" si="247"/>
        <v/>
      </c>
      <c r="EZ279" s="574" t="str">
        <f t="shared" si="248"/>
        <v/>
      </c>
      <c r="FA279" s="574" t="str">
        <f t="shared" si="248"/>
        <v/>
      </c>
      <c r="FB279" s="574" t="str">
        <f t="shared" si="248"/>
        <v/>
      </c>
      <c r="FC279" s="574" t="str">
        <f t="shared" si="249"/>
        <v/>
      </c>
      <c r="FD279" s="574" t="str">
        <f t="shared" si="249"/>
        <v/>
      </c>
      <c r="FE279" s="574" t="str">
        <f t="shared" si="249"/>
        <v/>
      </c>
      <c r="FF279" s="574" t="str">
        <f t="shared" si="250"/>
        <v/>
      </c>
      <c r="FG279" s="574" t="str">
        <f t="shared" si="251"/>
        <v/>
      </c>
      <c r="FH279" s="574" t="str">
        <f t="shared" si="252"/>
        <v/>
      </c>
      <c r="FI279" s="574" t="str">
        <f t="shared" si="252"/>
        <v/>
      </c>
      <c r="FJ279" s="574" t="str">
        <f t="shared" si="252"/>
        <v/>
      </c>
      <c r="FK279" s="574" t="str">
        <f t="shared" si="253"/>
        <v/>
      </c>
      <c r="FL279" s="574" t="str">
        <f t="shared" si="253"/>
        <v/>
      </c>
      <c r="FM279" s="574" t="str">
        <f t="shared" si="253"/>
        <v/>
      </c>
      <c r="FN279" s="574" t="str">
        <f t="shared" si="254"/>
        <v/>
      </c>
      <c r="FO279" s="574" t="str">
        <f t="shared" si="254"/>
        <v/>
      </c>
      <c r="FP279" s="574" t="str">
        <f t="shared" si="254"/>
        <v/>
      </c>
      <c r="FQ279" s="574" t="str">
        <f t="shared" si="255"/>
        <v/>
      </c>
      <c r="FR279" s="577" t="str">
        <f t="shared" si="256"/>
        <v/>
      </c>
      <c r="FS279" s="573" t="str">
        <f t="shared" si="257"/>
        <v/>
      </c>
      <c r="FT279" s="574" t="str">
        <f t="shared" si="258"/>
        <v/>
      </c>
      <c r="FU279" s="578" t="str">
        <f t="shared" si="259"/>
        <v/>
      </c>
      <c r="FV279" s="577" t="str">
        <f t="shared" si="260"/>
        <v/>
      </c>
      <c r="HA279" s="147">
        <f t="shared" si="261"/>
        <v>0</v>
      </c>
      <c r="HB279" s="142">
        <f t="shared" si="210"/>
        <v>0</v>
      </c>
    </row>
    <row r="280" spans="1:210" s="142" customFormat="1" ht="15.75" customHeight="1" x14ac:dyDescent="0.2">
      <c r="A280" s="531" t="str">
        <f t="shared" si="211"/>
        <v/>
      </c>
      <c r="B280" s="299"/>
      <c r="C280" s="292"/>
      <c r="D280" s="300"/>
      <c r="E280" s="292"/>
      <c r="F280" s="300"/>
      <c r="G280" s="292"/>
      <c r="H280" s="300"/>
      <c r="I280" s="300"/>
      <c r="J280" s="292"/>
      <c r="K280" s="300"/>
      <c r="L280" s="292"/>
      <c r="M280" s="300"/>
      <c r="N280" s="292"/>
      <c r="O280" s="300"/>
      <c r="P280" s="292"/>
      <c r="Q280" s="292"/>
      <c r="R280" s="301"/>
      <c r="S280" s="298"/>
      <c r="T280" s="307"/>
      <c r="U280" s="292"/>
      <c r="V280" s="300"/>
      <c r="W280" s="292"/>
      <c r="X280" s="300"/>
      <c r="Y280" s="292"/>
      <c r="Z280" s="300"/>
      <c r="AA280" s="300"/>
      <c r="AB280" s="292"/>
      <c r="AC280" s="300"/>
      <c r="AD280" s="292"/>
      <c r="AE280" s="300"/>
      <c r="AF280" s="292"/>
      <c r="AG280" s="300"/>
      <c r="AH280" s="292"/>
      <c r="AI280" s="292"/>
      <c r="AJ280" s="301"/>
      <c r="AK280" s="298"/>
      <c r="AL280" s="302"/>
      <c r="AM280" s="292"/>
      <c r="AN280" s="303"/>
      <c r="AO280" s="292"/>
      <c r="AP280" s="303"/>
      <c r="AQ280" s="292"/>
      <c r="AR280" s="303"/>
      <c r="AS280" s="303"/>
      <c r="AT280" s="292"/>
      <c r="AU280" s="303"/>
      <c r="AV280" s="292"/>
      <c r="AW280" s="303"/>
      <c r="AX280" s="292"/>
      <c r="AY280" s="303"/>
      <c r="AZ280" s="292"/>
      <c r="BA280" s="292"/>
      <c r="BB280" s="304"/>
      <c r="BC280" s="298"/>
      <c r="BD280" s="308"/>
      <c r="BE280" s="292"/>
      <c r="BF280" s="303"/>
      <c r="BG280" s="292"/>
      <c r="BH280" s="303"/>
      <c r="BI280" s="292"/>
      <c r="BJ280" s="303"/>
      <c r="BK280" s="303"/>
      <c r="BL280" s="292"/>
      <c r="BM280" s="303"/>
      <c r="BN280" s="292"/>
      <c r="BO280" s="303"/>
      <c r="BP280" s="292"/>
      <c r="BQ280" s="303"/>
      <c r="BR280" s="292"/>
      <c r="BS280" s="292"/>
      <c r="BT280" s="304"/>
      <c r="BU280" s="298"/>
      <c r="BW280" s="573" t="str">
        <f t="shared" si="212"/>
        <v/>
      </c>
      <c r="BX280" s="574" t="str">
        <f t="shared" si="212"/>
        <v/>
      </c>
      <c r="BY280" s="574" t="str">
        <f t="shared" si="212"/>
        <v/>
      </c>
      <c r="BZ280" s="574" t="str">
        <f t="shared" si="213"/>
        <v/>
      </c>
      <c r="CA280" s="574" t="str">
        <f t="shared" si="213"/>
        <v/>
      </c>
      <c r="CB280" s="574" t="str">
        <f t="shared" si="213"/>
        <v/>
      </c>
      <c r="CC280" s="574" t="str">
        <f t="shared" si="214"/>
        <v/>
      </c>
      <c r="CD280" s="574" t="str">
        <f t="shared" si="214"/>
        <v/>
      </c>
      <c r="CE280" s="574" t="str">
        <f t="shared" si="214"/>
        <v/>
      </c>
      <c r="CF280" s="574" t="str">
        <f t="shared" si="215"/>
        <v/>
      </c>
      <c r="CG280" s="574" t="str">
        <f t="shared" si="215"/>
        <v/>
      </c>
      <c r="CH280" s="574" t="str">
        <f t="shared" si="215"/>
        <v/>
      </c>
      <c r="CI280" s="574" t="str">
        <f t="shared" si="216"/>
        <v/>
      </c>
      <c r="CJ280" s="574" t="str">
        <f t="shared" si="217"/>
        <v/>
      </c>
      <c r="CK280" s="574" t="str">
        <f t="shared" si="218"/>
        <v/>
      </c>
      <c r="CL280" s="574" t="str">
        <f t="shared" si="218"/>
        <v/>
      </c>
      <c r="CM280" s="574" t="str">
        <f t="shared" si="218"/>
        <v/>
      </c>
      <c r="CN280" s="574" t="str">
        <f t="shared" si="219"/>
        <v/>
      </c>
      <c r="CO280" s="574" t="str">
        <f t="shared" si="219"/>
        <v/>
      </c>
      <c r="CP280" s="574" t="str">
        <f t="shared" si="219"/>
        <v/>
      </c>
      <c r="CQ280" s="574" t="str">
        <f t="shared" si="220"/>
        <v/>
      </c>
      <c r="CR280" s="574" t="str">
        <f t="shared" si="220"/>
        <v/>
      </c>
      <c r="CS280" s="574" t="str">
        <f t="shared" si="220"/>
        <v/>
      </c>
      <c r="CT280" s="574" t="str">
        <f t="shared" si="221"/>
        <v/>
      </c>
      <c r="CU280" s="575" t="str">
        <f t="shared" si="222"/>
        <v/>
      </c>
      <c r="CV280" s="576" t="str">
        <f t="shared" si="223"/>
        <v/>
      </c>
      <c r="CW280" s="574" t="str">
        <f t="shared" si="223"/>
        <v/>
      </c>
      <c r="CX280" s="574" t="str">
        <f t="shared" si="223"/>
        <v/>
      </c>
      <c r="CY280" s="574" t="str">
        <f t="shared" si="224"/>
        <v/>
      </c>
      <c r="CZ280" s="574" t="str">
        <f t="shared" si="224"/>
        <v/>
      </c>
      <c r="DA280" s="574" t="str">
        <f t="shared" si="224"/>
        <v/>
      </c>
      <c r="DB280" s="574" t="str">
        <f t="shared" si="225"/>
        <v/>
      </c>
      <c r="DC280" s="574" t="str">
        <f t="shared" si="226"/>
        <v/>
      </c>
      <c r="DD280" s="574" t="str">
        <f t="shared" si="226"/>
        <v/>
      </c>
      <c r="DE280" s="574" t="str">
        <f t="shared" si="227"/>
        <v/>
      </c>
      <c r="DF280" s="574" t="str">
        <f t="shared" si="227"/>
        <v/>
      </c>
      <c r="DG280" s="574" t="str">
        <f t="shared" si="227"/>
        <v/>
      </c>
      <c r="DH280" s="574" t="str">
        <f t="shared" si="228"/>
        <v/>
      </c>
      <c r="DI280" s="574" t="str">
        <f t="shared" si="229"/>
        <v/>
      </c>
      <c r="DJ280" s="574" t="str">
        <f t="shared" si="230"/>
        <v/>
      </c>
      <c r="DK280" s="574" t="str">
        <f t="shared" si="230"/>
        <v/>
      </c>
      <c r="DL280" s="574" t="str">
        <f t="shared" si="230"/>
        <v/>
      </c>
      <c r="DM280" s="574" t="str">
        <f t="shared" si="231"/>
        <v/>
      </c>
      <c r="DN280" s="574" t="str">
        <f t="shared" si="231"/>
        <v/>
      </c>
      <c r="DO280" s="574" t="str">
        <f t="shared" si="231"/>
        <v/>
      </c>
      <c r="DP280" s="574" t="str">
        <f t="shared" si="232"/>
        <v/>
      </c>
      <c r="DQ280" s="574" t="str">
        <f t="shared" si="232"/>
        <v/>
      </c>
      <c r="DR280" s="574" t="str">
        <f t="shared" si="232"/>
        <v/>
      </c>
      <c r="DS280" s="574" t="str">
        <f t="shared" si="233"/>
        <v/>
      </c>
      <c r="DT280" s="577" t="str">
        <f t="shared" si="234"/>
        <v/>
      </c>
      <c r="DU280" s="576" t="str">
        <f t="shared" si="235"/>
        <v/>
      </c>
      <c r="DV280" s="574" t="str">
        <f t="shared" si="235"/>
        <v/>
      </c>
      <c r="DW280" s="574" t="str">
        <f t="shared" si="235"/>
        <v/>
      </c>
      <c r="DX280" s="574" t="str">
        <f t="shared" si="236"/>
        <v/>
      </c>
      <c r="DY280" s="574" t="str">
        <f t="shared" si="236"/>
        <v/>
      </c>
      <c r="DZ280" s="574" t="str">
        <f t="shared" si="236"/>
        <v/>
      </c>
      <c r="EA280" s="574" t="str">
        <f t="shared" si="237"/>
        <v/>
      </c>
      <c r="EB280" s="574" t="str">
        <f t="shared" si="237"/>
        <v/>
      </c>
      <c r="EC280" s="574" t="str">
        <f t="shared" si="237"/>
        <v/>
      </c>
      <c r="ED280" s="574" t="str">
        <f t="shared" si="238"/>
        <v/>
      </c>
      <c r="EE280" s="574" t="str">
        <f t="shared" si="238"/>
        <v/>
      </c>
      <c r="EF280" s="574" t="str">
        <f t="shared" si="238"/>
        <v/>
      </c>
      <c r="EG280" s="574" t="str">
        <f t="shared" si="239"/>
        <v/>
      </c>
      <c r="EH280" s="574" t="str">
        <f t="shared" si="240"/>
        <v/>
      </c>
      <c r="EI280" s="574" t="str">
        <f t="shared" si="241"/>
        <v/>
      </c>
      <c r="EJ280" s="574" t="str">
        <f t="shared" si="241"/>
        <v/>
      </c>
      <c r="EK280" s="574" t="str">
        <f t="shared" si="241"/>
        <v/>
      </c>
      <c r="EL280" s="574" t="str">
        <f t="shared" si="242"/>
        <v/>
      </c>
      <c r="EM280" s="574" t="str">
        <f t="shared" si="242"/>
        <v/>
      </c>
      <c r="EN280" s="574" t="str">
        <f t="shared" si="242"/>
        <v/>
      </c>
      <c r="EO280" s="574" t="str">
        <f t="shared" si="243"/>
        <v/>
      </c>
      <c r="EP280" s="574" t="str">
        <f t="shared" si="243"/>
        <v/>
      </c>
      <c r="EQ280" s="574" t="str">
        <f t="shared" si="243"/>
        <v/>
      </c>
      <c r="ER280" s="574" t="str">
        <f t="shared" si="244"/>
        <v/>
      </c>
      <c r="ES280" s="577" t="str">
        <f t="shared" si="245"/>
        <v/>
      </c>
      <c r="ET280" s="576" t="str">
        <f t="shared" si="246"/>
        <v/>
      </c>
      <c r="EU280" s="574" t="str">
        <f t="shared" si="246"/>
        <v/>
      </c>
      <c r="EV280" s="574" t="str">
        <f t="shared" si="246"/>
        <v/>
      </c>
      <c r="EW280" s="574" t="str">
        <f t="shared" si="247"/>
        <v/>
      </c>
      <c r="EX280" s="574" t="str">
        <f t="shared" si="247"/>
        <v/>
      </c>
      <c r="EY280" s="574" t="str">
        <f t="shared" si="247"/>
        <v/>
      </c>
      <c r="EZ280" s="574" t="str">
        <f t="shared" si="248"/>
        <v/>
      </c>
      <c r="FA280" s="574" t="str">
        <f t="shared" si="248"/>
        <v/>
      </c>
      <c r="FB280" s="574" t="str">
        <f t="shared" si="248"/>
        <v/>
      </c>
      <c r="FC280" s="574" t="str">
        <f t="shared" si="249"/>
        <v/>
      </c>
      <c r="FD280" s="574" t="str">
        <f t="shared" si="249"/>
        <v/>
      </c>
      <c r="FE280" s="574" t="str">
        <f t="shared" si="249"/>
        <v/>
      </c>
      <c r="FF280" s="574" t="str">
        <f t="shared" si="250"/>
        <v/>
      </c>
      <c r="FG280" s="574" t="str">
        <f t="shared" si="251"/>
        <v/>
      </c>
      <c r="FH280" s="574" t="str">
        <f t="shared" si="252"/>
        <v/>
      </c>
      <c r="FI280" s="574" t="str">
        <f t="shared" si="252"/>
        <v/>
      </c>
      <c r="FJ280" s="574" t="str">
        <f t="shared" si="252"/>
        <v/>
      </c>
      <c r="FK280" s="574" t="str">
        <f t="shared" si="253"/>
        <v/>
      </c>
      <c r="FL280" s="574" t="str">
        <f t="shared" si="253"/>
        <v/>
      </c>
      <c r="FM280" s="574" t="str">
        <f t="shared" si="253"/>
        <v/>
      </c>
      <c r="FN280" s="574" t="str">
        <f t="shared" si="254"/>
        <v/>
      </c>
      <c r="FO280" s="574" t="str">
        <f t="shared" si="254"/>
        <v/>
      </c>
      <c r="FP280" s="574" t="str">
        <f t="shared" si="254"/>
        <v/>
      </c>
      <c r="FQ280" s="574" t="str">
        <f t="shared" si="255"/>
        <v/>
      </c>
      <c r="FR280" s="577" t="str">
        <f t="shared" si="256"/>
        <v/>
      </c>
      <c r="FS280" s="573" t="str">
        <f t="shared" si="257"/>
        <v/>
      </c>
      <c r="FT280" s="574" t="str">
        <f t="shared" si="258"/>
        <v/>
      </c>
      <c r="FU280" s="578" t="str">
        <f t="shared" si="259"/>
        <v/>
      </c>
      <c r="FV280" s="577" t="str">
        <f t="shared" si="260"/>
        <v/>
      </c>
      <c r="HA280" s="147">
        <f t="shared" si="261"/>
        <v>0</v>
      </c>
      <c r="HB280" s="142">
        <f t="shared" si="210"/>
        <v>0</v>
      </c>
    </row>
    <row r="281" spans="1:210" s="142" customFormat="1" ht="15.75" customHeight="1" x14ac:dyDescent="0.2">
      <c r="A281" s="531" t="str">
        <f t="shared" si="211"/>
        <v/>
      </c>
      <c r="B281" s="299"/>
      <c r="C281" s="292"/>
      <c r="D281" s="300"/>
      <c r="E281" s="292"/>
      <c r="F281" s="300"/>
      <c r="G281" s="292"/>
      <c r="H281" s="300"/>
      <c r="I281" s="300"/>
      <c r="J281" s="292"/>
      <c r="K281" s="300"/>
      <c r="L281" s="292"/>
      <c r="M281" s="300"/>
      <c r="N281" s="292"/>
      <c r="O281" s="300"/>
      <c r="P281" s="292"/>
      <c r="Q281" s="292"/>
      <c r="R281" s="300"/>
      <c r="S281" s="294"/>
      <c r="T281" s="307"/>
      <c r="U281" s="292"/>
      <c r="V281" s="300"/>
      <c r="W281" s="292"/>
      <c r="X281" s="300"/>
      <c r="Y281" s="292"/>
      <c r="Z281" s="300"/>
      <c r="AA281" s="300"/>
      <c r="AB281" s="292"/>
      <c r="AC281" s="300"/>
      <c r="AD281" s="292"/>
      <c r="AE281" s="300"/>
      <c r="AF281" s="292"/>
      <c r="AG281" s="300"/>
      <c r="AH281" s="292"/>
      <c r="AI281" s="292"/>
      <c r="AJ281" s="300"/>
      <c r="AK281" s="294"/>
      <c r="AL281" s="302"/>
      <c r="AM281" s="292"/>
      <c r="AN281" s="303"/>
      <c r="AO281" s="292"/>
      <c r="AP281" s="303"/>
      <c r="AQ281" s="292"/>
      <c r="AR281" s="303"/>
      <c r="AS281" s="303"/>
      <c r="AT281" s="292"/>
      <c r="AU281" s="303"/>
      <c r="AV281" s="292"/>
      <c r="AW281" s="303"/>
      <c r="AX281" s="292"/>
      <c r="AY281" s="303"/>
      <c r="AZ281" s="292"/>
      <c r="BA281" s="292"/>
      <c r="BB281" s="303"/>
      <c r="BC281" s="294"/>
      <c r="BD281" s="308"/>
      <c r="BE281" s="292"/>
      <c r="BF281" s="303"/>
      <c r="BG281" s="292"/>
      <c r="BH281" s="303"/>
      <c r="BI281" s="292"/>
      <c r="BJ281" s="303"/>
      <c r="BK281" s="303"/>
      <c r="BL281" s="292"/>
      <c r="BM281" s="303"/>
      <c r="BN281" s="292"/>
      <c r="BO281" s="303"/>
      <c r="BP281" s="292"/>
      <c r="BQ281" s="303"/>
      <c r="BR281" s="292"/>
      <c r="BS281" s="292"/>
      <c r="BT281" s="303"/>
      <c r="BU281" s="294"/>
      <c r="BW281" s="573" t="str">
        <f t="shared" si="212"/>
        <v/>
      </c>
      <c r="BX281" s="574" t="str">
        <f t="shared" si="212"/>
        <v/>
      </c>
      <c r="BY281" s="574" t="str">
        <f t="shared" si="212"/>
        <v/>
      </c>
      <c r="BZ281" s="574" t="str">
        <f t="shared" si="213"/>
        <v/>
      </c>
      <c r="CA281" s="574" t="str">
        <f t="shared" si="213"/>
        <v/>
      </c>
      <c r="CB281" s="574" t="str">
        <f t="shared" si="213"/>
        <v/>
      </c>
      <c r="CC281" s="574" t="str">
        <f t="shared" si="214"/>
        <v/>
      </c>
      <c r="CD281" s="574" t="str">
        <f t="shared" si="214"/>
        <v/>
      </c>
      <c r="CE281" s="574" t="str">
        <f t="shared" si="214"/>
        <v/>
      </c>
      <c r="CF281" s="574" t="str">
        <f t="shared" si="215"/>
        <v/>
      </c>
      <c r="CG281" s="574" t="str">
        <f t="shared" si="215"/>
        <v/>
      </c>
      <c r="CH281" s="574" t="str">
        <f t="shared" si="215"/>
        <v/>
      </c>
      <c r="CI281" s="574" t="str">
        <f t="shared" si="216"/>
        <v/>
      </c>
      <c r="CJ281" s="574" t="str">
        <f t="shared" si="217"/>
        <v/>
      </c>
      <c r="CK281" s="574" t="str">
        <f t="shared" si="218"/>
        <v/>
      </c>
      <c r="CL281" s="574" t="str">
        <f t="shared" si="218"/>
        <v/>
      </c>
      <c r="CM281" s="574" t="str">
        <f t="shared" si="218"/>
        <v/>
      </c>
      <c r="CN281" s="574" t="str">
        <f t="shared" si="219"/>
        <v/>
      </c>
      <c r="CO281" s="574" t="str">
        <f t="shared" si="219"/>
        <v/>
      </c>
      <c r="CP281" s="574" t="str">
        <f t="shared" si="219"/>
        <v/>
      </c>
      <c r="CQ281" s="574" t="str">
        <f t="shared" si="220"/>
        <v/>
      </c>
      <c r="CR281" s="574" t="str">
        <f t="shared" si="220"/>
        <v/>
      </c>
      <c r="CS281" s="574" t="str">
        <f t="shared" si="220"/>
        <v/>
      </c>
      <c r="CT281" s="574" t="str">
        <f t="shared" si="221"/>
        <v/>
      </c>
      <c r="CU281" s="575" t="str">
        <f t="shared" si="222"/>
        <v/>
      </c>
      <c r="CV281" s="576" t="str">
        <f t="shared" si="223"/>
        <v/>
      </c>
      <c r="CW281" s="574" t="str">
        <f t="shared" si="223"/>
        <v/>
      </c>
      <c r="CX281" s="574" t="str">
        <f t="shared" si="223"/>
        <v/>
      </c>
      <c r="CY281" s="574" t="str">
        <f t="shared" si="224"/>
        <v/>
      </c>
      <c r="CZ281" s="574" t="str">
        <f t="shared" si="224"/>
        <v/>
      </c>
      <c r="DA281" s="574" t="str">
        <f t="shared" si="224"/>
        <v/>
      </c>
      <c r="DB281" s="574" t="str">
        <f t="shared" si="225"/>
        <v/>
      </c>
      <c r="DC281" s="574" t="str">
        <f t="shared" si="226"/>
        <v/>
      </c>
      <c r="DD281" s="574" t="str">
        <f t="shared" si="226"/>
        <v/>
      </c>
      <c r="DE281" s="574" t="str">
        <f t="shared" si="227"/>
        <v/>
      </c>
      <c r="DF281" s="574" t="str">
        <f t="shared" si="227"/>
        <v/>
      </c>
      <c r="DG281" s="574" t="str">
        <f t="shared" si="227"/>
        <v/>
      </c>
      <c r="DH281" s="574" t="str">
        <f t="shared" si="228"/>
        <v/>
      </c>
      <c r="DI281" s="574" t="str">
        <f t="shared" si="229"/>
        <v/>
      </c>
      <c r="DJ281" s="574" t="str">
        <f t="shared" si="230"/>
        <v/>
      </c>
      <c r="DK281" s="574" t="str">
        <f t="shared" si="230"/>
        <v/>
      </c>
      <c r="DL281" s="574" t="str">
        <f t="shared" si="230"/>
        <v/>
      </c>
      <c r="DM281" s="574" t="str">
        <f t="shared" si="231"/>
        <v/>
      </c>
      <c r="DN281" s="574" t="str">
        <f t="shared" si="231"/>
        <v/>
      </c>
      <c r="DO281" s="574" t="str">
        <f t="shared" si="231"/>
        <v/>
      </c>
      <c r="DP281" s="574" t="str">
        <f t="shared" si="232"/>
        <v/>
      </c>
      <c r="DQ281" s="574" t="str">
        <f t="shared" si="232"/>
        <v/>
      </c>
      <c r="DR281" s="574" t="str">
        <f t="shared" si="232"/>
        <v/>
      </c>
      <c r="DS281" s="574" t="str">
        <f t="shared" si="233"/>
        <v/>
      </c>
      <c r="DT281" s="577" t="str">
        <f t="shared" si="234"/>
        <v/>
      </c>
      <c r="DU281" s="576" t="str">
        <f t="shared" si="235"/>
        <v/>
      </c>
      <c r="DV281" s="574" t="str">
        <f t="shared" si="235"/>
        <v/>
      </c>
      <c r="DW281" s="574" t="str">
        <f t="shared" si="235"/>
        <v/>
      </c>
      <c r="DX281" s="574" t="str">
        <f t="shared" si="236"/>
        <v/>
      </c>
      <c r="DY281" s="574" t="str">
        <f t="shared" si="236"/>
        <v/>
      </c>
      <c r="DZ281" s="574" t="str">
        <f t="shared" si="236"/>
        <v/>
      </c>
      <c r="EA281" s="574" t="str">
        <f t="shared" si="237"/>
        <v/>
      </c>
      <c r="EB281" s="574" t="str">
        <f t="shared" si="237"/>
        <v/>
      </c>
      <c r="EC281" s="574" t="str">
        <f t="shared" si="237"/>
        <v/>
      </c>
      <c r="ED281" s="574" t="str">
        <f t="shared" si="238"/>
        <v/>
      </c>
      <c r="EE281" s="574" t="str">
        <f t="shared" si="238"/>
        <v/>
      </c>
      <c r="EF281" s="574" t="str">
        <f t="shared" si="238"/>
        <v/>
      </c>
      <c r="EG281" s="574" t="str">
        <f t="shared" si="239"/>
        <v/>
      </c>
      <c r="EH281" s="574" t="str">
        <f t="shared" si="240"/>
        <v/>
      </c>
      <c r="EI281" s="574" t="str">
        <f t="shared" si="241"/>
        <v/>
      </c>
      <c r="EJ281" s="574" t="str">
        <f t="shared" si="241"/>
        <v/>
      </c>
      <c r="EK281" s="574" t="str">
        <f t="shared" si="241"/>
        <v/>
      </c>
      <c r="EL281" s="574" t="str">
        <f t="shared" si="242"/>
        <v/>
      </c>
      <c r="EM281" s="574" t="str">
        <f t="shared" si="242"/>
        <v/>
      </c>
      <c r="EN281" s="574" t="str">
        <f t="shared" si="242"/>
        <v/>
      </c>
      <c r="EO281" s="574" t="str">
        <f t="shared" si="243"/>
        <v/>
      </c>
      <c r="EP281" s="574" t="str">
        <f t="shared" si="243"/>
        <v/>
      </c>
      <c r="EQ281" s="574" t="str">
        <f t="shared" si="243"/>
        <v/>
      </c>
      <c r="ER281" s="574" t="str">
        <f t="shared" si="244"/>
        <v/>
      </c>
      <c r="ES281" s="577" t="str">
        <f t="shared" si="245"/>
        <v/>
      </c>
      <c r="ET281" s="576" t="str">
        <f t="shared" si="246"/>
        <v/>
      </c>
      <c r="EU281" s="574" t="str">
        <f t="shared" si="246"/>
        <v/>
      </c>
      <c r="EV281" s="574" t="str">
        <f t="shared" si="246"/>
        <v/>
      </c>
      <c r="EW281" s="574" t="str">
        <f t="shared" si="247"/>
        <v/>
      </c>
      <c r="EX281" s="574" t="str">
        <f t="shared" si="247"/>
        <v/>
      </c>
      <c r="EY281" s="574" t="str">
        <f t="shared" si="247"/>
        <v/>
      </c>
      <c r="EZ281" s="574" t="str">
        <f t="shared" si="248"/>
        <v/>
      </c>
      <c r="FA281" s="574" t="str">
        <f t="shared" si="248"/>
        <v/>
      </c>
      <c r="FB281" s="574" t="str">
        <f t="shared" si="248"/>
        <v/>
      </c>
      <c r="FC281" s="574" t="str">
        <f t="shared" si="249"/>
        <v/>
      </c>
      <c r="FD281" s="574" t="str">
        <f t="shared" si="249"/>
        <v/>
      </c>
      <c r="FE281" s="574" t="str">
        <f t="shared" si="249"/>
        <v/>
      </c>
      <c r="FF281" s="574" t="str">
        <f t="shared" si="250"/>
        <v/>
      </c>
      <c r="FG281" s="574" t="str">
        <f t="shared" si="251"/>
        <v/>
      </c>
      <c r="FH281" s="574" t="str">
        <f t="shared" si="252"/>
        <v/>
      </c>
      <c r="FI281" s="574" t="str">
        <f t="shared" si="252"/>
        <v/>
      </c>
      <c r="FJ281" s="574" t="str">
        <f t="shared" si="252"/>
        <v/>
      </c>
      <c r="FK281" s="574" t="str">
        <f t="shared" si="253"/>
        <v/>
      </c>
      <c r="FL281" s="574" t="str">
        <f t="shared" si="253"/>
        <v/>
      </c>
      <c r="FM281" s="574" t="str">
        <f t="shared" si="253"/>
        <v/>
      </c>
      <c r="FN281" s="574" t="str">
        <f t="shared" si="254"/>
        <v/>
      </c>
      <c r="FO281" s="574" t="str">
        <f t="shared" si="254"/>
        <v/>
      </c>
      <c r="FP281" s="574" t="str">
        <f t="shared" si="254"/>
        <v/>
      </c>
      <c r="FQ281" s="574" t="str">
        <f t="shared" si="255"/>
        <v/>
      </c>
      <c r="FR281" s="577" t="str">
        <f t="shared" si="256"/>
        <v/>
      </c>
      <c r="FS281" s="573" t="str">
        <f t="shared" si="257"/>
        <v/>
      </c>
      <c r="FT281" s="574" t="str">
        <f t="shared" si="258"/>
        <v/>
      </c>
      <c r="FU281" s="578" t="str">
        <f t="shared" si="259"/>
        <v/>
      </c>
      <c r="FV281" s="577" t="str">
        <f t="shared" si="260"/>
        <v/>
      </c>
      <c r="HA281" s="147">
        <f t="shared" si="261"/>
        <v>0</v>
      </c>
      <c r="HB281" s="142">
        <f t="shared" si="210"/>
        <v>0</v>
      </c>
    </row>
    <row r="282" spans="1:210" s="142" customFormat="1" ht="15.75" customHeight="1" x14ac:dyDescent="0.2">
      <c r="A282" s="531" t="str">
        <f t="shared" si="211"/>
        <v/>
      </c>
      <c r="B282" s="299"/>
      <c r="C282" s="292"/>
      <c r="D282" s="300"/>
      <c r="E282" s="292"/>
      <c r="F282" s="300"/>
      <c r="G282" s="292"/>
      <c r="H282" s="300"/>
      <c r="I282" s="300"/>
      <c r="J282" s="292"/>
      <c r="K282" s="300"/>
      <c r="L282" s="292"/>
      <c r="M282" s="300"/>
      <c r="N282" s="292"/>
      <c r="O282" s="300"/>
      <c r="P282" s="292"/>
      <c r="Q282" s="292"/>
      <c r="R282" s="301"/>
      <c r="S282" s="298"/>
      <c r="T282" s="307"/>
      <c r="U282" s="292"/>
      <c r="V282" s="300"/>
      <c r="W282" s="292"/>
      <c r="X282" s="300"/>
      <c r="Y282" s="292"/>
      <c r="Z282" s="300"/>
      <c r="AA282" s="300"/>
      <c r="AB282" s="292"/>
      <c r="AC282" s="300"/>
      <c r="AD282" s="292"/>
      <c r="AE282" s="300"/>
      <c r="AF282" s="292"/>
      <c r="AG282" s="300"/>
      <c r="AH282" s="292"/>
      <c r="AI282" s="292"/>
      <c r="AJ282" s="301"/>
      <c r="AK282" s="298"/>
      <c r="AL282" s="302"/>
      <c r="AM282" s="292"/>
      <c r="AN282" s="303"/>
      <c r="AO282" s="292"/>
      <c r="AP282" s="303"/>
      <c r="AQ282" s="292"/>
      <c r="AR282" s="303"/>
      <c r="AS282" s="303"/>
      <c r="AT282" s="292"/>
      <c r="AU282" s="303"/>
      <c r="AV282" s="292"/>
      <c r="AW282" s="303"/>
      <c r="AX282" s="292"/>
      <c r="AY282" s="303"/>
      <c r="AZ282" s="292"/>
      <c r="BA282" s="292"/>
      <c r="BB282" s="304"/>
      <c r="BC282" s="298"/>
      <c r="BD282" s="308"/>
      <c r="BE282" s="292"/>
      <c r="BF282" s="303"/>
      <c r="BG282" s="292"/>
      <c r="BH282" s="303"/>
      <c r="BI282" s="292"/>
      <c r="BJ282" s="303"/>
      <c r="BK282" s="303"/>
      <c r="BL282" s="292"/>
      <c r="BM282" s="303"/>
      <c r="BN282" s="292"/>
      <c r="BO282" s="303"/>
      <c r="BP282" s="292"/>
      <c r="BQ282" s="303"/>
      <c r="BR282" s="292"/>
      <c r="BS282" s="292"/>
      <c r="BT282" s="304"/>
      <c r="BU282" s="298"/>
      <c r="BW282" s="573" t="str">
        <f t="shared" si="212"/>
        <v/>
      </c>
      <c r="BX282" s="574" t="str">
        <f t="shared" si="212"/>
        <v/>
      </c>
      <c r="BY282" s="574" t="str">
        <f t="shared" si="212"/>
        <v/>
      </c>
      <c r="BZ282" s="574" t="str">
        <f t="shared" si="213"/>
        <v/>
      </c>
      <c r="CA282" s="574" t="str">
        <f t="shared" si="213"/>
        <v/>
      </c>
      <c r="CB282" s="574" t="str">
        <f t="shared" si="213"/>
        <v/>
      </c>
      <c r="CC282" s="574" t="str">
        <f t="shared" si="214"/>
        <v/>
      </c>
      <c r="CD282" s="574" t="str">
        <f t="shared" si="214"/>
        <v/>
      </c>
      <c r="CE282" s="574" t="str">
        <f t="shared" si="214"/>
        <v/>
      </c>
      <c r="CF282" s="574" t="str">
        <f t="shared" si="215"/>
        <v/>
      </c>
      <c r="CG282" s="574" t="str">
        <f t="shared" si="215"/>
        <v/>
      </c>
      <c r="CH282" s="574" t="str">
        <f t="shared" si="215"/>
        <v/>
      </c>
      <c r="CI282" s="574" t="str">
        <f t="shared" si="216"/>
        <v/>
      </c>
      <c r="CJ282" s="574" t="str">
        <f t="shared" si="217"/>
        <v/>
      </c>
      <c r="CK282" s="574" t="str">
        <f t="shared" si="218"/>
        <v/>
      </c>
      <c r="CL282" s="574" t="str">
        <f t="shared" si="218"/>
        <v/>
      </c>
      <c r="CM282" s="574" t="str">
        <f t="shared" si="218"/>
        <v/>
      </c>
      <c r="CN282" s="574" t="str">
        <f t="shared" si="219"/>
        <v/>
      </c>
      <c r="CO282" s="574" t="str">
        <f t="shared" si="219"/>
        <v/>
      </c>
      <c r="CP282" s="574" t="str">
        <f t="shared" si="219"/>
        <v/>
      </c>
      <c r="CQ282" s="574" t="str">
        <f t="shared" si="220"/>
        <v/>
      </c>
      <c r="CR282" s="574" t="str">
        <f t="shared" si="220"/>
        <v/>
      </c>
      <c r="CS282" s="574" t="str">
        <f t="shared" si="220"/>
        <v/>
      </c>
      <c r="CT282" s="574" t="str">
        <f t="shared" si="221"/>
        <v/>
      </c>
      <c r="CU282" s="575" t="str">
        <f t="shared" si="222"/>
        <v/>
      </c>
      <c r="CV282" s="576" t="str">
        <f t="shared" si="223"/>
        <v/>
      </c>
      <c r="CW282" s="574" t="str">
        <f t="shared" si="223"/>
        <v/>
      </c>
      <c r="CX282" s="574" t="str">
        <f t="shared" si="223"/>
        <v/>
      </c>
      <c r="CY282" s="574" t="str">
        <f t="shared" si="224"/>
        <v/>
      </c>
      <c r="CZ282" s="574" t="str">
        <f t="shared" si="224"/>
        <v/>
      </c>
      <c r="DA282" s="574" t="str">
        <f t="shared" si="224"/>
        <v/>
      </c>
      <c r="DB282" s="574" t="str">
        <f t="shared" si="225"/>
        <v/>
      </c>
      <c r="DC282" s="574" t="str">
        <f t="shared" si="226"/>
        <v/>
      </c>
      <c r="DD282" s="574" t="str">
        <f t="shared" si="226"/>
        <v/>
      </c>
      <c r="DE282" s="574" t="str">
        <f t="shared" si="227"/>
        <v/>
      </c>
      <c r="DF282" s="574" t="str">
        <f t="shared" si="227"/>
        <v/>
      </c>
      <c r="DG282" s="574" t="str">
        <f t="shared" si="227"/>
        <v/>
      </c>
      <c r="DH282" s="574" t="str">
        <f t="shared" si="228"/>
        <v/>
      </c>
      <c r="DI282" s="574" t="str">
        <f t="shared" si="229"/>
        <v/>
      </c>
      <c r="DJ282" s="574" t="str">
        <f t="shared" si="230"/>
        <v/>
      </c>
      <c r="DK282" s="574" t="str">
        <f t="shared" si="230"/>
        <v/>
      </c>
      <c r="DL282" s="574" t="str">
        <f t="shared" si="230"/>
        <v/>
      </c>
      <c r="DM282" s="574" t="str">
        <f t="shared" si="231"/>
        <v/>
      </c>
      <c r="DN282" s="574" t="str">
        <f t="shared" si="231"/>
        <v/>
      </c>
      <c r="DO282" s="574" t="str">
        <f t="shared" si="231"/>
        <v/>
      </c>
      <c r="DP282" s="574" t="str">
        <f t="shared" si="232"/>
        <v/>
      </c>
      <c r="DQ282" s="574" t="str">
        <f t="shared" si="232"/>
        <v/>
      </c>
      <c r="DR282" s="574" t="str">
        <f t="shared" si="232"/>
        <v/>
      </c>
      <c r="DS282" s="574" t="str">
        <f t="shared" si="233"/>
        <v/>
      </c>
      <c r="DT282" s="577" t="str">
        <f t="shared" si="234"/>
        <v/>
      </c>
      <c r="DU282" s="576" t="str">
        <f t="shared" si="235"/>
        <v/>
      </c>
      <c r="DV282" s="574" t="str">
        <f t="shared" si="235"/>
        <v/>
      </c>
      <c r="DW282" s="574" t="str">
        <f t="shared" si="235"/>
        <v/>
      </c>
      <c r="DX282" s="574" t="str">
        <f t="shared" si="236"/>
        <v/>
      </c>
      <c r="DY282" s="574" t="str">
        <f t="shared" si="236"/>
        <v/>
      </c>
      <c r="DZ282" s="574" t="str">
        <f t="shared" si="236"/>
        <v/>
      </c>
      <c r="EA282" s="574" t="str">
        <f t="shared" si="237"/>
        <v/>
      </c>
      <c r="EB282" s="574" t="str">
        <f t="shared" si="237"/>
        <v/>
      </c>
      <c r="EC282" s="574" t="str">
        <f t="shared" si="237"/>
        <v/>
      </c>
      <c r="ED282" s="574" t="str">
        <f t="shared" si="238"/>
        <v/>
      </c>
      <c r="EE282" s="574" t="str">
        <f t="shared" si="238"/>
        <v/>
      </c>
      <c r="EF282" s="574" t="str">
        <f t="shared" si="238"/>
        <v/>
      </c>
      <c r="EG282" s="574" t="str">
        <f t="shared" si="239"/>
        <v/>
      </c>
      <c r="EH282" s="574" t="str">
        <f t="shared" si="240"/>
        <v/>
      </c>
      <c r="EI282" s="574" t="str">
        <f t="shared" si="241"/>
        <v/>
      </c>
      <c r="EJ282" s="574" t="str">
        <f t="shared" si="241"/>
        <v/>
      </c>
      <c r="EK282" s="574" t="str">
        <f t="shared" si="241"/>
        <v/>
      </c>
      <c r="EL282" s="574" t="str">
        <f t="shared" si="242"/>
        <v/>
      </c>
      <c r="EM282" s="574" t="str">
        <f t="shared" si="242"/>
        <v/>
      </c>
      <c r="EN282" s="574" t="str">
        <f t="shared" si="242"/>
        <v/>
      </c>
      <c r="EO282" s="574" t="str">
        <f t="shared" si="243"/>
        <v/>
      </c>
      <c r="EP282" s="574" t="str">
        <f t="shared" si="243"/>
        <v/>
      </c>
      <c r="EQ282" s="574" t="str">
        <f t="shared" si="243"/>
        <v/>
      </c>
      <c r="ER282" s="574" t="str">
        <f t="shared" si="244"/>
        <v/>
      </c>
      <c r="ES282" s="577" t="str">
        <f t="shared" si="245"/>
        <v/>
      </c>
      <c r="ET282" s="576" t="str">
        <f t="shared" si="246"/>
        <v/>
      </c>
      <c r="EU282" s="574" t="str">
        <f t="shared" si="246"/>
        <v/>
      </c>
      <c r="EV282" s="574" t="str">
        <f t="shared" si="246"/>
        <v/>
      </c>
      <c r="EW282" s="574" t="str">
        <f t="shared" si="247"/>
        <v/>
      </c>
      <c r="EX282" s="574" t="str">
        <f t="shared" si="247"/>
        <v/>
      </c>
      <c r="EY282" s="574" t="str">
        <f t="shared" si="247"/>
        <v/>
      </c>
      <c r="EZ282" s="574" t="str">
        <f t="shared" si="248"/>
        <v/>
      </c>
      <c r="FA282" s="574" t="str">
        <f t="shared" si="248"/>
        <v/>
      </c>
      <c r="FB282" s="574" t="str">
        <f t="shared" si="248"/>
        <v/>
      </c>
      <c r="FC282" s="574" t="str">
        <f t="shared" si="249"/>
        <v/>
      </c>
      <c r="FD282" s="574" t="str">
        <f t="shared" si="249"/>
        <v/>
      </c>
      <c r="FE282" s="574" t="str">
        <f t="shared" si="249"/>
        <v/>
      </c>
      <c r="FF282" s="574" t="str">
        <f t="shared" si="250"/>
        <v/>
      </c>
      <c r="FG282" s="574" t="str">
        <f t="shared" si="251"/>
        <v/>
      </c>
      <c r="FH282" s="574" t="str">
        <f t="shared" si="252"/>
        <v/>
      </c>
      <c r="FI282" s="574" t="str">
        <f t="shared" si="252"/>
        <v/>
      </c>
      <c r="FJ282" s="574" t="str">
        <f t="shared" si="252"/>
        <v/>
      </c>
      <c r="FK282" s="574" t="str">
        <f t="shared" si="253"/>
        <v/>
      </c>
      <c r="FL282" s="574" t="str">
        <f t="shared" si="253"/>
        <v/>
      </c>
      <c r="FM282" s="574" t="str">
        <f t="shared" si="253"/>
        <v/>
      </c>
      <c r="FN282" s="574" t="str">
        <f t="shared" si="254"/>
        <v/>
      </c>
      <c r="FO282" s="574" t="str">
        <f t="shared" si="254"/>
        <v/>
      </c>
      <c r="FP282" s="574" t="str">
        <f t="shared" si="254"/>
        <v/>
      </c>
      <c r="FQ282" s="574" t="str">
        <f t="shared" si="255"/>
        <v/>
      </c>
      <c r="FR282" s="577" t="str">
        <f t="shared" si="256"/>
        <v/>
      </c>
      <c r="FS282" s="573" t="str">
        <f t="shared" si="257"/>
        <v/>
      </c>
      <c r="FT282" s="574" t="str">
        <f t="shared" si="258"/>
        <v/>
      </c>
      <c r="FU282" s="578" t="str">
        <f t="shared" si="259"/>
        <v/>
      </c>
      <c r="FV282" s="577" t="str">
        <f t="shared" si="260"/>
        <v/>
      </c>
      <c r="HA282" s="147">
        <f t="shared" si="261"/>
        <v>0</v>
      </c>
      <c r="HB282" s="142">
        <f t="shared" si="210"/>
        <v>0</v>
      </c>
    </row>
    <row r="283" spans="1:210" s="142" customFormat="1" ht="15.75" customHeight="1" x14ac:dyDescent="0.2">
      <c r="A283" s="531" t="str">
        <f t="shared" si="211"/>
        <v/>
      </c>
      <c r="B283" s="299"/>
      <c r="C283" s="292"/>
      <c r="D283" s="300"/>
      <c r="E283" s="292"/>
      <c r="F283" s="300"/>
      <c r="G283" s="292"/>
      <c r="H283" s="300"/>
      <c r="I283" s="300"/>
      <c r="J283" s="292"/>
      <c r="K283" s="300"/>
      <c r="L283" s="292"/>
      <c r="M283" s="300"/>
      <c r="N283" s="292"/>
      <c r="O283" s="300"/>
      <c r="P283" s="292"/>
      <c r="Q283" s="292"/>
      <c r="R283" s="300"/>
      <c r="S283" s="294"/>
      <c r="T283" s="307"/>
      <c r="U283" s="292"/>
      <c r="V283" s="300"/>
      <c r="W283" s="292"/>
      <c r="X283" s="300"/>
      <c r="Y283" s="292"/>
      <c r="Z283" s="300"/>
      <c r="AA283" s="300"/>
      <c r="AB283" s="292"/>
      <c r="AC283" s="300"/>
      <c r="AD283" s="292"/>
      <c r="AE283" s="300"/>
      <c r="AF283" s="292"/>
      <c r="AG283" s="300"/>
      <c r="AH283" s="292"/>
      <c r="AI283" s="292"/>
      <c r="AJ283" s="300"/>
      <c r="AK283" s="294"/>
      <c r="AL283" s="302"/>
      <c r="AM283" s="292"/>
      <c r="AN283" s="303"/>
      <c r="AO283" s="292"/>
      <c r="AP283" s="303"/>
      <c r="AQ283" s="292"/>
      <c r="AR283" s="303"/>
      <c r="AS283" s="303"/>
      <c r="AT283" s="292"/>
      <c r="AU283" s="303"/>
      <c r="AV283" s="292"/>
      <c r="AW283" s="303"/>
      <c r="AX283" s="292"/>
      <c r="AY283" s="303"/>
      <c r="AZ283" s="292"/>
      <c r="BA283" s="292"/>
      <c r="BB283" s="303"/>
      <c r="BC283" s="294"/>
      <c r="BD283" s="308"/>
      <c r="BE283" s="292"/>
      <c r="BF283" s="303"/>
      <c r="BG283" s="292"/>
      <c r="BH283" s="303"/>
      <c r="BI283" s="292"/>
      <c r="BJ283" s="303"/>
      <c r="BK283" s="303"/>
      <c r="BL283" s="292"/>
      <c r="BM283" s="303"/>
      <c r="BN283" s="292"/>
      <c r="BO283" s="303"/>
      <c r="BP283" s="292"/>
      <c r="BQ283" s="303"/>
      <c r="BR283" s="292"/>
      <c r="BS283" s="292"/>
      <c r="BT283" s="303"/>
      <c r="BU283" s="294"/>
      <c r="BW283" s="573" t="str">
        <f t="shared" si="212"/>
        <v/>
      </c>
      <c r="BX283" s="574" t="str">
        <f t="shared" si="212"/>
        <v/>
      </c>
      <c r="BY283" s="574" t="str">
        <f t="shared" si="212"/>
        <v/>
      </c>
      <c r="BZ283" s="574" t="str">
        <f t="shared" si="213"/>
        <v/>
      </c>
      <c r="CA283" s="574" t="str">
        <f t="shared" si="213"/>
        <v/>
      </c>
      <c r="CB283" s="574" t="str">
        <f t="shared" si="213"/>
        <v/>
      </c>
      <c r="CC283" s="574" t="str">
        <f t="shared" si="214"/>
        <v/>
      </c>
      <c r="CD283" s="574" t="str">
        <f t="shared" si="214"/>
        <v/>
      </c>
      <c r="CE283" s="574" t="str">
        <f t="shared" si="214"/>
        <v/>
      </c>
      <c r="CF283" s="574" t="str">
        <f t="shared" si="215"/>
        <v/>
      </c>
      <c r="CG283" s="574" t="str">
        <f t="shared" si="215"/>
        <v/>
      </c>
      <c r="CH283" s="574" t="str">
        <f t="shared" si="215"/>
        <v/>
      </c>
      <c r="CI283" s="574" t="str">
        <f t="shared" si="216"/>
        <v/>
      </c>
      <c r="CJ283" s="574" t="str">
        <f t="shared" si="217"/>
        <v/>
      </c>
      <c r="CK283" s="574" t="str">
        <f t="shared" si="218"/>
        <v/>
      </c>
      <c r="CL283" s="574" t="str">
        <f t="shared" si="218"/>
        <v/>
      </c>
      <c r="CM283" s="574" t="str">
        <f t="shared" si="218"/>
        <v/>
      </c>
      <c r="CN283" s="574" t="str">
        <f t="shared" si="219"/>
        <v/>
      </c>
      <c r="CO283" s="574" t="str">
        <f t="shared" si="219"/>
        <v/>
      </c>
      <c r="CP283" s="574" t="str">
        <f t="shared" si="219"/>
        <v/>
      </c>
      <c r="CQ283" s="574" t="str">
        <f t="shared" si="220"/>
        <v/>
      </c>
      <c r="CR283" s="574" t="str">
        <f t="shared" si="220"/>
        <v/>
      </c>
      <c r="CS283" s="574" t="str">
        <f t="shared" si="220"/>
        <v/>
      </c>
      <c r="CT283" s="574" t="str">
        <f t="shared" si="221"/>
        <v/>
      </c>
      <c r="CU283" s="575" t="str">
        <f t="shared" si="222"/>
        <v/>
      </c>
      <c r="CV283" s="576" t="str">
        <f t="shared" si="223"/>
        <v/>
      </c>
      <c r="CW283" s="574" t="str">
        <f t="shared" si="223"/>
        <v/>
      </c>
      <c r="CX283" s="574" t="str">
        <f t="shared" si="223"/>
        <v/>
      </c>
      <c r="CY283" s="574" t="str">
        <f t="shared" si="224"/>
        <v/>
      </c>
      <c r="CZ283" s="574" t="str">
        <f t="shared" si="224"/>
        <v/>
      </c>
      <c r="DA283" s="574" t="str">
        <f t="shared" si="224"/>
        <v/>
      </c>
      <c r="DB283" s="574" t="str">
        <f t="shared" si="225"/>
        <v/>
      </c>
      <c r="DC283" s="574" t="str">
        <f t="shared" si="226"/>
        <v/>
      </c>
      <c r="DD283" s="574" t="str">
        <f t="shared" si="226"/>
        <v/>
      </c>
      <c r="DE283" s="574" t="str">
        <f t="shared" si="227"/>
        <v/>
      </c>
      <c r="DF283" s="574" t="str">
        <f t="shared" si="227"/>
        <v/>
      </c>
      <c r="DG283" s="574" t="str">
        <f t="shared" si="227"/>
        <v/>
      </c>
      <c r="DH283" s="574" t="str">
        <f t="shared" si="228"/>
        <v/>
      </c>
      <c r="DI283" s="574" t="str">
        <f t="shared" si="229"/>
        <v/>
      </c>
      <c r="DJ283" s="574" t="str">
        <f t="shared" si="230"/>
        <v/>
      </c>
      <c r="DK283" s="574" t="str">
        <f t="shared" si="230"/>
        <v/>
      </c>
      <c r="DL283" s="574" t="str">
        <f t="shared" si="230"/>
        <v/>
      </c>
      <c r="DM283" s="574" t="str">
        <f t="shared" si="231"/>
        <v/>
      </c>
      <c r="DN283" s="574" t="str">
        <f t="shared" si="231"/>
        <v/>
      </c>
      <c r="DO283" s="574" t="str">
        <f t="shared" si="231"/>
        <v/>
      </c>
      <c r="DP283" s="574" t="str">
        <f t="shared" si="232"/>
        <v/>
      </c>
      <c r="DQ283" s="574" t="str">
        <f t="shared" si="232"/>
        <v/>
      </c>
      <c r="DR283" s="574" t="str">
        <f t="shared" si="232"/>
        <v/>
      </c>
      <c r="DS283" s="574" t="str">
        <f t="shared" si="233"/>
        <v/>
      </c>
      <c r="DT283" s="577" t="str">
        <f t="shared" si="234"/>
        <v/>
      </c>
      <c r="DU283" s="576" t="str">
        <f t="shared" si="235"/>
        <v/>
      </c>
      <c r="DV283" s="574" t="str">
        <f t="shared" si="235"/>
        <v/>
      </c>
      <c r="DW283" s="574" t="str">
        <f t="shared" si="235"/>
        <v/>
      </c>
      <c r="DX283" s="574" t="str">
        <f t="shared" si="236"/>
        <v/>
      </c>
      <c r="DY283" s="574" t="str">
        <f t="shared" si="236"/>
        <v/>
      </c>
      <c r="DZ283" s="574" t="str">
        <f t="shared" si="236"/>
        <v/>
      </c>
      <c r="EA283" s="574" t="str">
        <f t="shared" si="237"/>
        <v/>
      </c>
      <c r="EB283" s="574" t="str">
        <f t="shared" si="237"/>
        <v/>
      </c>
      <c r="EC283" s="574" t="str">
        <f t="shared" si="237"/>
        <v/>
      </c>
      <c r="ED283" s="574" t="str">
        <f t="shared" si="238"/>
        <v/>
      </c>
      <c r="EE283" s="574" t="str">
        <f t="shared" si="238"/>
        <v/>
      </c>
      <c r="EF283" s="574" t="str">
        <f t="shared" si="238"/>
        <v/>
      </c>
      <c r="EG283" s="574" t="str">
        <f t="shared" si="239"/>
        <v/>
      </c>
      <c r="EH283" s="574" t="str">
        <f t="shared" si="240"/>
        <v/>
      </c>
      <c r="EI283" s="574" t="str">
        <f t="shared" si="241"/>
        <v/>
      </c>
      <c r="EJ283" s="574" t="str">
        <f t="shared" si="241"/>
        <v/>
      </c>
      <c r="EK283" s="574" t="str">
        <f t="shared" si="241"/>
        <v/>
      </c>
      <c r="EL283" s="574" t="str">
        <f t="shared" si="242"/>
        <v/>
      </c>
      <c r="EM283" s="574" t="str">
        <f t="shared" si="242"/>
        <v/>
      </c>
      <c r="EN283" s="574" t="str">
        <f t="shared" si="242"/>
        <v/>
      </c>
      <c r="EO283" s="574" t="str">
        <f t="shared" si="243"/>
        <v/>
      </c>
      <c r="EP283" s="574" t="str">
        <f t="shared" si="243"/>
        <v/>
      </c>
      <c r="EQ283" s="574" t="str">
        <f t="shared" si="243"/>
        <v/>
      </c>
      <c r="ER283" s="574" t="str">
        <f t="shared" si="244"/>
        <v/>
      </c>
      <c r="ES283" s="577" t="str">
        <f t="shared" si="245"/>
        <v/>
      </c>
      <c r="ET283" s="576" t="str">
        <f t="shared" si="246"/>
        <v/>
      </c>
      <c r="EU283" s="574" t="str">
        <f t="shared" si="246"/>
        <v/>
      </c>
      <c r="EV283" s="574" t="str">
        <f t="shared" si="246"/>
        <v/>
      </c>
      <c r="EW283" s="574" t="str">
        <f t="shared" si="247"/>
        <v/>
      </c>
      <c r="EX283" s="574" t="str">
        <f t="shared" si="247"/>
        <v/>
      </c>
      <c r="EY283" s="574" t="str">
        <f t="shared" si="247"/>
        <v/>
      </c>
      <c r="EZ283" s="574" t="str">
        <f t="shared" si="248"/>
        <v/>
      </c>
      <c r="FA283" s="574" t="str">
        <f t="shared" si="248"/>
        <v/>
      </c>
      <c r="FB283" s="574" t="str">
        <f t="shared" si="248"/>
        <v/>
      </c>
      <c r="FC283" s="574" t="str">
        <f t="shared" si="249"/>
        <v/>
      </c>
      <c r="FD283" s="574" t="str">
        <f t="shared" si="249"/>
        <v/>
      </c>
      <c r="FE283" s="574" t="str">
        <f t="shared" si="249"/>
        <v/>
      </c>
      <c r="FF283" s="574" t="str">
        <f t="shared" si="250"/>
        <v/>
      </c>
      <c r="FG283" s="574" t="str">
        <f t="shared" si="251"/>
        <v/>
      </c>
      <c r="FH283" s="574" t="str">
        <f t="shared" si="252"/>
        <v/>
      </c>
      <c r="FI283" s="574" t="str">
        <f t="shared" si="252"/>
        <v/>
      </c>
      <c r="FJ283" s="574" t="str">
        <f t="shared" si="252"/>
        <v/>
      </c>
      <c r="FK283" s="574" t="str">
        <f t="shared" si="253"/>
        <v/>
      </c>
      <c r="FL283" s="574" t="str">
        <f t="shared" si="253"/>
        <v/>
      </c>
      <c r="FM283" s="574" t="str">
        <f t="shared" si="253"/>
        <v/>
      </c>
      <c r="FN283" s="574" t="str">
        <f t="shared" si="254"/>
        <v/>
      </c>
      <c r="FO283" s="574" t="str">
        <f t="shared" si="254"/>
        <v/>
      </c>
      <c r="FP283" s="574" t="str">
        <f t="shared" si="254"/>
        <v/>
      </c>
      <c r="FQ283" s="574" t="str">
        <f t="shared" si="255"/>
        <v/>
      </c>
      <c r="FR283" s="577" t="str">
        <f t="shared" si="256"/>
        <v/>
      </c>
      <c r="FS283" s="573" t="str">
        <f t="shared" si="257"/>
        <v/>
      </c>
      <c r="FT283" s="574" t="str">
        <f t="shared" si="258"/>
        <v/>
      </c>
      <c r="FU283" s="578" t="str">
        <f t="shared" si="259"/>
        <v/>
      </c>
      <c r="FV283" s="577" t="str">
        <f t="shared" si="260"/>
        <v/>
      </c>
      <c r="HA283" s="147">
        <f t="shared" si="261"/>
        <v>0</v>
      </c>
      <c r="HB283" s="142">
        <f t="shared" si="210"/>
        <v>0</v>
      </c>
    </row>
    <row r="284" spans="1:210" s="142" customFormat="1" ht="15.75" customHeight="1" x14ac:dyDescent="0.2">
      <c r="A284" s="531" t="str">
        <f t="shared" si="211"/>
        <v/>
      </c>
      <c r="B284" s="299"/>
      <c r="C284" s="292"/>
      <c r="D284" s="300"/>
      <c r="E284" s="292"/>
      <c r="F284" s="300"/>
      <c r="G284" s="292"/>
      <c r="H284" s="300"/>
      <c r="I284" s="300"/>
      <c r="J284" s="292"/>
      <c r="K284" s="300"/>
      <c r="L284" s="292"/>
      <c r="M284" s="300"/>
      <c r="N284" s="292"/>
      <c r="O284" s="300"/>
      <c r="P284" s="292"/>
      <c r="Q284" s="292"/>
      <c r="R284" s="301"/>
      <c r="S284" s="298"/>
      <c r="T284" s="307"/>
      <c r="U284" s="292"/>
      <c r="V284" s="300"/>
      <c r="W284" s="292"/>
      <c r="X284" s="300"/>
      <c r="Y284" s="292"/>
      <c r="Z284" s="300"/>
      <c r="AA284" s="300"/>
      <c r="AB284" s="292"/>
      <c r="AC284" s="300"/>
      <c r="AD284" s="292"/>
      <c r="AE284" s="300"/>
      <c r="AF284" s="292"/>
      <c r="AG284" s="300"/>
      <c r="AH284" s="292"/>
      <c r="AI284" s="292"/>
      <c r="AJ284" s="301"/>
      <c r="AK284" s="298"/>
      <c r="AL284" s="302"/>
      <c r="AM284" s="292"/>
      <c r="AN284" s="303"/>
      <c r="AO284" s="292"/>
      <c r="AP284" s="303"/>
      <c r="AQ284" s="292"/>
      <c r="AR284" s="303"/>
      <c r="AS284" s="303"/>
      <c r="AT284" s="292"/>
      <c r="AU284" s="303"/>
      <c r="AV284" s="292"/>
      <c r="AW284" s="303"/>
      <c r="AX284" s="292"/>
      <c r="AY284" s="303"/>
      <c r="AZ284" s="292"/>
      <c r="BA284" s="292"/>
      <c r="BB284" s="304"/>
      <c r="BC284" s="298"/>
      <c r="BD284" s="308"/>
      <c r="BE284" s="292"/>
      <c r="BF284" s="303"/>
      <c r="BG284" s="292"/>
      <c r="BH284" s="303"/>
      <c r="BI284" s="292"/>
      <c r="BJ284" s="303"/>
      <c r="BK284" s="303"/>
      <c r="BL284" s="292"/>
      <c r="BM284" s="303"/>
      <c r="BN284" s="292"/>
      <c r="BO284" s="303"/>
      <c r="BP284" s="292"/>
      <c r="BQ284" s="303"/>
      <c r="BR284" s="292"/>
      <c r="BS284" s="292"/>
      <c r="BT284" s="304"/>
      <c r="BU284" s="298"/>
      <c r="BW284" s="573" t="str">
        <f t="shared" si="212"/>
        <v/>
      </c>
      <c r="BX284" s="574" t="str">
        <f t="shared" si="212"/>
        <v/>
      </c>
      <c r="BY284" s="574" t="str">
        <f t="shared" si="212"/>
        <v/>
      </c>
      <c r="BZ284" s="574" t="str">
        <f t="shared" si="213"/>
        <v/>
      </c>
      <c r="CA284" s="574" t="str">
        <f t="shared" si="213"/>
        <v/>
      </c>
      <c r="CB284" s="574" t="str">
        <f t="shared" si="213"/>
        <v/>
      </c>
      <c r="CC284" s="574" t="str">
        <f t="shared" si="214"/>
        <v/>
      </c>
      <c r="CD284" s="574" t="str">
        <f t="shared" si="214"/>
        <v/>
      </c>
      <c r="CE284" s="574" t="str">
        <f t="shared" si="214"/>
        <v/>
      </c>
      <c r="CF284" s="574" t="str">
        <f t="shared" si="215"/>
        <v/>
      </c>
      <c r="CG284" s="574" t="str">
        <f t="shared" si="215"/>
        <v/>
      </c>
      <c r="CH284" s="574" t="str">
        <f t="shared" si="215"/>
        <v/>
      </c>
      <c r="CI284" s="574" t="str">
        <f t="shared" si="216"/>
        <v/>
      </c>
      <c r="CJ284" s="574" t="str">
        <f t="shared" si="217"/>
        <v/>
      </c>
      <c r="CK284" s="574" t="str">
        <f t="shared" si="218"/>
        <v/>
      </c>
      <c r="CL284" s="574" t="str">
        <f t="shared" si="218"/>
        <v/>
      </c>
      <c r="CM284" s="574" t="str">
        <f t="shared" si="218"/>
        <v/>
      </c>
      <c r="CN284" s="574" t="str">
        <f t="shared" si="219"/>
        <v/>
      </c>
      <c r="CO284" s="574" t="str">
        <f t="shared" si="219"/>
        <v/>
      </c>
      <c r="CP284" s="574" t="str">
        <f t="shared" si="219"/>
        <v/>
      </c>
      <c r="CQ284" s="574" t="str">
        <f t="shared" si="220"/>
        <v/>
      </c>
      <c r="CR284" s="574" t="str">
        <f t="shared" si="220"/>
        <v/>
      </c>
      <c r="CS284" s="574" t="str">
        <f t="shared" si="220"/>
        <v/>
      </c>
      <c r="CT284" s="574" t="str">
        <f t="shared" si="221"/>
        <v/>
      </c>
      <c r="CU284" s="575" t="str">
        <f t="shared" si="222"/>
        <v/>
      </c>
      <c r="CV284" s="576" t="str">
        <f t="shared" si="223"/>
        <v/>
      </c>
      <c r="CW284" s="574" t="str">
        <f t="shared" si="223"/>
        <v/>
      </c>
      <c r="CX284" s="574" t="str">
        <f t="shared" si="223"/>
        <v/>
      </c>
      <c r="CY284" s="574" t="str">
        <f t="shared" si="224"/>
        <v/>
      </c>
      <c r="CZ284" s="574" t="str">
        <f t="shared" si="224"/>
        <v/>
      </c>
      <c r="DA284" s="574" t="str">
        <f t="shared" si="224"/>
        <v/>
      </c>
      <c r="DB284" s="574" t="str">
        <f t="shared" si="225"/>
        <v/>
      </c>
      <c r="DC284" s="574" t="str">
        <f t="shared" si="226"/>
        <v/>
      </c>
      <c r="DD284" s="574" t="str">
        <f t="shared" si="226"/>
        <v/>
      </c>
      <c r="DE284" s="574" t="str">
        <f t="shared" si="227"/>
        <v/>
      </c>
      <c r="DF284" s="574" t="str">
        <f t="shared" si="227"/>
        <v/>
      </c>
      <c r="DG284" s="574" t="str">
        <f t="shared" si="227"/>
        <v/>
      </c>
      <c r="DH284" s="574" t="str">
        <f t="shared" si="228"/>
        <v/>
      </c>
      <c r="DI284" s="574" t="str">
        <f t="shared" si="229"/>
        <v/>
      </c>
      <c r="DJ284" s="574" t="str">
        <f t="shared" si="230"/>
        <v/>
      </c>
      <c r="DK284" s="574" t="str">
        <f t="shared" si="230"/>
        <v/>
      </c>
      <c r="DL284" s="574" t="str">
        <f t="shared" si="230"/>
        <v/>
      </c>
      <c r="DM284" s="574" t="str">
        <f t="shared" si="231"/>
        <v/>
      </c>
      <c r="DN284" s="574" t="str">
        <f t="shared" si="231"/>
        <v/>
      </c>
      <c r="DO284" s="574" t="str">
        <f t="shared" si="231"/>
        <v/>
      </c>
      <c r="DP284" s="574" t="str">
        <f t="shared" si="232"/>
        <v/>
      </c>
      <c r="DQ284" s="574" t="str">
        <f t="shared" si="232"/>
        <v/>
      </c>
      <c r="DR284" s="574" t="str">
        <f t="shared" si="232"/>
        <v/>
      </c>
      <c r="DS284" s="574" t="str">
        <f t="shared" si="233"/>
        <v/>
      </c>
      <c r="DT284" s="577" t="str">
        <f t="shared" si="234"/>
        <v/>
      </c>
      <c r="DU284" s="576" t="str">
        <f t="shared" si="235"/>
        <v/>
      </c>
      <c r="DV284" s="574" t="str">
        <f t="shared" si="235"/>
        <v/>
      </c>
      <c r="DW284" s="574" t="str">
        <f t="shared" si="235"/>
        <v/>
      </c>
      <c r="DX284" s="574" t="str">
        <f t="shared" si="236"/>
        <v/>
      </c>
      <c r="DY284" s="574" t="str">
        <f t="shared" si="236"/>
        <v/>
      </c>
      <c r="DZ284" s="574" t="str">
        <f t="shared" si="236"/>
        <v/>
      </c>
      <c r="EA284" s="574" t="str">
        <f t="shared" si="237"/>
        <v/>
      </c>
      <c r="EB284" s="574" t="str">
        <f t="shared" si="237"/>
        <v/>
      </c>
      <c r="EC284" s="574" t="str">
        <f t="shared" si="237"/>
        <v/>
      </c>
      <c r="ED284" s="574" t="str">
        <f t="shared" si="238"/>
        <v/>
      </c>
      <c r="EE284" s="574" t="str">
        <f t="shared" si="238"/>
        <v/>
      </c>
      <c r="EF284" s="574" t="str">
        <f t="shared" si="238"/>
        <v/>
      </c>
      <c r="EG284" s="574" t="str">
        <f t="shared" si="239"/>
        <v/>
      </c>
      <c r="EH284" s="574" t="str">
        <f t="shared" si="240"/>
        <v/>
      </c>
      <c r="EI284" s="574" t="str">
        <f t="shared" si="241"/>
        <v/>
      </c>
      <c r="EJ284" s="574" t="str">
        <f t="shared" si="241"/>
        <v/>
      </c>
      <c r="EK284" s="574" t="str">
        <f t="shared" si="241"/>
        <v/>
      </c>
      <c r="EL284" s="574" t="str">
        <f t="shared" si="242"/>
        <v/>
      </c>
      <c r="EM284" s="574" t="str">
        <f t="shared" si="242"/>
        <v/>
      </c>
      <c r="EN284" s="574" t="str">
        <f t="shared" si="242"/>
        <v/>
      </c>
      <c r="EO284" s="574" t="str">
        <f t="shared" si="243"/>
        <v/>
      </c>
      <c r="EP284" s="574" t="str">
        <f t="shared" si="243"/>
        <v/>
      </c>
      <c r="EQ284" s="574" t="str">
        <f t="shared" si="243"/>
        <v/>
      </c>
      <c r="ER284" s="574" t="str">
        <f t="shared" si="244"/>
        <v/>
      </c>
      <c r="ES284" s="577" t="str">
        <f t="shared" si="245"/>
        <v/>
      </c>
      <c r="ET284" s="576" t="str">
        <f t="shared" si="246"/>
        <v/>
      </c>
      <c r="EU284" s="574" t="str">
        <f t="shared" si="246"/>
        <v/>
      </c>
      <c r="EV284" s="574" t="str">
        <f t="shared" si="246"/>
        <v/>
      </c>
      <c r="EW284" s="574" t="str">
        <f t="shared" si="247"/>
        <v/>
      </c>
      <c r="EX284" s="574" t="str">
        <f t="shared" si="247"/>
        <v/>
      </c>
      <c r="EY284" s="574" t="str">
        <f t="shared" si="247"/>
        <v/>
      </c>
      <c r="EZ284" s="574" t="str">
        <f t="shared" si="248"/>
        <v/>
      </c>
      <c r="FA284" s="574" t="str">
        <f t="shared" si="248"/>
        <v/>
      </c>
      <c r="FB284" s="574" t="str">
        <f t="shared" si="248"/>
        <v/>
      </c>
      <c r="FC284" s="574" t="str">
        <f t="shared" si="249"/>
        <v/>
      </c>
      <c r="FD284" s="574" t="str">
        <f t="shared" si="249"/>
        <v/>
      </c>
      <c r="FE284" s="574" t="str">
        <f t="shared" si="249"/>
        <v/>
      </c>
      <c r="FF284" s="574" t="str">
        <f t="shared" si="250"/>
        <v/>
      </c>
      <c r="FG284" s="574" t="str">
        <f t="shared" si="251"/>
        <v/>
      </c>
      <c r="FH284" s="574" t="str">
        <f t="shared" si="252"/>
        <v/>
      </c>
      <c r="FI284" s="574" t="str">
        <f t="shared" si="252"/>
        <v/>
      </c>
      <c r="FJ284" s="574" t="str">
        <f t="shared" si="252"/>
        <v/>
      </c>
      <c r="FK284" s="574" t="str">
        <f t="shared" si="253"/>
        <v/>
      </c>
      <c r="FL284" s="574" t="str">
        <f t="shared" si="253"/>
        <v/>
      </c>
      <c r="FM284" s="574" t="str">
        <f t="shared" si="253"/>
        <v/>
      </c>
      <c r="FN284" s="574" t="str">
        <f t="shared" si="254"/>
        <v/>
      </c>
      <c r="FO284" s="574" t="str">
        <f t="shared" si="254"/>
        <v/>
      </c>
      <c r="FP284" s="574" t="str">
        <f t="shared" si="254"/>
        <v/>
      </c>
      <c r="FQ284" s="574" t="str">
        <f t="shared" si="255"/>
        <v/>
      </c>
      <c r="FR284" s="577" t="str">
        <f t="shared" si="256"/>
        <v/>
      </c>
      <c r="FS284" s="573" t="str">
        <f t="shared" si="257"/>
        <v/>
      </c>
      <c r="FT284" s="574" t="str">
        <f t="shared" si="258"/>
        <v/>
      </c>
      <c r="FU284" s="578" t="str">
        <f t="shared" si="259"/>
        <v/>
      </c>
      <c r="FV284" s="577" t="str">
        <f t="shared" si="260"/>
        <v/>
      </c>
      <c r="HA284" s="147">
        <f t="shared" si="261"/>
        <v>0</v>
      </c>
      <c r="HB284" s="142">
        <f t="shared" si="210"/>
        <v>0</v>
      </c>
    </row>
    <row r="285" spans="1:210" s="142" customFormat="1" ht="15.75" customHeight="1" x14ac:dyDescent="0.2">
      <c r="A285" s="531" t="str">
        <f t="shared" si="211"/>
        <v/>
      </c>
      <c r="B285" s="299"/>
      <c r="C285" s="292"/>
      <c r="D285" s="300"/>
      <c r="E285" s="292"/>
      <c r="F285" s="300"/>
      <c r="G285" s="292"/>
      <c r="H285" s="300"/>
      <c r="I285" s="300"/>
      <c r="J285" s="292"/>
      <c r="K285" s="300"/>
      <c r="L285" s="292"/>
      <c r="M285" s="300"/>
      <c r="N285" s="292"/>
      <c r="O285" s="300"/>
      <c r="P285" s="292"/>
      <c r="Q285" s="292"/>
      <c r="R285" s="300"/>
      <c r="S285" s="294"/>
      <c r="T285" s="307"/>
      <c r="U285" s="292"/>
      <c r="V285" s="300"/>
      <c r="W285" s="292"/>
      <c r="X285" s="300"/>
      <c r="Y285" s="292"/>
      <c r="Z285" s="300"/>
      <c r="AA285" s="300"/>
      <c r="AB285" s="292"/>
      <c r="AC285" s="300"/>
      <c r="AD285" s="292"/>
      <c r="AE285" s="300"/>
      <c r="AF285" s="292"/>
      <c r="AG285" s="300"/>
      <c r="AH285" s="292"/>
      <c r="AI285" s="292"/>
      <c r="AJ285" s="300"/>
      <c r="AK285" s="294"/>
      <c r="AL285" s="302"/>
      <c r="AM285" s="292"/>
      <c r="AN285" s="303"/>
      <c r="AO285" s="292"/>
      <c r="AP285" s="303"/>
      <c r="AQ285" s="292"/>
      <c r="AR285" s="303"/>
      <c r="AS285" s="303"/>
      <c r="AT285" s="292"/>
      <c r="AU285" s="303"/>
      <c r="AV285" s="292"/>
      <c r="AW285" s="303"/>
      <c r="AX285" s="292"/>
      <c r="AY285" s="303"/>
      <c r="AZ285" s="292"/>
      <c r="BA285" s="292"/>
      <c r="BB285" s="303"/>
      <c r="BC285" s="294"/>
      <c r="BD285" s="308"/>
      <c r="BE285" s="292"/>
      <c r="BF285" s="303"/>
      <c r="BG285" s="292"/>
      <c r="BH285" s="303"/>
      <c r="BI285" s="292"/>
      <c r="BJ285" s="303"/>
      <c r="BK285" s="303"/>
      <c r="BL285" s="292"/>
      <c r="BM285" s="303"/>
      <c r="BN285" s="292"/>
      <c r="BO285" s="303"/>
      <c r="BP285" s="292"/>
      <c r="BQ285" s="303"/>
      <c r="BR285" s="292"/>
      <c r="BS285" s="292"/>
      <c r="BT285" s="303"/>
      <c r="BU285" s="294"/>
      <c r="BW285" s="573" t="str">
        <f t="shared" si="212"/>
        <v/>
      </c>
      <c r="BX285" s="574" t="str">
        <f t="shared" si="212"/>
        <v/>
      </c>
      <c r="BY285" s="574" t="str">
        <f t="shared" si="212"/>
        <v/>
      </c>
      <c r="BZ285" s="574" t="str">
        <f t="shared" si="213"/>
        <v/>
      </c>
      <c r="CA285" s="574" t="str">
        <f t="shared" si="213"/>
        <v/>
      </c>
      <c r="CB285" s="574" t="str">
        <f t="shared" si="213"/>
        <v/>
      </c>
      <c r="CC285" s="574" t="str">
        <f t="shared" si="214"/>
        <v/>
      </c>
      <c r="CD285" s="574" t="str">
        <f t="shared" si="214"/>
        <v/>
      </c>
      <c r="CE285" s="574" t="str">
        <f t="shared" si="214"/>
        <v/>
      </c>
      <c r="CF285" s="574" t="str">
        <f t="shared" si="215"/>
        <v/>
      </c>
      <c r="CG285" s="574" t="str">
        <f t="shared" si="215"/>
        <v/>
      </c>
      <c r="CH285" s="574" t="str">
        <f t="shared" si="215"/>
        <v/>
      </c>
      <c r="CI285" s="574" t="str">
        <f t="shared" si="216"/>
        <v/>
      </c>
      <c r="CJ285" s="574" t="str">
        <f t="shared" si="217"/>
        <v/>
      </c>
      <c r="CK285" s="574" t="str">
        <f t="shared" si="218"/>
        <v/>
      </c>
      <c r="CL285" s="574" t="str">
        <f t="shared" si="218"/>
        <v/>
      </c>
      <c r="CM285" s="574" t="str">
        <f t="shared" si="218"/>
        <v/>
      </c>
      <c r="CN285" s="574" t="str">
        <f t="shared" si="219"/>
        <v/>
      </c>
      <c r="CO285" s="574" t="str">
        <f t="shared" si="219"/>
        <v/>
      </c>
      <c r="CP285" s="574" t="str">
        <f t="shared" si="219"/>
        <v/>
      </c>
      <c r="CQ285" s="574" t="str">
        <f t="shared" si="220"/>
        <v/>
      </c>
      <c r="CR285" s="574" t="str">
        <f t="shared" si="220"/>
        <v/>
      </c>
      <c r="CS285" s="574" t="str">
        <f t="shared" si="220"/>
        <v/>
      </c>
      <c r="CT285" s="574" t="str">
        <f t="shared" si="221"/>
        <v/>
      </c>
      <c r="CU285" s="575" t="str">
        <f t="shared" si="222"/>
        <v/>
      </c>
      <c r="CV285" s="576" t="str">
        <f t="shared" si="223"/>
        <v/>
      </c>
      <c r="CW285" s="574" t="str">
        <f t="shared" si="223"/>
        <v/>
      </c>
      <c r="CX285" s="574" t="str">
        <f t="shared" si="223"/>
        <v/>
      </c>
      <c r="CY285" s="574" t="str">
        <f t="shared" si="224"/>
        <v/>
      </c>
      <c r="CZ285" s="574" t="str">
        <f t="shared" si="224"/>
        <v/>
      </c>
      <c r="DA285" s="574" t="str">
        <f t="shared" si="224"/>
        <v/>
      </c>
      <c r="DB285" s="574" t="str">
        <f t="shared" si="225"/>
        <v/>
      </c>
      <c r="DC285" s="574" t="str">
        <f t="shared" si="226"/>
        <v/>
      </c>
      <c r="DD285" s="574" t="str">
        <f t="shared" si="226"/>
        <v/>
      </c>
      <c r="DE285" s="574" t="str">
        <f t="shared" si="227"/>
        <v/>
      </c>
      <c r="DF285" s="574" t="str">
        <f t="shared" si="227"/>
        <v/>
      </c>
      <c r="DG285" s="574" t="str">
        <f t="shared" si="227"/>
        <v/>
      </c>
      <c r="DH285" s="574" t="str">
        <f t="shared" si="228"/>
        <v/>
      </c>
      <c r="DI285" s="574" t="str">
        <f t="shared" si="229"/>
        <v/>
      </c>
      <c r="DJ285" s="574" t="str">
        <f t="shared" si="230"/>
        <v/>
      </c>
      <c r="DK285" s="574" t="str">
        <f t="shared" si="230"/>
        <v/>
      </c>
      <c r="DL285" s="574" t="str">
        <f t="shared" si="230"/>
        <v/>
      </c>
      <c r="DM285" s="574" t="str">
        <f t="shared" si="231"/>
        <v/>
      </c>
      <c r="DN285" s="574" t="str">
        <f t="shared" si="231"/>
        <v/>
      </c>
      <c r="DO285" s="574" t="str">
        <f t="shared" si="231"/>
        <v/>
      </c>
      <c r="DP285" s="574" t="str">
        <f t="shared" si="232"/>
        <v/>
      </c>
      <c r="DQ285" s="574" t="str">
        <f t="shared" si="232"/>
        <v/>
      </c>
      <c r="DR285" s="574" t="str">
        <f t="shared" si="232"/>
        <v/>
      </c>
      <c r="DS285" s="574" t="str">
        <f t="shared" si="233"/>
        <v/>
      </c>
      <c r="DT285" s="577" t="str">
        <f t="shared" si="234"/>
        <v/>
      </c>
      <c r="DU285" s="576" t="str">
        <f t="shared" si="235"/>
        <v/>
      </c>
      <c r="DV285" s="574" t="str">
        <f t="shared" si="235"/>
        <v/>
      </c>
      <c r="DW285" s="574" t="str">
        <f t="shared" si="235"/>
        <v/>
      </c>
      <c r="DX285" s="574" t="str">
        <f t="shared" si="236"/>
        <v/>
      </c>
      <c r="DY285" s="574" t="str">
        <f t="shared" si="236"/>
        <v/>
      </c>
      <c r="DZ285" s="574" t="str">
        <f t="shared" si="236"/>
        <v/>
      </c>
      <c r="EA285" s="574" t="str">
        <f t="shared" si="237"/>
        <v/>
      </c>
      <c r="EB285" s="574" t="str">
        <f t="shared" si="237"/>
        <v/>
      </c>
      <c r="EC285" s="574" t="str">
        <f t="shared" si="237"/>
        <v/>
      </c>
      <c r="ED285" s="574" t="str">
        <f t="shared" si="238"/>
        <v/>
      </c>
      <c r="EE285" s="574" t="str">
        <f t="shared" si="238"/>
        <v/>
      </c>
      <c r="EF285" s="574" t="str">
        <f t="shared" si="238"/>
        <v/>
      </c>
      <c r="EG285" s="574" t="str">
        <f t="shared" si="239"/>
        <v/>
      </c>
      <c r="EH285" s="574" t="str">
        <f t="shared" si="240"/>
        <v/>
      </c>
      <c r="EI285" s="574" t="str">
        <f t="shared" si="241"/>
        <v/>
      </c>
      <c r="EJ285" s="574" t="str">
        <f t="shared" si="241"/>
        <v/>
      </c>
      <c r="EK285" s="574" t="str">
        <f t="shared" si="241"/>
        <v/>
      </c>
      <c r="EL285" s="574" t="str">
        <f t="shared" si="242"/>
        <v/>
      </c>
      <c r="EM285" s="574" t="str">
        <f t="shared" si="242"/>
        <v/>
      </c>
      <c r="EN285" s="574" t="str">
        <f t="shared" si="242"/>
        <v/>
      </c>
      <c r="EO285" s="574" t="str">
        <f t="shared" si="243"/>
        <v/>
      </c>
      <c r="EP285" s="574" t="str">
        <f t="shared" si="243"/>
        <v/>
      </c>
      <c r="EQ285" s="574" t="str">
        <f t="shared" si="243"/>
        <v/>
      </c>
      <c r="ER285" s="574" t="str">
        <f t="shared" si="244"/>
        <v/>
      </c>
      <c r="ES285" s="577" t="str">
        <f t="shared" si="245"/>
        <v/>
      </c>
      <c r="ET285" s="576" t="str">
        <f t="shared" si="246"/>
        <v/>
      </c>
      <c r="EU285" s="574" t="str">
        <f t="shared" si="246"/>
        <v/>
      </c>
      <c r="EV285" s="574" t="str">
        <f t="shared" si="246"/>
        <v/>
      </c>
      <c r="EW285" s="574" t="str">
        <f t="shared" si="247"/>
        <v/>
      </c>
      <c r="EX285" s="574" t="str">
        <f t="shared" si="247"/>
        <v/>
      </c>
      <c r="EY285" s="574" t="str">
        <f t="shared" si="247"/>
        <v/>
      </c>
      <c r="EZ285" s="574" t="str">
        <f t="shared" si="248"/>
        <v/>
      </c>
      <c r="FA285" s="574" t="str">
        <f t="shared" si="248"/>
        <v/>
      </c>
      <c r="FB285" s="574" t="str">
        <f t="shared" si="248"/>
        <v/>
      </c>
      <c r="FC285" s="574" t="str">
        <f t="shared" si="249"/>
        <v/>
      </c>
      <c r="FD285" s="574" t="str">
        <f t="shared" si="249"/>
        <v/>
      </c>
      <c r="FE285" s="574" t="str">
        <f t="shared" si="249"/>
        <v/>
      </c>
      <c r="FF285" s="574" t="str">
        <f t="shared" si="250"/>
        <v/>
      </c>
      <c r="FG285" s="574" t="str">
        <f t="shared" si="251"/>
        <v/>
      </c>
      <c r="FH285" s="574" t="str">
        <f t="shared" si="252"/>
        <v/>
      </c>
      <c r="FI285" s="574" t="str">
        <f t="shared" si="252"/>
        <v/>
      </c>
      <c r="FJ285" s="574" t="str">
        <f t="shared" si="252"/>
        <v/>
      </c>
      <c r="FK285" s="574" t="str">
        <f t="shared" si="253"/>
        <v/>
      </c>
      <c r="FL285" s="574" t="str">
        <f t="shared" si="253"/>
        <v/>
      </c>
      <c r="FM285" s="574" t="str">
        <f t="shared" si="253"/>
        <v/>
      </c>
      <c r="FN285" s="574" t="str">
        <f t="shared" si="254"/>
        <v/>
      </c>
      <c r="FO285" s="574" t="str">
        <f t="shared" si="254"/>
        <v/>
      </c>
      <c r="FP285" s="574" t="str">
        <f t="shared" si="254"/>
        <v/>
      </c>
      <c r="FQ285" s="574" t="str">
        <f t="shared" si="255"/>
        <v/>
      </c>
      <c r="FR285" s="577" t="str">
        <f t="shared" si="256"/>
        <v/>
      </c>
      <c r="FS285" s="573" t="str">
        <f t="shared" si="257"/>
        <v/>
      </c>
      <c r="FT285" s="574" t="str">
        <f t="shared" si="258"/>
        <v/>
      </c>
      <c r="FU285" s="578" t="str">
        <f t="shared" si="259"/>
        <v/>
      </c>
      <c r="FV285" s="577" t="str">
        <f t="shared" si="260"/>
        <v/>
      </c>
      <c r="HA285" s="147">
        <f t="shared" si="261"/>
        <v>0</v>
      </c>
      <c r="HB285" s="142">
        <f t="shared" si="210"/>
        <v>0</v>
      </c>
    </row>
    <row r="286" spans="1:210" s="142" customFormat="1" ht="15.75" customHeight="1" x14ac:dyDescent="0.2">
      <c r="A286" s="531" t="str">
        <f t="shared" si="211"/>
        <v/>
      </c>
      <c r="B286" s="299"/>
      <c r="C286" s="292"/>
      <c r="D286" s="300"/>
      <c r="E286" s="292"/>
      <c r="F286" s="300"/>
      <c r="G286" s="292"/>
      <c r="H286" s="300"/>
      <c r="I286" s="300"/>
      <c r="J286" s="292"/>
      <c r="K286" s="300"/>
      <c r="L286" s="292"/>
      <c r="M286" s="300"/>
      <c r="N286" s="292"/>
      <c r="O286" s="300"/>
      <c r="P286" s="292"/>
      <c r="Q286" s="292"/>
      <c r="R286" s="301"/>
      <c r="S286" s="298"/>
      <c r="T286" s="307"/>
      <c r="U286" s="292"/>
      <c r="V286" s="300"/>
      <c r="W286" s="292"/>
      <c r="X286" s="300"/>
      <c r="Y286" s="292"/>
      <c r="Z286" s="300"/>
      <c r="AA286" s="300"/>
      <c r="AB286" s="292"/>
      <c r="AC286" s="300"/>
      <c r="AD286" s="292"/>
      <c r="AE286" s="300"/>
      <c r="AF286" s="292"/>
      <c r="AG286" s="300"/>
      <c r="AH286" s="292"/>
      <c r="AI286" s="292"/>
      <c r="AJ286" s="301"/>
      <c r="AK286" s="298"/>
      <c r="AL286" s="302"/>
      <c r="AM286" s="292"/>
      <c r="AN286" s="303"/>
      <c r="AO286" s="292"/>
      <c r="AP286" s="303"/>
      <c r="AQ286" s="292"/>
      <c r="AR286" s="303"/>
      <c r="AS286" s="303"/>
      <c r="AT286" s="292"/>
      <c r="AU286" s="303"/>
      <c r="AV286" s="292"/>
      <c r="AW286" s="303"/>
      <c r="AX286" s="292"/>
      <c r="AY286" s="303"/>
      <c r="AZ286" s="292"/>
      <c r="BA286" s="292"/>
      <c r="BB286" s="304"/>
      <c r="BC286" s="298"/>
      <c r="BD286" s="308"/>
      <c r="BE286" s="292"/>
      <c r="BF286" s="303"/>
      <c r="BG286" s="292"/>
      <c r="BH286" s="303"/>
      <c r="BI286" s="292"/>
      <c r="BJ286" s="303"/>
      <c r="BK286" s="303"/>
      <c r="BL286" s="292"/>
      <c r="BM286" s="303"/>
      <c r="BN286" s="292"/>
      <c r="BO286" s="303"/>
      <c r="BP286" s="292"/>
      <c r="BQ286" s="303"/>
      <c r="BR286" s="292"/>
      <c r="BS286" s="292"/>
      <c r="BT286" s="304"/>
      <c r="BU286" s="298"/>
      <c r="BW286" s="573" t="str">
        <f t="shared" si="212"/>
        <v/>
      </c>
      <c r="BX286" s="574" t="str">
        <f t="shared" si="212"/>
        <v/>
      </c>
      <c r="BY286" s="574" t="str">
        <f t="shared" si="212"/>
        <v/>
      </c>
      <c r="BZ286" s="574" t="str">
        <f t="shared" si="213"/>
        <v/>
      </c>
      <c r="CA286" s="574" t="str">
        <f t="shared" si="213"/>
        <v/>
      </c>
      <c r="CB286" s="574" t="str">
        <f t="shared" si="213"/>
        <v/>
      </c>
      <c r="CC286" s="574" t="str">
        <f t="shared" si="214"/>
        <v/>
      </c>
      <c r="CD286" s="574" t="str">
        <f t="shared" si="214"/>
        <v/>
      </c>
      <c r="CE286" s="574" t="str">
        <f t="shared" si="214"/>
        <v/>
      </c>
      <c r="CF286" s="574" t="str">
        <f t="shared" si="215"/>
        <v/>
      </c>
      <c r="CG286" s="574" t="str">
        <f t="shared" si="215"/>
        <v/>
      </c>
      <c r="CH286" s="574" t="str">
        <f t="shared" si="215"/>
        <v/>
      </c>
      <c r="CI286" s="574" t="str">
        <f t="shared" si="216"/>
        <v/>
      </c>
      <c r="CJ286" s="574" t="str">
        <f t="shared" si="217"/>
        <v/>
      </c>
      <c r="CK286" s="574" t="str">
        <f t="shared" si="218"/>
        <v/>
      </c>
      <c r="CL286" s="574" t="str">
        <f t="shared" si="218"/>
        <v/>
      </c>
      <c r="CM286" s="574" t="str">
        <f t="shared" si="218"/>
        <v/>
      </c>
      <c r="CN286" s="574" t="str">
        <f t="shared" si="219"/>
        <v/>
      </c>
      <c r="CO286" s="574" t="str">
        <f t="shared" si="219"/>
        <v/>
      </c>
      <c r="CP286" s="574" t="str">
        <f t="shared" si="219"/>
        <v/>
      </c>
      <c r="CQ286" s="574" t="str">
        <f t="shared" si="220"/>
        <v/>
      </c>
      <c r="CR286" s="574" t="str">
        <f t="shared" si="220"/>
        <v/>
      </c>
      <c r="CS286" s="574" t="str">
        <f t="shared" si="220"/>
        <v/>
      </c>
      <c r="CT286" s="574" t="str">
        <f t="shared" si="221"/>
        <v/>
      </c>
      <c r="CU286" s="575" t="str">
        <f t="shared" si="222"/>
        <v/>
      </c>
      <c r="CV286" s="576" t="str">
        <f t="shared" si="223"/>
        <v/>
      </c>
      <c r="CW286" s="574" t="str">
        <f t="shared" si="223"/>
        <v/>
      </c>
      <c r="CX286" s="574" t="str">
        <f t="shared" si="223"/>
        <v/>
      </c>
      <c r="CY286" s="574" t="str">
        <f t="shared" si="224"/>
        <v/>
      </c>
      <c r="CZ286" s="574" t="str">
        <f t="shared" si="224"/>
        <v/>
      </c>
      <c r="DA286" s="574" t="str">
        <f t="shared" si="224"/>
        <v/>
      </c>
      <c r="DB286" s="574" t="str">
        <f t="shared" si="225"/>
        <v/>
      </c>
      <c r="DC286" s="574" t="str">
        <f t="shared" si="226"/>
        <v/>
      </c>
      <c r="DD286" s="574" t="str">
        <f t="shared" si="226"/>
        <v/>
      </c>
      <c r="DE286" s="574" t="str">
        <f t="shared" si="227"/>
        <v/>
      </c>
      <c r="DF286" s="574" t="str">
        <f t="shared" si="227"/>
        <v/>
      </c>
      <c r="DG286" s="574" t="str">
        <f t="shared" si="227"/>
        <v/>
      </c>
      <c r="DH286" s="574" t="str">
        <f t="shared" si="228"/>
        <v/>
      </c>
      <c r="DI286" s="574" t="str">
        <f t="shared" si="229"/>
        <v/>
      </c>
      <c r="DJ286" s="574" t="str">
        <f t="shared" si="230"/>
        <v/>
      </c>
      <c r="DK286" s="574" t="str">
        <f t="shared" si="230"/>
        <v/>
      </c>
      <c r="DL286" s="574" t="str">
        <f t="shared" si="230"/>
        <v/>
      </c>
      <c r="DM286" s="574" t="str">
        <f t="shared" si="231"/>
        <v/>
      </c>
      <c r="DN286" s="574" t="str">
        <f t="shared" si="231"/>
        <v/>
      </c>
      <c r="DO286" s="574" t="str">
        <f t="shared" si="231"/>
        <v/>
      </c>
      <c r="DP286" s="574" t="str">
        <f t="shared" si="232"/>
        <v/>
      </c>
      <c r="DQ286" s="574" t="str">
        <f t="shared" si="232"/>
        <v/>
      </c>
      <c r="DR286" s="574" t="str">
        <f t="shared" si="232"/>
        <v/>
      </c>
      <c r="DS286" s="574" t="str">
        <f t="shared" si="233"/>
        <v/>
      </c>
      <c r="DT286" s="577" t="str">
        <f t="shared" si="234"/>
        <v/>
      </c>
      <c r="DU286" s="576" t="str">
        <f t="shared" si="235"/>
        <v/>
      </c>
      <c r="DV286" s="574" t="str">
        <f t="shared" si="235"/>
        <v/>
      </c>
      <c r="DW286" s="574" t="str">
        <f t="shared" si="235"/>
        <v/>
      </c>
      <c r="DX286" s="574" t="str">
        <f t="shared" si="236"/>
        <v/>
      </c>
      <c r="DY286" s="574" t="str">
        <f t="shared" si="236"/>
        <v/>
      </c>
      <c r="DZ286" s="574" t="str">
        <f t="shared" si="236"/>
        <v/>
      </c>
      <c r="EA286" s="574" t="str">
        <f t="shared" si="237"/>
        <v/>
      </c>
      <c r="EB286" s="574" t="str">
        <f t="shared" si="237"/>
        <v/>
      </c>
      <c r="EC286" s="574" t="str">
        <f t="shared" si="237"/>
        <v/>
      </c>
      <c r="ED286" s="574" t="str">
        <f t="shared" si="238"/>
        <v/>
      </c>
      <c r="EE286" s="574" t="str">
        <f t="shared" si="238"/>
        <v/>
      </c>
      <c r="EF286" s="574" t="str">
        <f t="shared" si="238"/>
        <v/>
      </c>
      <c r="EG286" s="574" t="str">
        <f t="shared" si="239"/>
        <v/>
      </c>
      <c r="EH286" s="574" t="str">
        <f t="shared" si="240"/>
        <v/>
      </c>
      <c r="EI286" s="574" t="str">
        <f t="shared" si="241"/>
        <v/>
      </c>
      <c r="EJ286" s="574" t="str">
        <f t="shared" si="241"/>
        <v/>
      </c>
      <c r="EK286" s="574" t="str">
        <f t="shared" si="241"/>
        <v/>
      </c>
      <c r="EL286" s="574" t="str">
        <f t="shared" si="242"/>
        <v/>
      </c>
      <c r="EM286" s="574" t="str">
        <f t="shared" si="242"/>
        <v/>
      </c>
      <c r="EN286" s="574" t="str">
        <f t="shared" si="242"/>
        <v/>
      </c>
      <c r="EO286" s="574" t="str">
        <f t="shared" si="243"/>
        <v/>
      </c>
      <c r="EP286" s="574" t="str">
        <f t="shared" si="243"/>
        <v/>
      </c>
      <c r="EQ286" s="574" t="str">
        <f t="shared" si="243"/>
        <v/>
      </c>
      <c r="ER286" s="574" t="str">
        <f t="shared" si="244"/>
        <v/>
      </c>
      <c r="ES286" s="577" t="str">
        <f t="shared" si="245"/>
        <v/>
      </c>
      <c r="ET286" s="576" t="str">
        <f t="shared" si="246"/>
        <v/>
      </c>
      <c r="EU286" s="574" t="str">
        <f t="shared" si="246"/>
        <v/>
      </c>
      <c r="EV286" s="574" t="str">
        <f t="shared" si="246"/>
        <v/>
      </c>
      <c r="EW286" s="574" t="str">
        <f t="shared" si="247"/>
        <v/>
      </c>
      <c r="EX286" s="574" t="str">
        <f t="shared" si="247"/>
        <v/>
      </c>
      <c r="EY286" s="574" t="str">
        <f t="shared" si="247"/>
        <v/>
      </c>
      <c r="EZ286" s="574" t="str">
        <f t="shared" si="248"/>
        <v/>
      </c>
      <c r="FA286" s="574" t="str">
        <f t="shared" si="248"/>
        <v/>
      </c>
      <c r="FB286" s="574" t="str">
        <f t="shared" si="248"/>
        <v/>
      </c>
      <c r="FC286" s="574" t="str">
        <f t="shared" si="249"/>
        <v/>
      </c>
      <c r="FD286" s="574" t="str">
        <f t="shared" si="249"/>
        <v/>
      </c>
      <c r="FE286" s="574" t="str">
        <f t="shared" si="249"/>
        <v/>
      </c>
      <c r="FF286" s="574" t="str">
        <f t="shared" si="250"/>
        <v/>
      </c>
      <c r="FG286" s="574" t="str">
        <f t="shared" si="251"/>
        <v/>
      </c>
      <c r="FH286" s="574" t="str">
        <f t="shared" si="252"/>
        <v/>
      </c>
      <c r="FI286" s="574" t="str">
        <f t="shared" si="252"/>
        <v/>
      </c>
      <c r="FJ286" s="574" t="str">
        <f t="shared" si="252"/>
        <v/>
      </c>
      <c r="FK286" s="574" t="str">
        <f t="shared" si="253"/>
        <v/>
      </c>
      <c r="FL286" s="574" t="str">
        <f t="shared" si="253"/>
        <v/>
      </c>
      <c r="FM286" s="574" t="str">
        <f t="shared" si="253"/>
        <v/>
      </c>
      <c r="FN286" s="574" t="str">
        <f t="shared" si="254"/>
        <v/>
      </c>
      <c r="FO286" s="574" t="str">
        <f t="shared" si="254"/>
        <v/>
      </c>
      <c r="FP286" s="574" t="str">
        <f t="shared" si="254"/>
        <v/>
      </c>
      <c r="FQ286" s="574" t="str">
        <f t="shared" si="255"/>
        <v/>
      </c>
      <c r="FR286" s="577" t="str">
        <f t="shared" si="256"/>
        <v/>
      </c>
      <c r="FS286" s="573" t="str">
        <f t="shared" si="257"/>
        <v/>
      </c>
      <c r="FT286" s="574" t="str">
        <f t="shared" si="258"/>
        <v/>
      </c>
      <c r="FU286" s="578" t="str">
        <f t="shared" si="259"/>
        <v/>
      </c>
      <c r="FV286" s="577" t="str">
        <f t="shared" si="260"/>
        <v/>
      </c>
      <c r="HA286" s="147">
        <f t="shared" si="261"/>
        <v>0</v>
      </c>
      <c r="HB286" s="142">
        <f t="shared" si="210"/>
        <v>0</v>
      </c>
    </row>
    <row r="287" spans="1:210" s="142" customFormat="1" ht="15.75" customHeight="1" x14ac:dyDescent="0.2">
      <c r="A287" s="531" t="str">
        <f t="shared" si="211"/>
        <v/>
      </c>
      <c r="B287" s="299"/>
      <c r="C287" s="292"/>
      <c r="D287" s="300"/>
      <c r="E287" s="292"/>
      <c r="F287" s="300"/>
      <c r="G287" s="292"/>
      <c r="H287" s="300"/>
      <c r="I287" s="300"/>
      <c r="J287" s="292"/>
      <c r="K287" s="300"/>
      <c r="L287" s="292"/>
      <c r="M287" s="300"/>
      <c r="N287" s="292"/>
      <c r="O287" s="300"/>
      <c r="P287" s="292"/>
      <c r="Q287" s="292"/>
      <c r="R287" s="300"/>
      <c r="S287" s="294"/>
      <c r="T287" s="307"/>
      <c r="U287" s="292"/>
      <c r="V287" s="300"/>
      <c r="W287" s="292"/>
      <c r="X287" s="300"/>
      <c r="Y287" s="292"/>
      <c r="Z287" s="300"/>
      <c r="AA287" s="300"/>
      <c r="AB287" s="292"/>
      <c r="AC287" s="300"/>
      <c r="AD287" s="292"/>
      <c r="AE287" s="300"/>
      <c r="AF287" s="292"/>
      <c r="AG287" s="300"/>
      <c r="AH287" s="292"/>
      <c r="AI287" s="292"/>
      <c r="AJ287" s="300"/>
      <c r="AK287" s="294"/>
      <c r="AL287" s="302"/>
      <c r="AM287" s="292"/>
      <c r="AN287" s="303"/>
      <c r="AO287" s="292"/>
      <c r="AP287" s="303"/>
      <c r="AQ287" s="292"/>
      <c r="AR287" s="303"/>
      <c r="AS287" s="303"/>
      <c r="AT287" s="292"/>
      <c r="AU287" s="303"/>
      <c r="AV287" s="292"/>
      <c r="AW287" s="303"/>
      <c r="AX287" s="292"/>
      <c r="AY287" s="303"/>
      <c r="AZ287" s="292"/>
      <c r="BA287" s="292"/>
      <c r="BB287" s="303"/>
      <c r="BC287" s="294"/>
      <c r="BD287" s="308"/>
      <c r="BE287" s="292"/>
      <c r="BF287" s="303"/>
      <c r="BG287" s="292"/>
      <c r="BH287" s="303"/>
      <c r="BI287" s="292"/>
      <c r="BJ287" s="303"/>
      <c r="BK287" s="303"/>
      <c r="BL287" s="292"/>
      <c r="BM287" s="303"/>
      <c r="BN287" s="292"/>
      <c r="BO287" s="303"/>
      <c r="BP287" s="292"/>
      <c r="BQ287" s="303"/>
      <c r="BR287" s="292"/>
      <c r="BS287" s="292"/>
      <c r="BT287" s="303"/>
      <c r="BU287" s="294"/>
      <c r="BW287" s="573" t="str">
        <f t="shared" si="212"/>
        <v/>
      </c>
      <c r="BX287" s="574" t="str">
        <f t="shared" si="212"/>
        <v/>
      </c>
      <c r="BY287" s="574" t="str">
        <f t="shared" si="212"/>
        <v/>
      </c>
      <c r="BZ287" s="574" t="str">
        <f t="shared" si="213"/>
        <v/>
      </c>
      <c r="CA287" s="574" t="str">
        <f t="shared" si="213"/>
        <v/>
      </c>
      <c r="CB287" s="574" t="str">
        <f t="shared" si="213"/>
        <v/>
      </c>
      <c r="CC287" s="574" t="str">
        <f t="shared" si="214"/>
        <v/>
      </c>
      <c r="CD287" s="574" t="str">
        <f t="shared" si="214"/>
        <v/>
      </c>
      <c r="CE287" s="574" t="str">
        <f t="shared" si="214"/>
        <v/>
      </c>
      <c r="CF287" s="574" t="str">
        <f t="shared" si="215"/>
        <v/>
      </c>
      <c r="CG287" s="574" t="str">
        <f t="shared" si="215"/>
        <v/>
      </c>
      <c r="CH287" s="574" t="str">
        <f t="shared" si="215"/>
        <v/>
      </c>
      <c r="CI287" s="574" t="str">
        <f t="shared" si="216"/>
        <v/>
      </c>
      <c r="CJ287" s="574" t="str">
        <f t="shared" si="217"/>
        <v/>
      </c>
      <c r="CK287" s="574" t="str">
        <f t="shared" si="218"/>
        <v/>
      </c>
      <c r="CL287" s="574" t="str">
        <f t="shared" si="218"/>
        <v/>
      </c>
      <c r="CM287" s="574" t="str">
        <f t="shared" si="218"/>
        <v/>
      </c>
      <c r="CN287" s="574" t="str">
        <f t="shared" si="219"/>
        <v/>
      </c>
      <c r="CO287" s="574" t="str">
        <f t="shared" si="219"/>
        <v/>
      </c>
      <c r="CP287" s="574" t="str">
        <f t="shared" si="219"/>
        <v/>
      </c>
      <c r="CQ287" s="574" t="str">
        <f t="shared" si="220"/>
        <v/>
      </c>
      <c r="CR287" s="574" t="str">
        <f t="shared" si="220"/>
        <v/>
      </c>
      <c r="CS287" s="574" t="str">
        <f t="shared" si="220"/>
        <v/>
      </c>
      <c r="CT287" s="574" t="str">
        <f t="shared" si="221"/>
        <v/>
      </c>
      <c r="CU287" s="575" t="str">
        <f t="shared" si="222"/>
        <v/>
      </c>
      <c r="CV287" s="576" t="str">
        <f t="shared" si="223"/>
        <v/>
      </c>
      <c r="CW287" s="574" t="str">
        <f t="shared" si="223"/>
        <v/>
      </c>
      <c r="CX287" s="574" t="str">
        <f t="shared" si="223"/>
        <v/>
      </c>
      <c r="CY287" s="574" t="str">
        <f t="shared" si="224"/>
        <v/>
      </c>
      <c r="CZ287" s="574" t="str">
        <f t="shared" si="224"/>
        <v/>
      </c>
      <c r="DA287" s="574" t="str">
        <f t="shared" si="224"/>
        <v/>
      </c>
      <c r="DB287" s="574" t="str">
        <f t="shared" si="225"/>
        <v/>
      </c>
      <c r="DC287" s="574" t="str">
        <f t="shared" si="226"/>
        <v/>
      </c>
      <c r="DD287" s="574" t="str">
        <f t="shared" si="226"/>
        <v/>
      </c>
      <c r="DE287" s="574" t="str">
        <f t="shared" si="227"/>
        <v/>
      </c>
      <c r="DF287" s="574" t="str">
        <f t="shared" si="227"/>
        <v/>
      </c>
      <c r="DG287" s="574" t="str">
        <f t="shared" si="227"/>
        <v/>
      </c>
      <c r="DH287" s="574" t="str">
        <f t="shared" si="228"/>
        <v/>
      </c>
      <c r="DI287" s="574" t="str">
        <f t="shared" si="229"/>
        <v/>
      </c>
      <c r="DJ287" s="574" t="str">
        <f t="shared" si="230"/>
        <v/>
      </c>
      <c r="DK287" s="574" t="str">
        <f t="shared" si="230"/>
        <v/>
      </c>
      <c r="DL287" s="574" t="str">
        <f t="shared" si="230"/>
        <v/>
      </c>
      <c r="DM287" s="574" t="str">
        <f t="shared" si="231"/>
        <v/>
      </c>
      <c r="DN287" s="574" t="str">
        <f t="shared" si="231"/>
        <v/>
      </c>
      <c r="DO287" s="574" t="str">
        <f t="shared" si="231"/>
        <v/>
      </c>
      <c r="DP287" s="574" t="str">
        <f t="shared" si="232"/>
        <v/>
      </c>
      <c r="DQ287" s="574" t="str">
        <f t="shared" si="232"/>
        <v/>
      </c>
      <c r="DR287" s="574" t="str">
        <f t="shared" si="232"/>
        <v/>
      </c>
      <c r="DS287" s="574" t="str">
        <f t="shared" si="233"/>
        <v/>
      </c>
      <c r="DT287" s="577" t="str">
        <f t="shared" si="234"/>
        <v/>
      </c>
      <c r="DU287" s="576" t="str">
        <f t="shared" si="235"/>
        <v/>
      </c>
      <c r="DV287" s="574" t="str">
        <f t="shared" si="235"/>
        <v/>
      </c>
      <c r="DW287" s="574" t="str">
        <f t="shared" si="235"/>
        <v/>
      </c>
      <c r="DX287" s="574" t="str">
        <f t="shared" si="236"/>
        <v/>
      </c>
      <c r="DY287" s="574" t="str">
        <f t="shared" si="236"/>
        <v/>
      </c>
      <c r="DZ287" s="574" t="str">
        <f t="shared" si="236"/>
        <v/>
      </c>
      <c r="EA287" s="574" t="str">
        <f t="shared" si="237"/>
        <v/>
      </c>
      <c r="EB287" s="574" t="str">
        <f t="shared" si="237"/>
        <v/>
      </c>
      <c r="EC287" s="574" t="str">
        <f t="shared" si="237"/>
        <v/>
      </c>
      <c r="ED287" s="574" t="str">
        <f t="shared" si="238"/>
        <v/>
      </c>
      <c r="EE287" s="574" t="str">
        <f t="shared" si="238"/>
        <v/>
      </c>
      <c r="EF287" s="574" t="str">
        <f t="shared" si="238"/>
        <v/>
      </c>
      <c r="EG287" s="574" t="str">
        <f t="shared" si="239"/>
        <v/>
      </c>
      <c r="EH287" s="574" t="str">
        <f t="shared" si="240"/>
        <v/>
      </c>
      <c r="EI287" s="574" t="str">
        <f t="shared" si="241"/>
        <v/>
      </c>
      <c r="EJ287" s="574" t="str">
        <f t="shared" si="241"/>
        <v/>
      </c>
      <c r="EK287" s="574" t="str">
        <f t="shared" si="241"/>
        <v/>
      </c>
      <c r="EL287" s="574" t="str">
        <f t="shared" si="242"/>
        <v/>
      </c>
      <c r="EM287" s="574" t="str">
        <f t="shared" si="242"/>
        <v/>
      </c>
      <c r="EN287" s="574" t="str">
        <f t="shared" si="242"/>
        <v/>
      </c>
      <c r="EO287" s="574" t="str">
        <f t="shared" si="243"/>
        <v/>
      </c>
      <c r="EP287" s="574" t="str">
        <f t="shared" si="243"/>
        <v/>
      </c>
      <c r="EQ287" s="574" t="str">
        <f t="shared" si="243"/>
        <v/>
      </c>
      <c r="ER287" s="574" t="str">
        <f t="shared" si="244"/>
        <v/>
      </c>
      <c r="ES287" s="577" t="str">
        <f t="shared" si="245"/>
        <v/>
      </c>
      <c r="ET287" s="576" t="str">
        <f t="shared" si="246"/>
        <v/>
      </c>
      <c r="EU287" s="574" t="str">
        <f t="shared" si="246"/>
        <v/>
      </c>
      <c r="EV287" s="574" t="str">
        <f t="shared" si="246"/>
        <v/>
      </c>
      <c r="EW287" s="574" t="str">
        <f t="shared" si="247"/>
        <v/>
      </c>
      <c r="EX287" s="574" t="str">
        <f t="shared" si="247"/>
        <v/>
      </c>
      <c r="EY287" s="574" t="str">
        <f t="shared" si="247"/>
        <v/>
      </c>
      <c r="EZ287" s="574" t="str">
        <f t="shared" si="248"/>
        <v/>
      </c>
      <c r="FA287" s="574" t="str">
        <f t="shared" si="248"/>
        <v/>
      </c>
      <c r="FB287" s="574" t="str">
        <f t="shared" si="248"/>
        <v/>
      </c>
      <c r="FC287" s="574" t="str">
        <f t="shared" si="249"/>
        <v/>
      </c>
      <c r="FD287" s="574" t="str">
        <f t="shared" si="249"/>
        <v/>
      </c>
      <c r="FE287" s="574" t="str">
        <f t="shared" si="249"/>
        <v/>
      </c>
      <c r="FF287" s="574" t="str">
        <f t="shared" si="250"/>
        <v/>
      </c>
      <c r="FG287" s="574" t="str">
        <f t="shared" si="251"/>
        <v/>
      </c>
      <c r="FH287" s="574" t="str">
        <f t="shared" si="252"/>
        <v/>
      </c>
      <c r="FI287" s="574" t="str">
        <f t="shared" si="252"/>
        <v/>
      </c>
      <c r="FJ287" s="574" t="str">
        <f t="shared" si="252"/>
        <v/>
      </c>
      <c r="FK287" s="574" t="str">
        <f t="shared" si="253"/>
        <v/>
      </c>
      <c r="FL287" s="574" t="str">
        <f t="shared" si="253"/>
        <v/>
      </c>
      <c r="FM287" s="574" t="str">
        <f t="shared" si="253"/>
        <v/>
      </c>
      <c r="FN287" s="574" t="str">
        <f t="shared" si="254"/>
        <v/>
      </c>
      <c r="FO287" s="574" t="str">
        <f t="shared" si="254"/>
        <v/>
      </c>
      <c r="FP287" s="574" t="str">
        <f t="shared" si="254"/>
        <v/>
      </c>
      <c r="FQ287" s="574" t="str">
        <f t="shared" si="255"/>
        <v/>
      </c>
      <c r="FR287" s="577" t="str">
        <f t="shared" si="256"/>
        <v/>
      </c>
      <c r="FS287" s="573" t="str">
        <f t="shared" si="257"/>
        <v/>
      </c>
      <c r="FT287" s="574" t="str">
        <f t="shared" si="258"/>
        <v/>
      </c>
      <c r="FU287" s="578" t="str">
        <f t="shared" si="259"/>
        <v/>
      </c>
      <c r="FV287" s="577" t="str">
        <f t="shared" si="260"/>
        <v/>
      </c>
      <c r="HA287" s="147">
        <f t="shared" si="261"/>
        <v>0</v>
      </c>
      <c r="HB287" s="142">
        <f t="shared" si="210"/>
        <v>0</v>
      </c>
    </row>
    <row r="288" spans="1:210" s="142" customFormat="1" ht="15.75" customHeight="1" x14ac:dyDescent="0.2">
      <c r="A288" s="531" t="str">
        <f t="shared" si="211"/>
        <v/>
      </c>
      <c r="B288" s="299"/>
      <c r="C288" s="292"/>
      <c r="D288" s="300"/>
      <c r="E288" s="292"/>
      <c r="F288" s="300"/>
      <c r="G288" s="292"/>
      <c r="H288" s="300"/>
      <c r="I288" s="300"/>
      <c r="J288" s="292"/>
      <c r="K288" s="300"/>
      <c r="L288" s="292"/>
      <c r="M288" s="300"/>
      <c r="N288" s="292"/>
      <c r="O288" s="300"/>
      <c r="P288" s="292"/>
      <c r="Q288" s="292"/>
      <c r="R288" s="301"/>
      <c r="S288" s="298"/>
      <c r="T288" s="307"/>
      <c r="U288" s="292"/>
      <c r="V288" s="300"/>
      <c r="W288" s="292"/>
      <c r="X288" s="300"/>
      <c r="Y288" s="292"/>
      <c r="Z288" s="300"/>
      <c r="AA288" s="300"/>
      <c r="AB288" s="292"/>
      <c r="AC288" s="300"/>
      <c r="AD288" s="292"/>
      <c r="AE288" s="300"/>
      <c r="AF288" s="292"/>
      <c r="AG288" s="300"/>
      <c r="AH288" s="292"/>
      <c r="AI288" s="292"/>
      <c r="AJ288" s="301"/>
      <c r="AK288" s="298"/>
      <c r="AL288" s="302"/>
      <c r="AM288" s="292"/>
      <c r="AN288" s="303"/>
      <c r="AO288" s="292"/>
      <c r="AP288" s="303"/>
      <c r="AQ288" s="292"/>
      <c r="AR288" s="303"/>
      <c r="AS288" s="303"/>
      <c r="AT288" s="292"/>
      <c r="AU288" s="303"/>
      <c r="AV288" s="292"/>
      <c r="AW288" s="303"/>
      <c r="AX288" s="292"/>
      <c r="AY288" s="303"/>
      <c r="AZ288" s="292"/>
      <c r="BA288" s="292"/>
      <c r="BB288" s="304"/>
      <c r="BC288" s="298"/>
      <c r="BD288" s="308"/>
      <c r="BE288" s="292"/>
      <c r="BF288" s="303"/>
      <c r="BG288" s="292"/>
      <c r="BH288" s="303"/>
      <c r="BI288" s="292"/>
      <c r="BJ288" s="303"/>
      <c r="BK288" s="303"/>
      <c r="BL288" s="292"/>
      <c r="BM288" s="303"/>
      <c r="BN288" s="292"/>
      <c r="BO288" s="303"/>
      <c r="BP288" s="292"/>
      <c r="BQ288" s="303"/>
      <c r="BR288" s="292"/>
      <c r="BS288" s="292"/>
      <c r="BT288" s="304"/>
      <c r="BU288" s="298"/>
      <c r="BW288" s="573" t="str">
        <f t="shared" si="212"/>
        <v/>
      </c>
      <c r="BX288" s="574" t="str">
        <f t="shared" si="212"/>
        <v/>
      </c>
      <c r="BY288" s="574" t="str">
        <f t="shared" si="212"/>
        <v/>
      </c>
      <c r="BZ288" s="574" t="str">
        <f t="shared" si="213"/>
        <v/>
      </c>
      <c r="CA288" s="574" t="str">
        <f t="shared" si="213"/>
        <v/>
      </c>
      <c r="CB288" s="574" t="str">
        <f t="shared" si="213"/>
        <v/>
      </c>
      <c r="CC288" s="574" t="str">
        <f t="shared" si="214"/>
        <v/>
      </c>
      <c r="CD288" s="574" t="str">
        <f t="shared" si="214"/>
        <v/>
      </c>
      <c r="CE288" s="574" t="str">
        <f t="shared" si="214"/>
        <v/>
      </c>
      <c r="CF288" s="574" t="str">
        <f t="shared" si="215"/>
        <v/>
      </c>
      <c r="CG288" s="574" t="str">
        <f t="shared" si="215"/>
        <v/>
      </c>
      <c r="CH288" s="574" t="str">
        <f t="shared" si="215"/>
        <v/>
      </c>
      <c r="CI288" s="574" t="str">
        <f t="shared" si="216"/>
        <v/>
      </c>
      <c r="CJ288" s="574" t="str">
        <f t="shared" si="217"/>
        <v/>
      </c>
      <c r="CK288" s="574" t="str">
        <f t="shared" si="218"/>
        <v/>
      </c>
      <c r="CL288" s="574" t="str">
        <f t="shared" si="218"/>
        <v/>
      </c>
      <c r="CM288" s="574" t="str">
        <f t="shared" si="218"/>
        <v/>
      </c>
      <c r="CN288" s="574" t="str">
        <f t="shared" si="219"/>
        <v/>
      </c>
      <c r="CO288" s="574" t="str">
        <f t="shared" si="219"/>
        <v/>
      </c>
      <c r="CP288" s="574" t="str">
        <f t="shared" si="219"/>
        <v/>
      </c>
      <c r="CQ288" s="574" t="str">
        <f t="shared" si="220"/>
        <v/>
      </c>
      <c r="CR288" s="574" t="str">
        <f t="shared" si="220"/>
        <v/>
      </c>
      <c r="CS288" s="574" t="str">
        <f t="shared" si="220"/>
        <v/>
      </c>
      <c r="CT288" s="574" t="str">
        <f t="shared" si="221"/>
        <v/>
      </c>
      <c r="CU288" s="575" t="str">
        <f t="shared" si="222"/>
        <v/>
      </c>
      <c r="CV288" s="576" t="str">
        <f t="shared" si="223"/>
        <v/>
      </c>
      <c r="CW288" s="574" t="str">
        <f t="shared" si="223"/>
        <v/>
      </c>
      <c r="CX288" s="574" t="str">
        <f t="shared" si="223"/>
        <v/>
      </c>
      <c r="CY288" s="574" t="str">
        <f t="shared" si="224"/>
        <v/>
      </c>
      <c r="CZ288" s="574" t="str">
        <f t="shared" si="224"/>
        <v/>
      </c>
      <c r="DA288" s="574" t="str">
        <f t="shared" si="224"/>
        <v/>
      </c>
      <c r="DB288" s="574" t="str">
        <f t="shared" si="225"/>
        <v/>
      </c>
      <c r="DC288" s="574" t="str">
        <f t="shared" si="226"/>
        <v/>
      </c>
      <c r="DD288" s="574" t="str">
        <f t="shared" si="226"/>
        <v/>
      </c>
      <c r="DE288" s="574" t="str">
        <f t="shared" si="227"/>
        <v/>
      </c>
      <c r="DF288" s="574" t="str">
        <f t="shared" si="227"/>
        <v/>
      </c>
      <c r="DG288" s="574" t="str">
        <f t="shared" si="227"/>
        <v/>
      </c>
      <c r="DH288" s="574" t="str">
        <f t="shared" si="228"/>
        <v/>
      </c>
      <c r="DI288" s="574" t="str">
        <f t="shared" si="229"/>
        <v/>
      </c>
      <c r="DJ288" s="574" t="str">
        <f t="shared" si="230"/>
        <v/>
      </c>
      <c r="DK288" s="574" t="str">
        <f t="shared" si="230"/>
        <v/>
      </c>
      <c r="DL288" s="574" t="str">
        <f t="shared" si="230"/>
        <v/>
      </c>
      <c r="DM288" s="574" t="str">
        <f t="shared" si="231"/>
        <v/>
      </c>
      <c r="DN288" s="574" t="str">
        <f t="shared" si="231"/>
        <v/>
      </c>
      <c r="DO288" s="574" t="str">
        <f t="shared" si="231"/>
        <v/>
      </c>
      <c r="DP288" s="574" t="str">
        <f t="shared" si="232"/>
        <v/>
      </c>
      <c r="DQ288" s="574" t="str">
        <f t="shared" si="232"/>
        <v/>
      </c>
      <c r="DR288" s="574" t="str">
        <f t="shared" si="232"/>
        <v/>
      </c>
      <c r="DS288" s="574" t="str">
        <f t="shared" si="233"/>
        <v/>
      </c>
      <c r="DT288" s="577" t="str">
        <f t="shared" si="234"/>
        <v/>
      </c>
      <c r="DU288" s="576" t="str">
        <f t="shared" si="235"/>
        <v/>
      </c>
      <c r="DV288" s="574" t="str">
        <f t="shared" si="235"/>
        <v/>
      </c>
      <c r="DW288" s="574" t="str">
        <f t="shared" si="235"/>
        <v/>
      </c>
      <c r="DX288" s="574" t="str">
        <f t="shared" si="236"/>
        <v/>
      </c>
      <c r="DY288" s="574" t="str">
        <f t="shared" si="236"/>
        <v/>
      </c>
      <c r="DZ288" s="574" t="str">
        <f t="shared" si="236"/>
        <v/>
      </c>
      <c r="EA288" s="574" t="str">
        <f t="shared" si="237"/>
        <v/>
      </c>
      <c r="EB288" s="574" t="str">
        <f t="shared" si="237"/>
        <v/>
      </c>
      <c r="EC288" s="574" t="str">
        <f t="shared" si="237"/>
        <v/>
      </c>
      <c r="ED288" s="574" t="str">
        <f t="shared" si="238"/>
        <v/>
      </c>
      <c r="EE288" s="574" t="str">
        <f t="shared" si="238"/>
        <v/>
      </c>
      <c r="EF288" s="574" t="str">
        <f t="shared" si="238"/>
        <v/>
      </c>
      <c r="EG288" s="574" t="str">
        <f t="shared" si="239"/>
        <v/>
      </c>
      <c r="EH288" s="574" t="str">
        <f t="shared" si="240"/>
        <v/>
      </c>
      <c r="EI288" s="574" t="str">
        <f t="shared" si="241"/>
        <v/>
      </c>
      <c r="EJ288" s="574" t="str">
        <f t="shared" si="241"/>
        <v/>
      </c>
      <c r="EK288" s="574" t="str">
        <f t="shared" si="241"/>
        <v/>
      </c>
      <c r="EL288" s="574" t="str">
        <f t="shared" si="242"/>
        <v/>
      </c>
      <c r="EM288" s="574" t="str">
        <f t="shared" si="242"/>
        <v/>
      </c>
      <c r="EN288" s="574" t="str">
        <f t="shared" si="242"/>
        <v/>
      </c>
      <c r="EO288" s="574" t="str">
        <f t="shared" si="243"/>
        <v/>
      </c>
      <c r="EP288" s="574" t="str">
        <f t="shared" si="243"/>
        <v/>
      </c>
      <c r="EQ288" s="574" t="str">
        <f t="shared" si="243"/>
        <v/>
      </c>
      <c r="ER288" s="574" t="str">
        <f t="shared" si="244"/>
        <v/>
      </c>
      <c r="ES288" s="577" t="str">
        <f t="shared" si="245"/>
        <v/>
      </c>
      <c r="ET288" s="576" t="str">
        <f t="shared" si="246"/>
        <v/>
      </c>
      <c r="EU288" s="574" t="str">
        <f t="shared" si="246"/>
        <v/>
      </c>
      <c r="EV288" s="574" t="str">
        <f t="shared" si="246"/>
        <v/>
      </c>
      <c r="EW288" s="574" t="str">
        <f t="shared" si="247"/>
        <v/>
      </c>
      <c r="EX288" s="574" t="str">
        <f t="shared" si="247"/>
        <v/>
      </c>
      <c r="EY288" s="574" t="str">
        <f t="shared" si="247"/>
        <v/>
      </c>
      <c r="EZ288" s="574" t="str">
        <f t="shared" si="248"/>
        <v/>
      </c>
      <c r="FA288" s="574" t="str">
        <f t="shared" si="248"/>
        <v/>
      </c>
      <c r="FB288" s="574" t="str">
        <f t="shared" si="248"/>
        <v/>
      </c>
      <c r="FC288" s="574" t="str">
        <f t="shared" si="249"/>
        <v/>
      </c>
      <c r="FD288" s="574" t="str">
        <f t="shared" si="249"/>
        <v/>
      </c>
      <c r="FE288" s="574" t="str">
        <f t="shared" si="249"/>
        <v/>
      </c>
      <c r="FF288" s="574" t="str">
        <f t="shared" si="250"/>
        <v/>
      </c>
      <c r="FG288" s="574" t="str">
        <f t="shared" si="251"/>
        <v/>
      </c>
      <c r="FH288" s="574" t="str">
        <f t="shared" si="252"/>
        <v/>
      </c>
      <c r="FI288" s="574" t="str">
        <f t="shared" si="252"/>
        <v/>
      </c>
      <c r="FJ288" s="574" t="str">
        <f t="shared" si="252"/>
        <v/>
      </c>
      <c r="FK288" s="574" t="str">
        <f t="shared" si="253"/>
        <v/>
      </c>
      <c r="FL288" s="574" t="str">
        <f t="shared" si="253"/>
        <v/>
      </c>
      <c r="FM288" s="574" t="str">
        <f t="shared" si="253"/>
        <v/>
      </c>
      <c r="FN288" s="574" t="str">
        <f t="shared" si="254"/>
        <v/>
      </c>
      <c r="FO288" s="574" t="str">
        <f t="shared" si="254"/>
        <v/>
      </c>
      <c r="FP288" s="574" t="str">
        <f t="shared" si="254"/>
        <v/>
      </c>
      <c r="FQ288" s="574" t="str">
        <f t="shared" si="255"/>
        <v/>
      </c>
      <c r="FR288" s="577" t="str">
        <f t="shared" si="256"/>
        <v/>
      </c>
      <c r="FS288" s="573" t="str">
        <f t="shared" si="257"/>
        <v/>
      </c>
      <c r="FT288" s="574" t="str">
        <f t="shared" si="258"/>
        <v/>
      </c>
      <c r="FU288" s="578" t="str">
        <f t="shared" si="259"/>
        <v/>
      </c>
      <c r="FV288" s="577" t="str">
        <f t="shared" si="260"/>
        <v/>
      </c>
      <c r="HA288" s="147">
        <f t="shared" si="261"/>
        <v>0</v>
      </c>
      <c r="HB288" s="142">
        <f t="shared" si="210"/>
        <v>0</v>
      </c>
    </row>
    <row r="289" spans="1:210" s="142" customFormat="1" ht="15.75" customHeight="1" x14ac:dyDescent="0.2">
      <c r="A289" s="531" t="str">
        <f t="shared" si="211"/>
        <v/>
      </c>
      <c r="B289" s="299"/>
      <c r="C289" s="292"/>
      <c r="D289" s="300"/>
      <c r="E289" s="292"/>
      <c r="F289" s="300"/>
      <c r="G289" s="292"/>
      <c r="H289" s="300"/>
      <c r="I289" s="300"/>
      <c r="J289" s="292"/>
      <c r="K289" s="300"/>
      <c r="L289" s="292"/>
      <c r="M289" s="300"/>
      <c r="N289" s="292"/>
      <c r="O289" s="300"/>
      <c r="P289" s="292"/>
      <c r="Q289" s="292"/>
      <c r="R289" s="300"/>
      <c r="S289" s="294"/>
      <c r="T289" s="307"/>
      <c r="U289" s="292"/>
      <c r="V289" s="300"/>
      <c r="W289" s="292"/>
      <c r="X289" s="300"/>
      <c r="Y289" s="292"/>
      <c r="Z289" s="300"/>
      <c r="AA289" s="300"/>
      <c r="AB289" s="292"/>
      <c r="AC289" s="300"/>
      <c r="AD289" s="292"/>
      <c r="AE289" s="300"/>
      <c r="AF289" s="292"/>
      <c r="AG289" s="300"/>
      <c r="AH289" s="292"/>
      <c r="AI289" s="292"/>
      <c r="AJ289" s="300"/>
      <c r="AK289" s="294"/>
      <c r="AL289" s="302"/>
      <c r="AM289" s="292"/>
      <c r="AN289" s="303"/>
      <c r="AO289" s="292"/>
      <c r="AP289" s="303"/>
      <c r="AQ289" s="292"/>
      <c r="AR289" s="303"/>
      <c r="AS289" s="303"/>
      <c r="AT289" s="292"/>
      <c r="AU289" s="303"/>
      <c r="AV289" s="292"/>
      <c r="AW289" s="303"/>
      <c r="AX289" s="292"/>
      <c r="AY289" s="303"/>
      <c r="AZ289" s="292"/>
      <c r="BA289" s="292"/>
      <c r="BB289" s="303"/>
      <c r="BC289" s="294"/>
      <c r="BD289" s="308"/>
      <c r="BE289" s="292"/>
      <c r="BF289" s="303"/>
      <c r="BG289" s="292"/>
      <c r="BH289" s="303"/>
      <c r="BI289" s="292"/>
      <c r="BJ289" s="303"/>
      <c r="BK289" s="303"/>
      <c r="BL289" s="292"/>
      <c r="BM289" s="303"/>
      <c r="BN289" s="292"/>
      <c r="BO289" s="303"/>
      <c r="BP289" s="292"/>
      <c r="BQ289" s="303"/>
      <c r="BR289" s="292"/>
      <c r="BS289" s="292"/>
      <c r="BT289" s="303"/>
      <c r="BU289" s="294"/>
      <c r="BW289" s="573" t="str">
        <f t="shared" si="212"/>
        <v/>
      </c>
      <c r="BX289" s="574" t="str">
        <f t="shared" si="212"/>
        <v/>
      </c>
      <c r="BY289" s="574" t="str">
        <f t="shared" si="212"/>
        <v/>
      </c>
      <c r="BZ289" s="574" t="str">
        <f t="shared" si="213"/>
        <v/>
      </c>
      <c r="CA289" s="574" t="str">
        <f t="shared" si="213"/>
        <v/>
      </c>
      <c r="CB289" s="574" t="str">
        <f t="shared" si="213"/>
        <v/>
      </c>
      <c r="CC289" s="574" t="str">
        <f t="shared" si="214"/>
        <v/>
      </c>
      <c r="CD289" s="574" t="str">
        <f t="shared" si="214"/>
        <v/>
      </c>
      <c r="CE289" s="574" t="str">
        <f t="shared" si="214"/>
        <v/>
      </c>
      <c r="CF289" s="574" t="str">
        <f t="shared" si="215"/>
        <v/>
      </c>
      <c r="CG289" s="574" t="str">
        <f t="shared" si="215"/>
        <v/>
      </c>
      <c r="CH289" s="574" t="str">
        <f t="shared" si="215"/>
        <v/>
      </c>
      <c r="CI289" s="574" t="str">
        <f t="shared" si="216"/>
        <v/>
      </c>
      <c r="CJ289" s="574" t="str">
        <f t="shared" si="217"/>
        <v/>
      </c>
      <c r="CK289" s="574" t="str">
        <f t="shared" si="218"/>
        <v/>
      </c>
      <c r="CL289" s="574" t="str">
        <f t="shared" si="218"/>
        <v/>
      </c>
      <c r="CM289" s="574" t="str">
        <f t="shared" si="218"/>
        <v/>
      </c>
      <c r="CN289" s="574" t="str">
        <f t="shared" si="219"/>
        <v/>
      </c>
      <c r="CO289" s="574" t="str">
        <f t="shared" si="219"/>
        <v/>
      </c>
      <c r="CP289" s="574" t="str">
        <f t="shared" si="219"/>
        <v/>
      </c>
      <c r="CQ289" s="574" t="str">
        <f t="shared" si="220"/>
        <v/>
      </c>
      <c r="CR289" s="574" t="str">
        <f t="shared" si="220"/>
        <v/>
      </c>
      <c r="CS289" s="574" t="str">
        <f t="shared" si="220"/>
        <v/>
      </c>
      <c r="CT289" s="574" t="str">
        <f t="shared" si="221"/>
        <v/>
      </c>
      <c r="CU289" s="575" t="str">
        <f t="shared" si="222"/>
        <v/>
      </c>
      <c r="CV289" s="576" t="str">
        <f t="shared" si="223"/>
        <v/>
      </c>
      <c r="CW289" s="574" t="str">
        <f t="shared" si="223"/>
        <v/>
      </c>
      <c r="CX289" s="574" t="str">
        <f t="shared" si="223"/>
        <v/>
      </c>
      <c r="CY289" s="574" t="str">
        <f t="shared" si="224"/>
        <v/>
      </c>
      <c r="CZ289" s="574" t="str">
        <f t="shared" si="224"/>
        <v/>
      </c>
      <c r="DA289" s="574" t="str">
        <f t="shared" si="224"/>
        <v/>
      </c>
      <c r="DB289" s="574" t="str">
        <f t="shared" si="225"/>
        <v/>
      </c>
      <c r="DC289" s="574" t="str">
        <f t="shared" si="226"/>
        <v/>
      </c>
      <c r="DD289" s="574" t="str">
        <f t="shared" si="226"/>
        <v/>
      </c>
      <c r="DE289" s="574" t="str">
        <f t="shared" si="227"/>
        <v/>
      </c>
      <c r="DF289" s="574" t="str">
        <f t="shared" si="227"/>
        <v/>
      </c>
      <c r="DG289" s="574" t="str">
        <f t="shared" si="227"/>
        <v/>
      </c>
      <c r="DH289" s="574" t="str">
        <f t="shared" si="228"/>
        <v/>
      </c>
      <c r="DI289" s="574" t="str">
        <f t="shared" si="229"/>
        <v/>
      </c>
      <c r="DJ289" s="574" t="str">
        <f t="shared" si="230"/>
        <v/>
      </c>
      <c r="DK289" s="574" t="str">
        <f t="shared" si="230"/>
        <v/>
      </c>
      <c r="DL289" s="574" t="str">
        <f t="shared" si="230"/>
        <v/>
      </c>
      <c r="DM289" s="574" t="str">
        <f t="shared" si="231"/>
        <v/>
      </c>
      <c r="DN289" s="574" t="str">
        <f t="shared" si="231"/>
        <v/>
      </c>
      <c r="DO289" s="574" t="str">
        <f t="shared" si="231"/>
        <v/>
      </c>
      <c r="DP289" s="574" t="str">
        <f t="shared" si="232"/>
        <v/>
      </c>
      <c r="DQ289" s="574" t="str">
        <f t="shared" si="232"/>
        <v/>
      </c>
      <c r="DR289" s="574" t="str">
        <f t="shared" si="232"/>
        <v/>
      </c>
      <c r="DS289" s="574" t="str">
        <f t="shared" si="233"/>
        <v/>
      </c>
      <c r="DT289" s="577" t="str">
        <f t="shared" si="234"/>
        <v/>
      </c>
      <c r="DU289" s="576" t="str">
        <f t="shared" si="235"/>
        <v/>
      </c>
      <c r="DV289" s="574" t="str">
        <f t="shared" si="235"/>
        <v/>
      </c>
      <c r="DW289" s="574" t="str">
        <f t="shared" si="235"/>
        <v/>
      </c>
      <c r="DX289" s="574" t="str">
        <f t="shared" si="236"/>
        <v/>
      </c>
      <c r="DY289" s="574" t="str">
        <f t="shared" si="236"/>
        <v/>
      </c>
      <c r="DZ289" s="574" t="str">
        <f t="shared" si="236"/>
        <v/>
      </c>
      <c r="EA289" s="574" t="str">
        <f t="shared" si="237"/>
        <v/>
      </c>
      <c r="EB289" s="574" t="str">
        <f t="shared" si="237"/>
        <v/>
      </c>
      <c r="EC289" s="574" t="str">
        <f t="shared" si="237"/>
        <v/>
      </c>
      <c r="ED289" s="574" t="str">
        <f t="shared" si="238"/>
        <v/>
      </c>
      <c r="EE289" s="574" t="str">
        <f t="shared" si="238"/>
        <v/>
      </c>
      <c r="EF289" s="574" t="str">
        <f t="shared" si="238"/>
        <v/>
      </c>
      <c r="EG289" s="574" t="str">
        <f t="shared" si="239"/>
        <v/>
      </c>
      <c r="EH289" s="574" t="str">
        <f t="shared" si="240"/>
        <v/>
      </c>
      <c r="EI289" s="574" t="str">
        <f t="shared" si="241"/>
        <v/>
      </c>
      <c r="EJ289" s="574" t="str">
        <f t="shared" si="241"/>
        <v/>
      </c>
      <c r="EK289" s="574" t="str">
        <f t="shared" si="241"/>
        <v/>
      </c>
      <c r="EL289" s="574" t="str">
        <f t="shared" si="242"/>
        <v/>
      </c>
      <c r="EM289" s="574" t="str">
        <f t="shared" si="242"/>
        <v/>
      </c>
      <c r="EN289" s="574" t="str">
        <f t="shared" si="242"/>
        <v/>
      </c>
      <c r="EO289" s="574" t="str">
        <f t="shared" si="243"/>
        <v/>
      </c>
      <c r="EP289" s="574" t="str">
        <f t="shared" si="243"/>
        <v/>
      </c>
      <c r="EQ289" s="574" t="str">
        <f t="shared" si="243"/>
        <v/>
      </c>
      <c r="ER289" s="574" t="str">
        <f t="shared" si="244"/>
        <v/>
      </c>
      <c r="ES289" s="577" t="str">
        <f t="shared" si="245"/>
        <v/>
      </c>
      <c r="ET289" s="576" t="str">
        <f t="shared" si="246"/>
        <v/>
      </c>
      <c r="EU289" s="574" t="str">
        <f t="shared" si="246"/>
        <v/>
      </c>
      <c r="EV289" s="574" t="str">
        <f t="shared" si="246"/>
        <v/>
      </c>
      <c r="EW289" s="574" t="str">
        <f t="shared" si="247"/>
        <v/>
      </c>
      <c r="EX289" s="574" t="str">
        <f t="shared" si="247"/>
        <v/>
      </c>
      <c r="EY289" s="574" t="str">
        <f t="shared" si="247"/>
        <v/>
      </c>
      <c r="EZ289" s="574" t="str">
        <f t="shared" si="248"/>
        <v/>
      </c>
      <c r="FA289" s="574" t="str">
        <f t="shared" si="248"/>
        <v/>
      </c>
      <c r="FB289" s="574" t="str">
        <f t="shared" si="248"/>
        <v/>
      </c>
      <c r="FC289" s="574" t="str">
        <f t="shared" si="249"/>
        <v/>
      </c>
      <c r="FD289" s="574" t="str">
        <f t="shared" si="249"/>
        <v/>
      </c>
      <c r="FE289" s="574" t="str">
        <f t="shared" si="249"/>
        <v/>
      </c>
      <c r="FF289" s="574" t="str">
        <f t="shared" si="250"/>
        <v/>
      </c>
      <c r="FG289" s="574" t="str">
        <f t="shared" si="251"/>
        <v/>
      </c>
      <c r="FH289" s="574" t="str">
        <f t="shared" si="252"/>
        <v/>
      </c>
      <c r="FI289" s="574" t="str">
        <f t="shared" si="252"/>
        <v/>
      </c>
      <c r="FJ289" s="574" t="str">
        <f t="shared" si="252"/>
        <v/>
      </c>
      <c r="FK289" s="574" t="str">
        <f t="shared" si="253"/>
        <v/>
      </c>
      <c r="FL289" s="574" t="str">
        <f t="shared" si="253"/>
        <v/>
      </c>
      <c r="FM289" s="574" t="str">
        <f t="shared" si="253"/>
        <v/>
      </c>
      <c r="FN289" s="574" t="str">
        <f t="shared" si="254"/>
        <v/>
      </c>
      <c r="FO289" s="574" t="str">
        <f t="shared" si="254"/>
        <v/>
      </c>
      <c r="FP289" s="574" t="str">
        <f t="shared" si="254"/>
        <v/>
      </c>
      <c r="FQ289" s="574" t="str">
        <f t="shared" si="255"/>
        <v/>
      </c>
      <c r="FR289" s="577" t="str">
        <f t="shared" si="256"/>
        <v/>
      </c>
      <c r="FS289" s="573" t="str">
        <f t="shared" si="257"/>
        <v/>
      </c>
      <c r="FT289" s="574" t="str">
        <f t="shared" si="258"/>
        <v/>
      </c>
      <c r="FU289" s="578" t="str">
        <f t="shared" si="259"/>
        <v/>
      </c>
      <c r="FV289" s="577" t="str">
        <f t="shared" si="260"/>
        <v/>
      </c>
      <c r="HA289" s="147">
        <f t="shared" si="261"/>
        <v>0</v>
      </c>
      <c r="HB289" s="142">
        <f t="shared" si="210"/>
        <v>0</v>
      </c>
    </row>
    <row r="290" spans="1:210" s="142" customFormat="1" ht="15.75" customHeight="1" x14ac:dyDescent="0.2">
      <c r="A290" s="531" t="str">
        <f t="shared" si="211"/>
        <v/>
      </c>
      <c r="B290" s="299"/>
      <c r="C290" s="292"/>
      <c r="D290" s="300"/>
      <c r="E290" s="292"/>
      <c r="F290" s="300"/>
      <c r="G290" s="292"/>
      <c r="H290" s="300"/>
      <c r="I290" s="300"/>
      <c r="J290" s="292"/>
      <c r="K290" s="300"/>
      <c r="L290" s="292"/>
      <c r="M290" s="300"/>
      <c r="N290" s="292"/>
      <c r="O290" s="300"/>
      <c r="P290" s="292"/>
      <c r="Q290" s="292"/>
      <c r="R290" s="301"/>
      <c r="S290" s="298"/>
      <c r="T290" s="307"/>
      <c r="U290" s="292"/>
      <c r="V290" s="300"/>
      <c r="W290" s="292"/>
      <c r="X290" s="300"/>
      <c r="Y290" s="292"/>
      <c r="Z290" s="300"/>
      <c r="AA290" s="300"/>
      <c r="AB290" s="292"/>
      <c r="AC290" s="300"/>
      <c r="AD290" s="292"/>
      <c r="AE290" s="300"/>
      <c r="AF290" s="292"/>
      <c r="AG290" s="300"/>
      <c r="AH290" s="292"/>
      <c r="AI290" s="292"/>
      <c r="AJ290" s="301"/>
      <c r="AK290" s="298"/>
      <c r="AL290" s="302"/>
      <c r="AM290" s="292"/>
      <c r="AN290" s="303"/>
      <c r="AO290" s="292"/>
      <c r="AP290" s="303"/>
      <c r="AQ290" s="292"/>
      <c r="AR290" s="303"/>
      <c r="AS290" s="303"/>
      <c r="AT290" s="292"/>
      <c r="AU290" s="303"/>
      <c r="AV290" s="292"/>
      <c r="AW290" s="303"/>
      <c r="AX290" s="292"/>
      <c r="AY290" s="303"/>
      <c r="AZ290" s="292"/>
      <c r="BA290" s="292"/>
      <c r="BB290" s="304"/>
      <c r="BC290" s="298"/>
      <c r="BD290" s="308"/>
      <c r="BE290" s="292"/>
      <c r="BF290" s="303"/>
      <c r="BG290" s="292"/>
      <c r="BH290" s="303"/>
      <c r="BI290" s="292"/>
      <c r="BJ290" s="303"/>
      <c r="BK290" s="303"/>
      <c r="BL290" s="292"/>
      <c r="BM290" s="303"/>
      <c r="BN290" s="292"/>
      <c r="BO290" s="303"/>
      <c r="BP290" s="292"/>
      <c r="BQ290" s="303"/>
      <c r="BR290" s="292"/>
      <c r="BS290" s="292"/>
      <c r="BT290" s="304"/>
      <c r="BU290" s="298"/>
      <c r="BW290" s="573" t="str">
        <f t="shared" si="212"/>
        <v/>
      </c>
      <c r="BX290" s="574" t="str">
        <f t="shared" si="212"/>
        <v/>
      </c>
      <c r="BY290" s="574" t="str">
        <f t="shared" si="212"/>
        <v/>
      </c>
      <c r="BZ290" s="574" t="str">
        <f t="shared" si="213"/>
        <v/>
      </c>
      <c r="CA290" s="574" t="str">
        <f t="shared" si="213"/>
        <v/>
      </c>
      <c r="CB290" s="574" t="str">
        <f t="shared" si="213"/>
        <v/>
      </c>
      <c r="CC290" s="574" t="str">
        <f t="shared" si="214"/>
        <v/>
      </c>
      <c r="CD290" s="574" t="str">
        <f t="shared" si="214"/>
        <v/>
      </c>
      <c r="CE290" s="574" t="str">
        <f t="shared" si="214"/>
        <v/>
      </c>
      <c r="CF290" s="574" t="str">
        <f t="shared" si="215"/>
        <v/>
      </c>
      <c r="CG290" s="574" t="str">
        <f t="shared" si="215"/>
        <v/>
      </c>
      <c r="CH290" s="574" t="str">
        <f t="shared" si="215"/>
        <v/>
      </c>
      <c r="CI290" s="574" t="str">
        <f t="shared" si="216"/>
        <v/>
      </c>
      <c r="CJ290" s="574" t="str">
        <f t="shared" si="217"/>
        <v/>
      </c>
      <c r="CK290" s="574" t="str">
        <f t="shared" si="218"/>
        <v/>
      </c>
      <c r="CL290" s="574" t="str">
        <f t="shared" si="218"/>
        <v/>
      </c>
      <c r="CM290" s="574" t="str">
        <f t="shared" si="218"/>
        <v/>
      </c>
      <c r="CN290" s="574" t="str">
        <f t="shared" si="219"/>
        <v/>
      </c>
      <c r="CO290" s="574" t="str">
        <f t="shared" si="219"/>
        <v/>
      </c>
      <c r="CP290" s="574" t="str">
        <f t="shared" si="219"/>
        <v/>
      </c>
      <c r="CQ290" s="574" t="str">
        <f t="shared" si="220"/>
        <v/>
      </c>
      <c r="CR290" s="574" t="str">
        <f t="shared" si="220"/>
        <v/>
      </c>
      <c r="CS290" s="574" t="str">
        <f t="shared" si="220"/>
        <v/>
      </c>
      <c r="CT290" s="574" t="str">
        <f t="shared" si="221"/>
        <v/>
      </c>
      <c r="CU290" s="575" t="str">
        <f t="shared" si="222"/>
        <v/>
      </c>
      <c r="CV290" s="576" t="str">
        <f t="shared" si="223"/>
        <v/>
      </c>
      <c r="CW290" s="574" t="str">
        <f t="shared" si="223"/>
        <v/>
      </c>
      <c r="CX290" s="574" t="str">
        <f t="shared" si="223"/>
        <v/>
      </c>
      <c r="CY290" s="574" t="str">
        <f t="shared" si="224"/>
        <v/>
      </c>
      <c r="CZ290" s="574" t="str">
        <f t="shared" si="224"/>
        <v/>
      </c>
      <c r="DA290" s="574" t="str">
        <f t="shared" si="224"/>
        <v/>
      </c>
      <c r="DB290" s="574" t="str">
        <f t="shared" si="225"/>
        <v/>
      </c>
      <c r="DC290" s="574" t="str">
        <f t="shared" si="226"/>
        <v/>
      </c>
      <c r="DD290" s="574" t="str">
        <f t="shared" si="226"/>
        <v/>
      </c>
      <c r="DE290" s="574" t="str">
        <f t="shared" si="227"/>
        <v/>
      </c>
      <c r="DF290" s="574" t="str">
        <f t="shared" si="227"/>
        <v/>
      </c>
      <c r="DG290" s="574" t="str">
        <f t="shared" si="227"/>
        <v/>
      </c>
      <c r="DH290" s="574" t="str">
        <f t="shared" si="228"/>
        <v/>
      </c>
      <c r="DI290" s="574" t="str">
        <f t="shared" si="229"/>
        <v/>
      </c>
      <c r="DJ290" s="574" t="str">
        <f t="shared" si="230"/>
        <v/>
      </c>
      <c r="DK290" s="574" t="str">
        <f t="shared" si="230"/>
        <v/>
      </c>
      <c r="DL290" s="574" t="str">
        <f t="shared" si="230"/>
        <v/>
      </c>
      <c r="DM290" s="574" t="str">
        <f t="shared" si="231"/>
        <v/>
      </c>
      <c r="DN290" s="574" t="str">
        <f t="shared" si="231"/>
        <v/>
      </c>
      <c r="DO290" s="574" t="str">
        <f t="shared" si="231"/>
        <v/>
      </c>
      <c r="DP290" s="574" t="str">
        <f t="shared" si="232"/>
        <v/>
      </c>
      <c r="DQ290" s="574" t="str">
        <f t="shared" si="232"/>
        <v/>
      </c>
      <c r="DR290" s="574" t="str">
        <f t="shared" si="232"/>
        <v/>
      </c>
      <c r="DS290" s="574" t="str">
        <f t="shared" si="233"/>
        <v/>
      </c>
      <c r="DT290" s="577" t="str">
        <f t="shared" si="234"/>
        <v/>
      </c>
      <c r="DU290" s="576" t="str">
        <f t="shared" si="235"/>
        <v/>
      </c>
      <c r="DV290" s="574" t="str">
        <f t="shared" si="235"/>
        <v/>
      </c>
      <c r="DW290" s="574" t="str">
        <f t="shared" si="235"/>
        <v/>
      </c>
      <c r="DX290" s="574" t="str">
        <f t="shared" si="236"/>
        <v/>
      </c>
      <c r="DY290" s="574" t="str">
        <f t="shared" si="236"/>
        <v/>
      </c>
      <c r="DZ290" s="574" t="str">
        <f t="shared" si="236"/>
        <v/>
      </c>
      <c r="EA290" s="574" t="str">
        <f t="shared" si="237"/>
        <v/>
      </c>
      <c r="EB290" s="574" t="str">
        <f t="shared" si="237"/>
        <v/>
      </c>
      <c r="EC290" s="574" t="str">
        <f t="shared" si="237"/>
        <v/>
      </c>
      <c r="ED290" s="574" t="str">
        <f t="shared" si="238"/>
        <v/>
      </c>
      <c r="EE290" s="574" t="str">
        <f t="shared" si="238"/>
        <v/>
      </c>
      <c r="EF290" s="574" t="str">
        <f t="shared" si="238"/>
        <v/>
      </c>
      <c r="EG290" s="574" t="str">
        <f t="shared" si="239"/>
        <v/>
      </c>
      <c r="EH290" s="574" t="str">
        <f t="shared" si="240"/>
        <v/>
      </c>
      <c r="EI290" s="574" t="str">
        <f t="shared" si="241"/>
        <v/>
      </c>
      <c r="EJ290" s="574" t="str">
        <f t="shared" si="241"/>
        <v/>
      </c>
      <c r="EK290" s="574" t="str">
        <f t="shared" si="241"/>
        <v/>
      </c>
      <c r="EL290" s="574" t="str">
        <f t="shared" si="242"/>
        <v/>
      </c>
      <c r="EM290" s="574" t="str">
        <f t="shared" si="242"/>
        <v/>
      </c>
      <c r="EN290" s="574" t="str">
        <f t="shared" si="242"/>
        <v/>
      </c>
      <c r="EO290" s="574" t="str">
        <f t="shared" si="243"/>
        <v/>
      </c>
      <c r="EP290" s="574" t="str">
        <f t="shared" si="243"/>
        <v/>
      </c>
      <c r="EQ290" s="574" t="str">
        <f t="shared" si="243"/>
        <v/>
      </c>
      <c r="ER290" s="574" t="str">
        <f t="shared" si="244"/>
        <v/>
      </c>
      <c r="ES290" s="577" t="str">
        <f t="shared" si="245"/>
        <v/>
      </c>
      <c r="ET290" s="576" t="str">
        <f t="shared" si="246"/>
        <v/>
      </c>
      <c r="EU290" s="574" t="str">
        <f t="shared" si="246"/>
        <v/>
      </c>
      <c r="EV290" s="574" t="str">
        <f t="shared" si="246"/>
        <v/>
      </c>
      <c r="EW290" s="574" t="str">
        <f t="shared" si="247"/>
        <v/>
      </c>
      <c r="EX290" s="574" t="str">
        <f t="shared" si="247"/>
        <v/>
      </c>
      <c r="EY290" s="574" t="str">
        <f t="shared" si="247"/>
        <v/>
      </c>
      <c r="EZ290" s="574" t="str">
        <f t="shared" si="248"/>
        <v/>
      </c>
      <c r="FA290" s="574" t="str">
        <f t="shared" si="248"/>
        <v/>
      </c>
      <c r="FB290" s="574" t="str">
        <f t="shared" si="248"/>
        <v/>
      </c>
      <c r="FC290" s="574" t="str">
        <f t="shared" si="249"/>
        <v/>
      </c>
      <c r="FD290" s="574" t="str">
        <f t="shared" si="249"/>
        <v/>
      </c>
      <c r="FE290" s="574" t="str">
        <f t="shared" si="249"/>
        <v/>
      </c>
      <c r="FF290" s="574" t="str">
        <f t="shared" si="250"/>
        <v/>
      </c>
      <c r="FG290" s="574" t="str">
        <f t="shared" si="251"/>
        <v/>
      </c>
      <c r="FH290" s="574" t="str">
        <f t="shared" si="252"/>
        <v/>
      </c>
      <c r="FI290" s="574" t="str">
        <f t="shared" si="252"/>
        <v/>
      </c>
      <c r="FJ290" s="574" t="str">
        <f t="shared" si="252"/>
        <v/>
      </c>
      <c r="FK290" s="574" t="str">
        <f t="shared" si="253"/>
        <v/>
      </c>
      <c r="FL290" s="574" t="str">
        <f t="shared" si="253"/>
        <v/>
      </c>
      <c r="FM290" s="574" t="str">
        <f t="shared" si="253"/>
        <v/>
      </c>
      <c r="FN290" s="574" t="str">
        <f t="shared" si="254"/>
        <v/>
      </c>
      <c r="FO290" s="574" t="str">
        <f t="shared" si="254"/>
        <v/>
      </c>
      <c r="FP290" s="574" t="str">
        <f t="shared" si="254"/>
        <v/>
      </c>
      <c r="FQ290" s="574" t="str">
        <f t="shared" si="255"/>
        <v/>
      </c>
      <c r="FR290" s="577" t="str">
        <f t="shared" si="256"/>
        <v/>
      </c>
      <c r="FS290" s="573" t="str">
        <f t="shared" si="257"/>
        <v/>
      </c>
      <c r="FT290" s="574" t="str">
        <f t="shared" si="258"/>
        <v/>
      </c>
      <c r="FU290" s="578" t="str">
        <f t="shared" si="259"/>
        <v/>
      </c>
      <c r="FV290" s="577" t="str">
        <f t="shared" si="260"/>
        <v/>
      </c>
      <c r="HA290" s="147">
        <f t="shared" si="261"/>
        <v>0</v>
      </c>
      <c r="HB290" s="142">
        <f t="shared" si="210"/>
        <v>0</v>
      </c>
    </row>
    <row r="291" spans="1:210" s="142" customFormat="1" ht="15.75" customHeight="1" x14ac:dyDescent="0.2">
      <c r="A291" s="531" t="str">
        <f t="shared" si="211"/>
        <v/>
      </c>
      <c r="B291" s="299"/>
      <c r="C291" s="292"/>
      <c r="D291" s="300"/>
      <c r="E291" s="292"/>
      <c r="F291" s="300"/>
      <c r="G291" s="292"/>
      <c r="H291" s="300"/>
      <c r="I291" s="300"/>
      <c r="J291" s="292"/>
      <c r="K291" s="300"/>
      <c r="L291" s="292"/>
      <c r="M291" s="300"/>
      <c r="N291" s="292"/>
      <c r="O291" s="300"/>
      <c r="P291" s="292"/>
      <c r="Q291" s="292"/>
      <c r="R291" s="300"/>
      <c r="S291" s="294"/>
      <c r="T291" s="307"/>
      <c r="U291" s="292"/>
      <c r="V291" s="300"/>
      <c r="W291" s="292"/>
      <c r="X291" s="300"/>
      <c r="Y291" s="292"/>
      <c r="Z291" s="300"/>
      <c r="AA291" s="300"/>
      <c r="AB291" s="292"/>
      <c r="AC291" s="300"/>
      <c r="AD291" s="292"/>
      <c r="AE291" s="300"/>
      <c r="AF291" s="292"/>
      <c r="AG291" s="300"/>
      <c r="AH291" s="292"/>
      <c r="AI291" s="292"/>
      <c r="AJ291" s="300"/>
      <c r="AK291" s="294"/>
      <c r="AL291" s="302"/>
      <c r="AM291" s="292"/>
      <c r="AN291" s="303"/>
      <c r="AO291" s="292"/>
      <c r="AP291" s="303"/>
      <c r="AQ291" s="292"/>
      <c r="AR291" s="303"/>
      <c r="AS291" s="303"/>
      <c r="AT291" s="292"/>
      <c r="AU291" s="303"/>
      <c r="AV291" s="292"/>
      <c r="AW291" s="303"/>
      <c r="AX291" s="292"/>
      <c r="AY291" s="303"/>
      <c r="AZ291" s="292"/>
      <c r="BA291" s="292"/>
      <c r="BB291" s="303"/>
      <c r="BC291" s="294"/>
      <c r="BD291" s="308"/>
      <c r="BE291" s="292"/>
      <c r="BF291" s="303"/>
      <c r="BG291" s="292"/>
      <c r="BH291" s="303"/>
      <c r="BI291" s="292"/>
      <c r="BJ291" s="303"/>
      <c r="BK291" s="303"/>
      <c r="BL291" s="292"/>
      <c r="BM291" s="303"/>
      <c r="BN291" s="292"/>
      <c r="BO291" s="303"/>
      <c r="BP291" s="292"/>
      <c r="BQ291" s="303"/>
      <c r="BR291" s="292"/>
      <c r="BS291" s="292"/>
      <c r="BT291" s="303"/>
      <c r="BU291" s="294"/>
      <c r="BW291" s="573" t="str">
        <f t="shared" si="212"/>
        <v/>
      </c>
      <c r="BX291" s="574" t="str">
        <f t="shared" si="212"/>
        <v/>
      </c>
      <c r="BY291" s="574" t="str">
        <f t="shared" si="212"/>
        <v/>
      </c>
      <c r="BZ291" s="574" t="str">
        <f t="shared" si="213"/>
        <v/>
      </c>
      <c r="CA291" s="574" t="str">
        <f t="shared" si="213"/>
        <v/>
      </c>
      <c r="CB291" s="574" t="str">
        <f t="shared" si="213"/>
        <v/>
      </c>
      <c r="CC291" s="574" t="str">
        <f t="shared" si="214"/>
        <v/>
      </c>
      <c r="CD291" s="574" t="str">
        <f t="shared" si="214"/>
        <v/>
      </c>
      <c r="CE291" s="574" t="str">
        <f t="shared" si="214"/>
        <v/>
      </c>
      <c r="CF291" s="574" t="str">
        <f t="shared" si="215"/>
        <v/>
      </c>
      <c r="CG291" s="574" t="str">
        <f t="shared" si="215"/>
        <v/>
      </c>
      <c r="CH291" s="574" t="str">
        <f t="shared" si="215"/>
        <v/>
      </c>
      <c r="CI291" s="574" t="str">
        <f t="shared" si="216"/>
        <v/>
      </c>
      <c r="CJ291" s="574" t="str">
        <f t="shared" si="217"/>
        <v/>
      </c>
      <c r="CK291" s="574" t="str">
        <f t="shared" si="218"/>
        <v/>
      </c>
      <c r="CL291" s="574" t="str">
        <f t="shared" si="218"/>
        <v/>
      </c>
      <c r="CM291" s="574" t="str">
        <f t="shared" si="218"/>
        <v/>
      </c>
      <c r="CN291" s="574" t="str">
        <f t="shared" si="219"/>
        <v/>
      </c>
      <c r="CO291" s="574" t="str">
        <f t="shared" si="219"/>
        <v/>
      </c>
      <c r="CP291" s="574" t="str">
        <f t="shared" si="219"/>
        <v/>
      </c>
      <c r="CQ291" s="574" t="str">
        <f t="shared" si="220"/>
        <v/>
      </c>
      <c r="CR291" s="574" t="str">
        <f t="shared" si="220"/>
        <v/>
      </c>
      <c r="CS291" s="574" t="str">
        <f t="shared" si="220"/>
        <v/>
      </c>
      <c r="CT291" s="574" t="str">
        <f t="shared" si="221"/>
        <v/>
      </c>
      <c r="CU291" s="575" t="str">
        <f t="shared" si="222"/>
        <v/>
      </c>
      <c r="CV291" s="576" t="str">
        <f t="shared" si="223"/>
        <v/>
      </c>
      <c r="CW291" s="574" t="str">
        <f t="shared" si="223"/>
        <v/>
      </c>
      <c r="CX291" s="574" t="str">
        <f t="shared" si="223"/>
        <v/>
      </c>
      <c r="CY291" s="574" t="str">
        <f t="shared" si="224"/>
        <v/>
      </c>
      <c r="CZ291" s="574" t="str">
        <f t="shared" si="224"/>
        <v/>
      </c>
      <c r="DA291" s="574" t="str">
        <f t="shared" si="224"/>
        <v/>
      </c>
      <c r="DB291" s="574" t="str">
        <f t="shared" si="225"/>
        <v/>
      </c>
      <c r="DC291" s="574" t="str">
        <f t="shared" si="226"/>
        <v/>
      </c>
      <c r="DD291" s="574" t="str">
        <f t="shared" si="226"/>
        <v/>
      </c>
      <c r="DE291" s="574" t="str">
        <f t="shared" si="227"/>
        <v/>
      </c>
      <c r="DF291" s="574" t="str">
        <f t="shared" si="227"/>
        <v/>
      </c>
      <c r="DG291" s="574" t="str">
        <f t="shared" si="227"/>
        <v/>
      </c>
      <c r="DH291" s="574" t="str">
        <f t="shared" si="228"/>
        <v/>
      </c>
      <c r="DI291" s="574" t="str">
        <f t="shared" si="229"/>
        <v/>
      </c>
      <c r="DJ291" s="574" t="str">
        <f t="shared" si="230"/>
        <v/>
      </c>
      <c r="DK291" s="574" t="str">
        <f t="shared" si="230"/>
        <v/>
      </c>
      <c r="DL291" s="574" t="str">
        <f t="shared" si="230"/>
        <v/>
      </c>
      <c r="DM291" s="574" t="str">
        <f t="shared" si="231"/>
        <v/>
      </c>
      <c r="DN291" s="574" t="str">
        <f t="shared" si="231"/>
        <v/>
      </c>
      <c r="DO291" s="574" t="str">
        <f t="shared" si="231"/>
        <v/>
      </c>
      <c r="DP291" s="574" t="str">
        <f t="shared" si="232"/>
        <v/>
      </c>
      <c r="DQ291" s="574" t="str">
        <f t="shared" si="232"/>
        <v/>
      </c>
      <c r="DR291" s="574" t="str">
        <f t="shared" si="232"/>
        <v/>
      </c>
      <c r="DS291" s="574" t="str">
        <f t="shared" si="233"/>
        <v/>
      </c>
      <c r="DT291" s="577" t="str">
        <f t="shared" si="234"/>
        <v/>
      </c>
      <c r="DU291" s="576" t="str">
        <f t="shared" si="235"/>
        <v/>
      </c>
      <c r="DV291" s="574" t="str">
        <f t="shared" si="235"/>
        <v/>
      </c>
      <c r="DW291" s="574" t="str">
        <f t="shared" si="235"/>
        <v/>
      </c>
      <c r="DX291" s="574" t="str">
        <f t="shared" si="236"/>
        <v/>
      </c>
      <c r="DY291" s="574" t="str">
        <f t="shared" si="236"/>
        <v/>
      </c>
      <c r="DZ291" s="574" t="str">
        <f t="shared" si="236"/>
        <v/>
      </c>
      <c r="EA291" s="574" t="str">
        <f t="shared" si="237"/>
        <v/>
      </c>
      <c r="EB291" s="574" t="str">
        <f t="shared" si="237"/>
        <v/>
      </c>
      <c r="EC291" s="574" t="str">
        <f t="shared" si="237"/>
        <v/>
      </c>
      <c r="ED291" s="574" t="str">
        <f t="shared" si="238"/>
        <v/>
      </c>
      <c r="EE291" s="574" t="str">
        <f t="shared" si="238"/>
        <v/>
      </c>
      <c r="EF291" s="574" t="str">
        <f t="shared" si="238"/>
        <v/>
      </c>
      <c r="EG291" s="574" t="str">
        <f t="shared" si="239"/>
        <v/>
      </c>
      <c r="EH291" s="574" t="str">
        <f t="shared" si="240"/>
        <v/>
      </c>
      <c r="EI291" s="574" t="str">
        <f t="shared" si="241"/>
        <v/>
      </c>
      <c r="EJ291" s="574" t="str">
        <f t="shared" si="241"/>
        <v/>
      </c>
      <c r="EK291" s="574" t="str">
        <f t="shared" si="241"/>
        <v/>
      </c>
      <c r="EL291" s="574" t="str">
        <f t="shared" si="242"/>
        <v/>
      </c>
      <c r="EM291" s="574" t="str">
        <f t="shared" si="242"/>
        <v/>
      </c>
      <c r="EN291" s="574" t="str">
        <f t="shared" si="242"/>
        <v/>
      </c>
      <c r="EO291" s="574" t="str">
        <f t="shared" si="243"/>
        <v/>
      </c>
      <c r="EP291" s="574" t="str">
        <f t="shared" si="243"/>
        <v/>
      </c>
      <c r="EQ291" s="574" t="str">
        <f t="shared" si="243"/>
        <v/>
      </c>
      <c r="ER291" s="574" t="str">
        <f t="shared" si="244"/>
        <v/>
      </c>
      <c r="ES291" s="577" t="str">
        <f t="shared" si="245"/>
        <v/>
      </c>
      <c r="ET291" s="576" t="str">
        <f t="shared" si="246"/>
        <v/>
      </c>
      <c r="EU291" s="574" t="str">
        <f t="shared" si="246"/>
        <v/>
      </c>
      <c r="EV291" s="574" t="str">
        <f t="shared" si="246"/>
        <v/>
      </c>
      <c r="EW291" s="574" t="str">
        <f t="shared" si="247"/>
        <v/>
      </c>
      <c r="EX291" s="574" t="str">
        <f t="shared" si="247"/>
        <v/>
      </c>
      <c r="EY291" s="574" t="str">
        <f t="shared" si="247"/>
        <v/>
      </c>
      <c r="EZ291" s="574" t="str">
        <f t="shared" si="248"/>
        <v/>
      </c>
      <c r="FA291" s="574" t="str">
        <f t="shared" si="248"/>
        <v/>
      </c>
      <c r="FB291" s="574" t="str">
        <f t="shared" si="248"/>
        <v/>
      </c>
      <c r="FC291" s="574" t="str">
        <f t="shared" si="249"/>
        <v/>
      </c>
      <c r="FD291" s="574" t="str">
        <f t="shared" si="249"/>
        <v/>
      </c>
      <c r="FE291" s="574" t="str">
        <f t="shared" si="249"/>
        <v/>
      </c>
      <c r="FF291" s="574" t="str">
        <f t="shared" si="250"/>
        <v/>
      </c>
      <c r="FG291" s="574" t="str">
        <f t="shared" si="251"/>
        <v/>
      </c>
      <c r="FH291" s="574" t="str">
        <f t="shared" si="252"/>
        <v/>
      </c>
      <c r="FI291" s="574" t="str">
        <f t="shared" si="252"/>
        <v/>
      </c>
      <c r="FJ291" s="574" t="str">
        <f t="shared" si="252"/>
        <v/>
      </c>
      <c r="FK291" s="574" t="str">
        <f t="shared" si="253"/>
        <v/>
      </c>
      <c r="FL291" s="574" t="str">
        <f t="shared" si="253"/>
        <v/>
      </c>
      <c r="FM291" s="574" t="str">
        <f t="shared" si="253"/>
        <v/>
      </c>
      <c r="FN291" s="574" t="str">
        <f t="shared" si="254"/>
        <v/>
      </c>
      <c r="FO291" s="574" t="str">
        <f t="shared" si="254"/>
        <v/>
      </c>
      <c r="FP291" s="574" t="str">
        <f t="shared" si="254"/>
        <v/>
      </c>
      <c r="FQ291" s="574" t="str">
        <f t="shared" si="255"/>
        <v/>
      </c>
      <c r="FR291" s="577" t="str">
        <f t="shared" si="256"/>
        <v/>
      </c>
      <c r="FS291" s="573" t="str">
        <f t="shared" si="257"/>
        <v/>
      </c>
      <c r="FT291" s="574" t="str">
        <f t="shared" si="258"/>
        <v/>
      </c>
      <c r="FU291" s="578" t="str">
        <f t="shared" si="259"/>
        <v/>
      </c>
      <c r="FV291" s="577" t="str">
        <f t="shared" si="260"/>
        <v/>
      </c>
      <c r="HA291" s="147">
        <f t="shared" si="261"/>
        <v>0</v>
      </c>
      <c r="HB291" s="142">
        <f t="shared" si="210"/>
        <v>0</v>
      </c>
    </row>
    <row r="292" spans="1:210" s="142" customFormat="1" ht="15.75" customHeight="1" x14ac:dyDescent="0.2">
      <c r="A292" s="531" t="str">
        <f t="shared" si="211"/>
        <v/>
      </c>
      <c r="B292" s="299"/>
      <c r="C292" s="292"/>
      <c r="D292" s="300"/>
      <c r="E292" s="292"/>
      <c r="F292" s="300"/>
      <c r="G292" s="292"/>
      <c r="H292" s="300"/>
      <c r="I292" s="300"/>
      <c r="J292" s="292"/>
      <c r="K292" s="300"/>
      <c r="L292" s="292"/>
      <c r="M292" s="300"/>
      <c r="N292" s="292"/>
      <c r="O292" s="300"/>
      <c r="P292" s="292"/>
      <c r="Q292" s="292"/>
      <c r="R292" s="301"/>
      <c r="S292" s="298"/>
      <c r="T292" s="307"/>
      <c r="U292" s="292"/>
      <c r="V292" s="300"/>
      <c r="W292" s="292"/>
      <c r="X292" s="300"/>
      <c r="Y292" s="292"/>
      <c r="Z292" s="300"/>
      <c r="AA292" s="300"/>
      <c r="AB292" s="292"/>
      <c r="AC292" s="300"/>
      <c r="AD292" s="292"/>
      <c r="AE292" s="300"/>
      <c r="AF292" s="292"/>
      <c r="AG292" s="300"/>
      <c r="AH292" s="292"/>
      <c r="AI292" s="292"/>
      <c r="AJ292" s="301"/>
      <c r="AK292" s="298"/>
      <c r="AL292" s="302"/>
      <c r="AM292" s="292"/>
      <c r="AN292" s="303"/>
      <c r="AO292" s="292"/>
      <c r="AP292" s="303"/>
      <c r="AQ292" s="292"/>
      <c r="AR292" s="303"/>
      <c r="AS292" s="303"/>
      <c r="AT292" s="292"/>
      <c r="AU292" s="303"/>
      <c r="AV292" s="292"/>
      <c r="AW292" s="303"/>
      <c r="AX292" s="292"/>
      <c r="AY292" s="303"/>
      <c r="AZ292" s="292"/>
      <c r="BA292" s="292"/>
      <c r="BB292" s="304"/>
      <c r="BC292" s="298"/>
      <c r="BD292" s="308"/>
      <c r="BE292" s="292"/>
      <c r="BF292" s="303"/>
      <c r="BG292" s="292"/>
      <c r="BH292" s="303"/>
      <c r="BI292" s="292"/>
      <c r="BJ292" s="303"/>
      <c r="BK292" s="303"/>
      <c r="BL292" s="292"/>
      <c r="BM292" s="303"/>
      <c r="BN292" s="292"/>
      <c r="BO292" s="303"/>
      <c r="BP292" s="292"/>
      <c r="BQ292" s="303"/>
      <c r="BR292" s="292"/>
      <c r="BS292" s="292"/>
      <c r="BT292" s="304"/>
      <c r="BU292" s="298"/>
      <c r="BW292" s="573" t="str">
        <f t="shared" si="212"/>
        <v/>
      </c>
      <c r="BX292" s="574" t="str">
        <f t="shared" si="212"/>
        <v/>
      </c>
      <c r="BY292" s="574" t="str">
        <f t="shared" si="212"/>
        <v/>
      </c>
      <c r="BZ292" s="574" t="str">
        <f t="shared" si="213"/>
        <v/>
      </c>
      <c r="CA292" s="574" t="str">
        <f t="shared" si="213"/>
        <v/>
      </c>
      <c r="CB292" s="574" t="str">
        <f t="shared" si="213"/>
        <v/>
      </c>
      <c r="CC292" s="574" t="str">
        <f t="shared" si="214"/>
        <v/>
      </c>
      <c r="CD292" s="574" t="str">
        <f t="shared" si="214"/>
        <v/>
      </c>
      <c r="CE292" s="574" t="str">
        <f t="shared" si="214"/>
        <v/>
      </c>
      <c r="CF292" s="574" t="str">
        <f t="shared" si="215"/>
        <v/>
      </c>
      <c r="CG292" s="574" t="str">
        <f t="shared" si="215"/>
        <v/>
      </c>
      <c r="CH292" s="574" t="str">
        <f t="shared" si="215"/>
        <v/>
      </c>
      <c r="CI292" s="574" t="str">
        <f t="shared" si="216"/>
        <v/>
      </c>
      <c r="CJ292" s="574" t="str">
        <f t="shared" si="217"/>
        <v/>
      </c>
      <c r="CK292" s="574" t="str">
        <f t="shared" si="218"/>
        <v/>
      </c>
      <c r="CL292" s="574" t="str">
        <f t="shared" si="218"/>
        <v/>
      </c>
      <c r="CM292" s="574" t="str">
        <f t="shared" si="218"/>
        <v/>
      </c>
      <c r="CN292" s="574" t="str">
        <f t="shared" si="219"/>
        <v/>
      </c>
      <c r="CO292" s="574" t="str">
        <f t="shared" si="219"/>
        <v/>
      </c>
      <c r="CP292" s="574" t="str">
        <f t="shared" si="219"/>
        <v/>
      </c>
      <c r="CQ292" s="574" t="str">
        <f t="shared" si="220"/>
        <v/>
      </c>
      <c r="CR292" s="574" t="str">
        <f t="shared" si="220"/>
        <v/>
      </c>
      <c r="CS292" s="574" t="str">
        <f t="shared" si="220"/>
        <v/>
      </c>
      <c r="CT292" s="574" t="str">
        <f t="shared" si="221"/>
        <v/>
      </c>
      <c r="CU292" s="575" t="str">
        <f t="shared" si="222"/>
        <v/>
      </c>
      <c r="CV292" s="576" t="str">
        <f t="shared" si="223"/>
        <v/>
      </c>
      <c r="CW292" s="574" t="str">
        <f t="shared" si="223"/>
        <v/>
      </c>
      <c r="CX292" s="574" t="str">
        <f t="shared" si="223"/>
        <v/>
      </c>
      <c r="CY292" s="574" t="str">
        <f t="shared" si="224"/>
        <v/>
      </c>
      <c r="CZ292" s="574" t="str">
        <f t="shared" si="224"/>
        <v/>
      </c>
      <c r="DA292" s="574" t="str">
        <f t="shared" si="224"/>
        <v/>
      </c>
      <c r="DB292" s="574" t="str">
        <f t="shared" si="225"/>
        <v/>
      </c>
      <c r="DC292" s="574" t="str">
        <f t="shared" si="226"/>
        <v/>
      </c>
      <c r="DD292" s="574" t="str">
        <f t="shared" si="226"/>
        <v/>
      </c>
      <c r="DE292" s="574" t="str">
        <f t="shared" si="227"/>
        <v/>
      </c>
      <c r="DF292" s="574" t="str">
        <f t="shared" si="227"/>
        <v/>
      </c>
      <c r="DG292" s="574" t="str">
        <f t="shared" si="227"/>
        <v/>
      </c>
      <c r="DH292" s="574" t="str">
        <f t="shared" si="228"/>
        <v/>
      </c>
      <c r="DI292" s="574" t="str">
        <f t="shared" si="229"/>
        <v/>
      </c>
      <c r="DJ292" s="574" t="str">
        <f t="shared" si="230"/>
        <v/>
      </c>
      <c r="DK292" s="574" t="str">
        <f t="shared" si="230"/>
        <v/>
      </c>
      <c r="DL292" s="574" t="str">
        <f t="shared" si="230"/>
        <v/>
      </c>
      <c r="DM292" s="574" t="str">
        <f t="shared" si="231"/>
        <v/>
      </c>
      <c r="DN292" s="574" t="str">
        <f t="shared" si="231"/>
        <v/>
      </c>
      <c r="DO292" s="574" t="str">
        <f t="shared" si="231"/>
        <v/>
      </c>
      <c r="DP292" s="574" t="str">
        <f t="shared" si="232"/>
        <v/>
      </c>
      <c r="DQ292" s="574" t="str">
        <f t="shared" si="232"/>
        <v/>
      </c>
      <c r="DR292" s="574" t="str">
        <f t="shared" si="232"/>
        <v/>
      </c>
      <c r="DS292" s="574" t="str">
        <f t="shared" si="233"/>
        <v/>
      </c>
      <c r="DT292" s="577" t="str">
        <f t="shared" si="234"/>
        <v/>
      </c>
      <c r="DU292" s="576" t="str">
        <f t="shared" si="235"/>
        <v/>
      </c>
      <c r="DV292" s="574" t="str">
        <f t="shared" si="235"/>
        <v/>
      </c>
      <c r="DW292" s="574" t="str">
        <f t="shared" si="235"/>
        <v/>
      </c>
      <c r="DX292" s="574" t="str">
        <f t="shared" si="236"/>
        <v/>
      </c>
      <c r="DY292" s="574" t="str">
        <f t="shared" si="236"/>
        <v/>
      </c>
      <c r="DZ292" s="574" t="str">
        <f t="shared" si="236"/>
        <v/>
      </c>
      <c r="EA292" s="574" t="str">
        <f t="shared" si="237"/>
        <v/>
      </c>
      <c r="EB292" s="574" t="str">
        <f t="shared" si="237"/>
        <v/>
      </c>
      <c r="EC292" s="574" t="str">
        <f t="shared" si="237"/>
        <v/>
      </c>
      <c r="ED292" s="574" t="str">
        <f t="shared" si="238"/>
        <v/>
      </c>
      <c r="EE292" s="574" t="str">
        <f t="shared" si="238"/>
        <v/>
      </c>
      <c r="EF292" s="574" t="str">
        <f t="shared" si="238"/>
        <v/>
      </c>
      <c r="EG292" s="574" t="str">
        <f t="shared" si="239"/>
        <v/>
      </c>
      <c r="EH292" s="574" t="str">
        <f t="shared" si="240"/>
        <v/>
      </c>
      <c r="EI292" s="574" t="str">
        <f t="shared" si="241"/>
        <v/>
      </c>
      <c r="EJ292" s="574" t="str">
        <f t="shared" si="241"/>
        <v/>
      </c>
      <c r="EK292" s="574" t="str">
        <f t="shared" si="241"/>
        <v/>
      </c>
      <c r="EL292" s="574" t="str">
        <f t="shared" si="242"/>
        <v/>
      </c>
      <c r="EM292" s="574" t="str">
        <f t="shared" si="242"/>
        <v/>
      </c>
      <c r="EN292" s="574" t="str">
        <f t="shared" si="242"/>
        <v/>
      </c>
      <c r="EO292" s="574" t="str">
        <f t="shared" si="243"/>
        <v/>
      </c>
      <c r="EP292" s="574" t="str">
        <f t="shared" si="243"/>
        <v/>
      </c>
      <c r="EQ292" s="574" t="str">
        <f t="shared" si="243"/>
        <v/>
      </c>
      <c r="ER292" s="574" t="str">
        <f t="shared" si="244"/>
        <v/>
      </c>
      <c r="ES292" s="577" t="str">
        <f t="shared" si="245"/>
        <v/>
      </c>
      <c r="ET292" s="576" t="str">
        <f t="shared" si="246"/>
        <v/>
      </c>
      <c r="EU292" s="574" t="str">
        <f t="shared" si="246"/>
        <v/>
      </c>
      <c r="EV292" s="574" t="str">
        <f t="shared" si="246"/>
        <v/>
      </c>
      <c r="EW292" s="574" t="str">
        <f t="shared" si="247"/>
        <v/>
      </c>
      <c r="EX292" s="574" t="str">
        <f t="shared" si="247"/>
        <v/>
      </c>
      <c r="EY292" s="574" t="str">
        <f t="shared" si="247"/>
        <v/>
      </c>
      <c r="EZ292" s="574" t="str">
        <f t="shared" si="248"/>
        <v/>
      </c>
      <c r="FA292" s="574" t="str">
        <f t="shared" si="248"/>
        <v/>
      </c>
      <c r="FB292" s="574" t="str">
        <f t="shared" si="248"/>
        <v/>
      </c>
      <c r="FC292" s="574" t="str">
        <f t="shared" si="249"/>
        <v/>
      </c>
      <c r="FD292" s="574" t="str">
        <f t="shared" si="249"/>
        <v/>
      </c>
      <c r="FE292" s="574" t="str">
        <f t="shared" si="249"/>
        <v/>
      </c>
      <c r="FF292" s="574" t="str">
        <f t="shared" si="250"/>
        <v/>
      </c>
      <c r="FG292" s="574" t="str">
        <f t="shared" si="251"/>
        <v/>
      </c>
      <c r="FH292" s="574" t="str">
        <f t="shared" si="252"/>
        <v/>
      </c>
      <c r="FI292" s="574" t="str">
        <f t="shared" si="252"/>
        <v/>
      </c>
      <c r="FJ292" s="574" t="str">
        <f t="shared" si="252"/>
        <v/>
      </c>
      <c r="FK292" s="574" t="str">
        <f t="shared" si="253"/>
        <v/>
      </c>
      <c r="FL292" s="574" t="str">
        <f t="shared" si="253"/>
        <v/>
      </c>
      <c r="FM292" s="574" t="str">
        <f t="shared" si="253"/>
        <v/>
      </c>
      <c r="FN292" s="574" t="str">
        <f t="shared" si="254"/>
        <v/>
      </c>
      <c r="FO292" s="574" t="str">
        <f t="shared" si="254"/>
        <v/>
      </c>
      <c r="FP292" s="574" t="str">
        <f t="shared" si="254"/>
        <v/>
      </c>
      <c r="FQ292" s="574" t="str">
        <f t="shared" si="255"/>
        <v/>
      </c>
      <c r="FR292" s="577" t="str">
        <f t="shared" si="256"/>
        <v/>
      </c>
      <c r="FS292" s="573" t="str">
        <f t="shared" si="257"/>
        <v/>
      </c>
      <c r="FT292" s="574" t="str">
        <f t="shared" si="258"/>
        <v/>
      </c>
      <c r="FU292" s="578" t="str">
        <f t="shared" si="259"/>
        <v/>
      </c>
      <c r="FV292" s="577" t="str">
        <f t="shared" si="260"/>
        <v/>
      </c>
      <c r="HA292" s="147">
        <f t="shared" si="261"/>
        <v>0</v>
      </c>
      <c r="HB292" s="142">
        <f t="shared" si="210"/>
        <v>0</v>
      </c>
    </row>
    <row r="293" spans="1:210" s="142" customFormat="1" ht="15.75" customHeight="1" x14ac:dyDescent="0.2">
      <c r="A293" s="531" t="str">
        <f t="shared" si="211"/>
        <v/>
      </c>
      <c r="B293" s="299"/>
      <c r="C293" s="292"/>
      <c r="D293" s="300"/>
      <c r="E293" s="292"/>
      <c r="F293" s="300"/>
      <c r="G293" s="292"/>
      <c r="H293" s="300"/>
      <c r="I293" s="300"/>
      <c r="J293" s="292"/>
      <c r="K293" s="300"/>
      <c r="L293" s="292"/>
      <c r="M293" s="300"/>
      <c r="N293" s="292"/>
      <c r="O293" s="300"/>
      <c r="P293" s="292"/>
      <c r="Q293" s="292"/>
      <c r="R293" s="300"/>
      <c r="S293" s="294"/>
      <c r="T293" s="307"/>
      <c r="U293" s="292"/>
      <c r="V293" s="300"/>
      <c r="W293" s="292"/>
      <c r="X293" s="300"/>
      <c r="Y293" s="292"/>
      <c r="Z293" s="300"/>
      <c r="AA293" s="300"/>
      <c r="AB293" s="292"/>
      <c r="AC293" s="300"/>
      <c r="AD293" s="292"/>
      <c r="AE293" s="300"/>
      <c r="AF293" s="292"/>
      <c r="AG293" s="300"/>
      <c r="AH293" s="292"/>
      <c r="AI293" s="292"/>
      <c r="AJ293" s="300"/>
      <c r="AK293" s="294"/>
      <c r="AL293" s="302"/>
      <c r="AM293" s="292"/>
      <c r="AN293" s="303"/>
      <c r="AO293" s="292"/>
      <c r="AP293" s="303"/>
      <c r="AQ293" s="292"/>
      <c r="AR293" s="303"/>
      <c r="AS293" s="303"/>
      <c r="AT293" s="292"/>
      <c r="AU293" s="303"/>
      <c r="AV293" s="292"/>
      <c r="AW293" s="303"/>
      <c r="AX293" s="292"/>
      <c r="AY293" s="303"/>
      <c r="AZ293" s="292"/>
      <c r="BA293" s="292"/>
      <c r="BB293" s="303"/>
      <c r="BC293" s="294"/>
      <c r="BD293" s="308"/>
      <c r="BE293" s="292"/>
      <c r="BF293" s="303"/>
      <c r="BG293" s="292"/>
      <c r="BH293" s="303"/>
      <c r="BI293" s="292"/>
      <c r="BJ293" s="303"/>
      <c r="BK293" s="303"/>
      <c r="BL293" s="292"/>
      <c r="BM293" s="303"/>
      <c r="BN293" s="292"/>
      <c r="BO293" s="303"/>
      <c r="BP293" s="292"/>
      <c r="BQ293" s="303"/>
      <c r="BR293" s="292"/>
      <c r="BS293" s="292"/>
      <c r="BT293" s="303"/>
      <c r="BU293" s="294"/>
      <c r="BW293" s="573" t="str">
        <f t="shared" si="212"/>
        <v/>
      </c>
      <c r="BX293" s="574" t="str">
        <f t="shared" si="212"/>
        <v/>
      </c>
      <c r="BY293" s="574" t="str">
        <f t="shared" si="212"/>
        <v/>
      </c>
      <c r="BZ293" s="574" t="str">
        <f t="shared" si="213"/>
        <v/>
      </c>
      <c r="CA293" s="574" t="str">
        <f t="shared" si="213"/>
        <v/>
      </c>
      <c r="CB293" s="574" t="str">
        <f t="shared" si="213"/>
        <v/>
      </c>
      <c r="CC293" s="574" t="str">
        <f t="shared" si="214"/>
        <v/>
      </c>
      <c r="CD293" s="574" t="str">
        <f t="shared" si="214"/>
        <v/>
      </c>
      <c r="CE293" s="574" t="str">
        <f t="shared" si="214"/>
        <v/>
      </c>
      <c r="CF293" s="574" t="str">
        <f t="shared" si="215"/>
        <v/>
      </c>
      <c r="CG293" s="574" t="str">
        <f t="shared" si="215"/>
        <v/>
      </c>
      <c r="CH293" s="574" t="str">
        <f t="shared" si="215"/>
        <v/>
      </c>
      <c r="CI293" s="574" t="str">
        <f t="shared" si="216"/>
        <v/>
      </c>
      <c r="CJ293" s="574" t="str">
        <f t="shared" si="217"/>
        <v/>
      </c>
      <c r="CK293" s="574" t="str">
        <f t="shared" si="218"/>
        <v/>
      </c>
      <c r="CL293" s="574" t="str">
        <f t="shared" si="218"/>
        <v/>
      </c>
      <c r="CM293" s="574" t="str">
        <f t="shared" si="218"/>
        <v/>
      </c>
      <c r="CN293" s="574" t="str">
        <f t="shared" si="219"/>
        <v/>
      </c>
      <c r="CO293" s="574" t="str">
        <f t="shared" si="219"/>
        <v/>
      </c>
      <c r="CP293" s="574" t="str">
        <f t="shared" si="219"/>
        <v/>
      </c>
      <c r="CQ293" s="574" t="str">
        <f t="shared" si="220"/>
        <v/>
      </c>
      <c r="CR293" s="574" t="str">
        <f t="shared" si="220"/>
        <v/>
      </c>
      <c r="CS293" s="574" t="str">
        <f t="shared" si="220"/>
        <v/>
      </c>
      <c r="CT293" s="574" t="str">
        <f t="shared" si="221"/>
        <v/>
      </c>
      <c r="CU293" s="575" t="str">
        <f t="shared" si="222"/>
        <v/>
      </c>
      <c r="CV293" s="576" t="str">
        <f t="shared" si="223"/>
        <v/>
      </c>
      <c r="CW293" s="574" t="str">
        <f t="shared" si="223"/>
        <v/>
      </c>
      <c r="CX293" s="574" t="str">
        <f t="shared" si="223"/>
        <v/>
      </c>
      <c r="CY293" s="574" t="str">
        <f t="shared" si="224"/>
        <v/>
      </c>
      <c r="CZ293" s="574" t="str">
        <f t="shared" si="224"/>
        <v/>
      </c>
      <c r="DA293" s="574" t="str">
        <f t="shared" si="224"/>
        <v/>
      </c>
      <c r="DB293" s="574" t="str">
        <f t="shared" si="225"/>
        <v/>
      </c>
      <c r="DC293" s="574" t="str">
        <f t="shared" si="226"/>
        <v/>
      </c>
      <c r="DD293" s="574" t="str">
        <f t="shared" si="226"/>
        <v/>
      </c>
      <c r="DE293" s="574" t="str">
        <f t="shared" si="227"/>
        <v/>
      </c>
      <c r="DF293" s="574" t="str">
        <f t="shared" si="227"/>
        <v/>
      </c>
      <c r="DG293" s="574" t="str">
        <f t="shared" si="227"/>
        <v/>
      </c>
      <c r="DH293" s="574" t="str">
        <f t="shared" si="228"/>
        <v/>
      </c>
      <c r="DI293" s="574" t="str">
        <f t="shared" si="229"/>
        <v/>
      </c>
      <c r="DJ293" s="574" t="str">
        <f t="shared" si="230"/>
        <v/>
      </c>
      <c r="DK293" s="574" t="str">
        <f t="shared" si="230"/>
        <v/>
      </c>
      <c r="DL293" s="574" t="str">
        <f t="shared" si="230"/>
        <v/>
      </c>
      <c r="DM293" s="574" t="str">
        <f t="shared" si="231"/>
        <v/>
      </c>
      <c r="DN293" s="574" t="str">
        <f t="shared" si="231"/>
        <v/>
      </c>
      <c r="DO293" s="574" t="str">
        <f t="shared" si="231"/>
        <v/>
      </c>
      <c r="DP293" s="574" t="str">
        <f t="shared" si="232"/>
        <v/>
      </c>
      <c r="DQ293" s="574" t="str">
        <f t="shared" si="232"/>
        <v/>
      </c>
      <c r="DR293" s="574" t="str">
        <f t="shared" si="232"/>
        <v/>
      </c>
      <c r="DS293" s="574" t="str">
        <f t="shared" si="233"/>
        <v/>
      </c>
      <c r="DT293" s="577" t="str">
        <f t="shared" si="234"/>
        <v/>
      </c>
      <c r="DU293" s="576" t="str">
        <f t="shared" si="235"/>
        <v/>
      </c>
      <c r="DV293" s="574" t="str">
        <f t="shared" si="235"/>
        <v/>
      </c>
      <c r="DW293" s="574" t="str">
        <f t="shared" si="235"/>
        <v/>
      </c>
      <c r="DX293" s="574" t="str">
        <f t="shared" si="236"/>
        <v/>
      </c>
      <c r="DY293" s="574" t="str">
        <f t="shared" si="236"/>
        <v/>
      </c>
      <c r="DZ293" s="574" t="str">
        <f t="shared" si="236"/>
        <v/>
      </c>
      <c r="EA293" s="574" t="str">
        <f t="shared" si="237"/>
        <v/>
      </c>
      <c r="EB293" s="574" t="str">
        <f t="shared" si="237"/>
        <v/>
      </c>
      <c r="EC293" s="574" t="str">
        <f t="shared" si="237"/>
        <v/>
      </c>
      <c r="ED293" s="574" t="str">
        <f t="shared" si="238"/>
        <v/>
      </c>
      <c r="EE293" s="574" t="str">
        <f t="shared" si="238"/>
        <v/>
      </c>
      <c r="EF293" s="574" t="str">
        <f t="shared" si="238"/>
        <v/>
      </c>
      <c r="EG293" s="574" t="str">
        <f t="shared" si="239"/>
        <v/>
      </c>
      <c r="EH293" s="574" t="str">
        <f t="shared" si="240"/>
        <v/>
      </c>
      <c r="EI293" s="574" t="str">
        <f t="shared" si="241"/>
        <v/>
      </c>
      <c r="EJ293" s="574" t="str">
        <f t="shared" si="241"/>
        <v/>
      </c>
      <c r="EK293" s="574" t="str">
        <f t="shared" si="241"/>
        <v/>
      </c>
      <c r="EL293" s="574" t="str">
        <f t="shared" si="242"/>
        <v/>
      </c>
      <c r="EM293" s="574" t="str">
        <f t="shared" si="242"/>
        <v/>
      </c>
      <c r="EN293" s="574" t="str">
        <f t="shared" si="242"/>
        <v/>
      </c>
      <c r="EO293" s="574" t="str">
        <f t="shared" si="243"/>
        <v/>
      </c>
      <c r="EP293" s="574" t="str">
        <f t="shared" si="243"/>
        <v/>
      </c>
      <c r="EQ293" s="574" t="str">
        <f t="shared" si="243"/>
        <v/>
      </c>
      <c r="ER293" s="574" t="str">
        <f t="shared" si="244"/>
        <v/>
      </c>
      <c r="ES293" s="577" t="str">
        <f t="shared" si="245"/>
        <v/>
      </c>
      <c r="ET293" s="576" t="str">
        <f t="shared" si="246"/>
        <v/>
      </c>
      <c r="EU293" s="574" t="str">
        <f t="shared" si="246"/>
        <v/>
      </c>
      <c r="EV293" s="574" t="str">
        <f t="shared" si="246"/>
        <v/>
      </c>
      <c r="EW293" s="574" t="str">
        <f t="shared" si="247"/>
        <v/>
      </c>
      <c r="EX293" s="574" t="str">
        <f t="shared" si="247"/>
        <v/>
      </c>
      <c r="EY293" s="574" t="str">
        <f t="shared" si="247"/>
        <v/>
      </c>
      <c r="EZ293" s="574" t="str">
        <f t="shared" si="248"/>
        <v/>
      </c>
      <c r="FA293" s="574" t="str">
        <f t="shared" si="248"/>
        <v/>
      </c>
      <c r="FB293" s="574" t="str">
        <f t="shared" si="248"/>
        <v/>
      </c>
      <c r="FC293" s="574" t="str">
        <f t="shared" si="249"/>
        <v/>
      </c>
      <c r="FD293" s="574" t="str">
        <f t="shared" si="249"/>
        <v/>
      </c>
      <c r="FE293" s="574" t="str">
        <f t="shared" si="249"/>
        <v/>
      </c>
      <c r="FF293" s="574" t="str">
        <f t="shared" si="250"/>
        <v/>
      </c>
      <c r="FG293" s="574" t="str">
        <f t="shared" si="251"/>
        <v/>
      </c>
      <c r="FH293" s="574" t="str">
        <f t="shared" si="252"/>
        <v/>
      </c>
      <c r="FI293" s="574" t="str">
        <f t="shared" si="252"/>
        <v/>
      </c>
      <c r="FJ293" s="574" t="str">
        <f t="shared" si="252"/>
        <v/>
      </c>
      <c r="FK293" s="574" t="str">
        <f t="shared" si="253"/>
        <v/>
      </c>
      <c r="FL293" s="574" t="str">
        <f t="shared" si="253"/>
        <v/>
      </c>
      <c r="FM293" s="574" t="str">
        <f t="shared" si="253"/>
        <v/>
      </c>
      <c r="FN293" s="574" t="str">
        <f t="shared" si="254"/>
        <v/>
      </c>
      <c r="FO293" s="574" t="str">
        <f t="shared" si="254"/>
        <v/>
      </c>
      <c r="FP293" s="574" t="str">
        <f t="shared" si="254"/>
        <v/>
      </c>
      <c r="FQ293" s="574" t="str">
        <f t="shared" si="255"/>
        <v/>
      </c>
      <c r="FR293" s="577" t="str">
        <f t="shared" si="256"/>
        <v/>
      </c>
      <c r="FS293" s="573" t="str">
        <f t="shared" si="257"/>
        <v/>
      </c>
      <c r="FT293" s="574" t="str">
        <f t="shared" si="258"/>
        <v/>
      </c>
      <c r="FU293" s="578" t="str">
        <f t="shared" si="259"/>
        <v/>
      </c>
      <c r="FV293" s="577" t="str">
        <f t="shared" si="260"/>
        <v/>
      </c>
      <c r="HA293" s="147">
        <f t="shared" si="261"/>
        <v>0</v>
      </c>
      <c r="HB293" s="142">
        <f t="shared" si="210"/>
        <v>0</v>
      </c>
    </row>
    <row r="294" spans="1:210" s="142" customFormat="1" ht="15.75" customHeight="1" x14ac:dyDescent="0.2">
      <c r="A294" s="531" t="str">
        <f t="shared" si="211"/>
        <v/>
      </c>
      <c r="B294" s="299"/>
      <c r="C294" s="292"/>
      <c r="D294" s="300"/>
      <c r="E294" s="292"/>
      <c r="F294" s="300"/>
      <c r="G294" s="292"/>
      <c r="H294" s="300"/>
      <c r="I294" s="300"/>
      <c r="J294" s="292"/>
      <c r="K294" s="300"/>
      <c r="L294" s="292"/>
      <c r="M294" s="300"/>
      <c r="N294" s="292"/>
      <c r="O294" s="300"/>
      <c r="P294" s="292"/>
      <c r="Q294" s="292"/>
      <c r="R294" s="301"/>
      <c r="S294" s="298"/>
      <c r="T294" s="307"/>
      <c r="U294" s="292"/>
      <c r="V294" s="300"/>
      <c r="W294" s="292"/>
      <c r="X294" s="300"/>
      <c r="Y294" s="292"/>
      <c r="Z294" s="300"/>
      <c r="AA294" s="300"/>
      <c r="AB294" s="292"/>
      <c r="AC294" s="300"/>
      <c r="AD294" s="292"/>
      <c r="AE294" s="300"/>
      <c r="AF294" s="292"/>
      <c r="AG294" s="300"/>
      <c r="AH294" s="292"/>
      <c r="AI294" s="292"/>
      <c r="AJ294" s="301"/>
      <c r="AK294" s="298"/>
      <c r="AL294" s="302"/>
      <c r="AM294" s="292"/>
      <c r="AN294" s="303"/>
      <c r="AO294" s="292"/>
      <c r="AP294" s="303"/>
      <c r="AQ294" s="292"/>
      <c r="AR294" s="303"/>
      <c r="AS294" s="303"/>
      <c r="AT294" s="292"/>
      <c r="AU294" s="303"/>
      <c r="AV294" s="292"/>
      <c r="AW294" s="303"/>
      <c r="AX294" s="292"/>
      <c r="AY294" s="303"/>
      <c r="AZ294" s="292"/>
      <c r="BA294" s="292"/>
      <c r="BB294" s="304"/>
      <c r="BC294" s="298"/>
      <c r="BD294" s="308"/>
      <c r="BE294" s="292"/>
      <c r="BF294" s="303"/>
      <c r="BG294" s="292"/>
      <c r="BH294" s="303"/>
      <c r="BI294" s="292"/>
      <c r="BJ294" s="303"/>
      <c r="BK294" s="303"/>
      <c r="BL294" s="292"/>
      <c r="BM294" s="303"/>
      <c r="BN294" s="292"/>
      <c r="BO294" s="303"/>
      <c r="BP294" s="292"/>
      <c r="BQ294" s="303"/>
      <c r="BR294" s="292"/>
      <c r="BS294" s="292"/>
      <c r="BT294" s="304"/>
      <c r="BU294" s="298"/>
      <c r="BW294" s="573" t="str">
        <f t="shared" si="212"/>
        <v/>
      </c>
      <c r="BX294" s="574" t="str">
        <f t="shared" si="212"/>
        <v/>
      </c>
      <c r="BY294" s="574" t="str">
        <f t="shared" si="212"/>
        <v/>
      </c>
      <c r="BZ294" s="574" t="str">
        <f t="shared" si="213"/>
        <v/>
      </c>
      <c r="CA294" s="574" t="str">
        <f t="shared" si="213"/>
        <v/>
      </c>
      <c r="CB294" s="574" t="str">
        <f t="shared" si="213"/>
        <v/>
      </c>
      <c r="CC294" s="574" t="str">
        <f t="shared" si="214"/>
        <v/>
      </c>
      <c r="CD294" s="574" t="str">
        <f t="shared" si="214"/>
        <v/>
      </c>
      <c r="CE294" s="574" t="str">
        <f t="shared" si="214"/>
        <v/>
      </c>
      <c r="CF294" s="574" t="str">
        <f t="shared" si="215"/>
        <v/>
      </c>
      <c r="CG294" s="574" t="str">
        <f t="shared" si="215"/>
        <v/>
      </c>
      <c r="CH294" s="574" t="str">
        <f t="shared" si="215"/>
        <v/>
      </c>
      <c r="CI294" s="574" t="str">
        <f t="shared" si="216"/>
        <v/>
      </c>
      <c r="CJ294" s="574" t="str">
        <f t="shared" si="217"/>
        <v/>
      </c>
      <c r="CK294" s="574" t="str">
        <f t="shared" si="218"/>
        <v/>
      </c>
      <c r="CL294" s="574" t="str">
        <f t="shared" si="218"/>
        <v/>
      </c>
      <c r="CM294" s="574" t="str">
        <f t="shared" si="218"/>
        <v/>
      </c>
      <c r="CN294" s="574" t="str">
        <f t="shared" si="219"/>
        <v/>
      </c>
      <c r="CO294" s="574" t="str">
        <f t="shared" si="219"/>
        <v/>
      </c>
      <c r="CP294" s="574" t="str">
        <f t="shared" si="219"/>
        <v/>
      </c>
      <c r="CQ294" s="574" t="str">
        <f t="shared" si="220"/>
        <v/>
      </c>
      <c r="CR294" s="574" t="str">
        <f t="shared" si="220"/>
        <v/>
      </c>
      <c r="CS294" s="574" t="str">
        <f t="shared" si="220"/>
        <v/>
      </c>
      <c r="CT294" s="574" t="str">
        <f t="shared" si="221"/>
        <v/>
      </c>
      <c r="CU294" s="575" t="str">
        <f t="shared" si="222"/>
        <v/>
      </c>
      <c r="CV294" s="576" t="str">
        <f t="shared" si="223"/>
        <v/>
      </c>
      <c r="CW294" s="574" t="str">
        <f t="shared" si="223"/>
        <v/>
      </c>
      <c r="CX294" s="574" t="str">
        <f t="shared" si="223"/>
        <v/>
      </c>
      <c r="CY294" s="574" t="str">
        <f t="shared" si="224"/>
        <v/>
      </c>
      <c r="CZ294" s="574" t="str">
        <f t="shared" si="224"/>
        <v/>
      </c>
      <c r="DA294" s="574" t="str">
        <f t="shared" si="224"/>
        <v/>
      </c>
      <c r="DB294" s="574" t="str">
        <f t="shared" si="225"/>
        <v/>
      </c>
      <c r="DC294" s="574" t="str">
        <f t="shared" si="226"/>
        <v/>
      </c>
      <c r="DD294" s="574" t="str">
        <f t="shared" si="226"/>
        <v/>
      </c>
      <c r="DE294" s="574" t="str">
        <f t="shared" si="227"/>
        <v/>
      </c>
      <c r="DF294" s="574" t="str">
        <f t="shared" si="227"/>
        <v/>
      </c>
      <c r="DG294" s="574" t="str">
        <f t="shared" si="227"/>
        <v/>
      </c>
      <c r="DH294" s="574" t="str">
        <f t="shared" si="228"/>
        <v/>
      </c>
      <c r="DI294" s="574" t="str">
        <f t="shared" si="229"/>
        <v/>
      </c>
      <c r="DJ294" s="574" t="str">
        <f t="shared" si="230"/>
        <v/>
      </c>
      <c r="DK294" s="574" t="str">
        <f t="shared" si="230"/>
        <v/>
      </c>
      <c r="DL294" s="574" t="str">
        <f t="shared" si="230"/>
        <v/>
      </c>
      <c r="DM294" s="574" t="str">
        <f t="shared" si="231"/>
        <v/>
      </c>
      <c r="DN294" s="574" t="str">
        <f t="shared" si="231"/>
        <v/>
      </c>
      <c r="DO294" s="574" t="str">
        <f t="shared" si="231"/>
        <v/>
      </c>
      <c r="DP294" s="574" t="str">
        <f t="shared" si="232"/>
        <v/>
      </c>
      <c r="DQ294" s="574" t="str">
        <f t="shared" si="232"/>
        <v/>
      </c>
      <c r="DR294" s="574" t="str">
        <f t="shared" si="232"/>
        <v/>
      </c>
      <c r="DS294" s="574" t="str">
        <f t="shared" si="233"/>
        <v/>
      </c>
      <c r="DT294" s="577" t="str">
        <f t="shared" si="234"/>
        <v/>
      </c>
      <c r="DU294" s="576" t="str">
        <f t="shared" si="235"/>
        <v/>
      </c>
      <c r="DV294" s="574" t="str">
        <f t="shared" si="235"/>
        <v/>
      </c>
      <c r="DW294" s="574" t="str">
        <f t="shared" si="235"/>
        <v/>
      </c>
      <c r="DX294" s="574" t="str">
        <f t="shared" si="236"/>
        <v/>
      </c>
      <c r="DY294" s="574" t="str">
        <f t="shared" si="236"/>
        <v/>
      </c>
      <c r="DZ294" s="574" t="str">
        <f t="shared" si="236"/>
        <v/>
      </c>
      <c r="EA294" s="574" t="str">
        <f t="shared" si="237"/>
        <v/>
      </c>
      <c r="EB294" s="574" t="str">
        <f t="shared" si="237"/>
        <v/>
      </c>
      <c r="EC294" s="574" t="str">
        <f t="shared" si="237"/>
        <v/>
      </c>
      <c r="ED294" s="574" t="str">
        <f t="shared" si="238"/>
        <v/>
      </c>
      <c r="EE294" s="574" t="str">
        <f t="shared" si="238"/>
        <v/>
      </c>
      <c r="EF294" s="574" t="str">
        <f t="shared" si="238"/>
        <v/>
      </c>
      <c r="EG294" s="574" t="str">
        <f t="shared" si="239"/>
        <v/>
      </c>
      <c r="EH294" s="574" t="str">
        <f t="shared" si="240"/>
        <v/>
      </c>
      <c r="EI294" s="574" t="str">
        <f t="shared" si="241"/>
        <v/>
      </c>
      <c r="EJ294" s="574" t="str">
        <f t="shared" si="241"/>
        <v/>
      </c>
      <c r="EK294" s="574" t="str">
        <f t="shared" si="241"/>
        <v/>
      </c>
      <c r="EL294" s="574" t="str">
        <f t="shared" si="242"/>
        <v/>
      </c>
      <c r="EM294" s="574" t="str">
        <f t="shared" si="242"/>
        <v/>
      </c>
      <c r="EN294" s="574" t="str">
        <f t="shared" si="242"/>
        <v/>
      </c>
      <c r="EO294" s="574" t="str">
        <f t="shared" si="243"/>
        <v/>
      </c>
      <c r="EP294" s="574" t="str">
        <f t="shared" si="243"/>
        <v/>
      </c>
      <c r="EQ294" s="574" t="str">
        <f t="shared" si="243"/>
        <v/>
      </c>
      <c r="ER294" s="574" t="str">
        <f t="shared" si="244"/>
        <v/>
      </c>
      <c r="ES294" s="577" t="str">
        <f t="shared" si="245"/>
        <v/>
      </c>
      <c r="ET294" s="576" t="str">
        <f t="shared" si="246"/>
        <v/>
      </c>
      <c r="EU294" s="574" t="str">
        <f t="shared" si="246"/>
        <v/>
      </c>
      <c r="EV294" s="574" t="str">
        <f t="shared" si="246"/>
        <v/>
      </c>
      <c r="EW294" s="574" t="str">
        <f t="shared" si="247"/>
        <v/>
      </c>
      <c r="EX294" s="574" t="str">
        <f t="shared" si="247"/>
        <v/>
      </c>
      <c r="EY294" s="574" t="str">
        <f t="shared" si="247"/>
        <v/>
      </c>
      <c r="EZ294" s="574" t="str">
        <f t="shared" si="248"/>
        <v/>
      </c>
      <c r="FA294" s="574" t="str">
        <f t="shared" si="248"/>
        <v/>
      </c>
      <c r="FB294" s="574" t="str">
        <f t="shared" si="248"/>
        <v/>
      </c>
      <c r="FC294" s="574" t="str">
        <f t="shared" si="249"/>
        <v/>
      </c>
      <c r="FD294" s="574" t="str">
        <f t="shared" si="249"/>
        <v/>
      </c>
      <c r="FE294" s="574" t="str">
        <f t="shared" si="249"/>
        <v/>
      </c>
      <c r="FF294" s="574" t="str">
        <f t="shared" si="250"/>
        <v/>
      </c>
      <c r="FG294" s="574" t="str">
        <f t="shared" si="251"/>
        <v/>
      </c>
      <c r="FH294" s="574" t="str">
        <f t="shared" si="252"/>
        <v/>
      </c>
      <c r="FI294" s="574" t="str">
        <f t="shared" si="252"/>
        <v/>
      </c>
      <c r="FJ294" s="574" t="str">
        <f t="shared" si="252"/>
        <v/>
      </c>
      <c r="FK294" s="574" t="str">
        <f t="shared" si="253"/>
        <v/>
      </c>
      <c r="FL294" s="574" t="str">
        <f t="shared" si="253"/>
        <v/>
      </c>
      <c r="FM294" s="574" t="str">
        <f t="shared" si="253"/>
        <v/>
      </c>
      <c r="FN294" s="574" t="str">
        <f t="shared" si="254"/>
        <v/>
      </c>
      <c r="FO294" s="574" t="str">
        <f t="shared" si="254"/>
        <v/>
      </c>
      <c r="FP294" s="574" t="str">
        <f t="shared" si="254"/>
        <v/>
      </c>
      <c r="FQ294" s="574" t="str">
        <f t="shared" si="255"/>
        <v/>
      </c>
      <c r="FR294" s="577" t="str">
        <f t="shared" si="256"/>
        <v/>
      </c>
      <c r="FS294" s="573" t="str">
        <f t="shared" si="257"/>
        <v/>
      </c>
      <c r="FT294" s="574" t="str">
        <f t="shared" si="258"/>
        <v/>
      </c>
      <c r="FU294" s="578" t="str">
        <f t="shared" si="259"/>
        <v/>
      </c>
      <c r="FV294" s="577" t="str">
        <f t="shared" si="260"/>
        <v/>
      </c>
      <c r="HA294" s="147">
        <f t="shared" si="261"/>
        <v>0</v>
      </c>
      <c r="HB294" s="142">
        <f t="shared" si="210"/>
        <v>0</v>
      </c>
    </row>
    <row r="295" spans="1:210" s="142" customFormat="1" ht="15.75" customHeight="1" x14ac:dyDescent="0.2">
      <c r="A295" s="531" t="str">
        <f t="shared" si="211"/>
        <v/>
      </c>
      <c r="B295" s="299"/>
      <c r="C295" s="292"/>
      <c r="D295" s="300"/>
      <c r="E295" s="292"/>
      <c r="F295" s="300"/>
      <c r="G295" s="292"/>
      <c r="H295" s="300"/>
      <c r="I295" s="300"/>
      <c r="J295" s="292"/>
      <c r="K295" s="300"/>
      <c r="L295" s="292"/>
      <c r="M295" s="300"/>
      <c r="N295" s="292"/>
      <c r="O295" s="300"/>
      <c r="P295" s="292"/>
      <c r="Q295" s="292"/>
      <c r="R295" s="300"/>
      <c r="S295" s="294"/>
      <c r="T295" s="307"/>
      <c r="U295" s="292"/>
      <c r="V295" s="300"/>
      <c r="W295" s="292"/>
      <c r="X295" s="300"/>
      <c r="Y295" s="292"/>
      <c r="Z295" s="300"/>
      <c r="AA295" s="300"/>
      <c r="AB295" s="292"/>
      <c r="AC295" s="300"/>
      <c r="AD295" s="292"/>
      <c r="AE295" s="300"/>
      <c r="AF295" s="292"/>
      <c r="AG295" s="300"/>
      <c r="AH295" s="292"/>
      <c r="AI295" s="292"/>
      <c r="AJ295" s="300"/>
      <c r="AK295" s="294"/>
      <c r="AL295" s="302"/>
      <c r="AM295" s="292"/>
      <c r="AN295" s="303"/>
      <c r="AO295" s="292"/>
      <c r="AP295" s="303"/>
      <c r="AQ295" s="292"/>
      <c r="AR295" s="303"/>
      <c r="AS295" s="303"/>
      <c r="AT295" s="292"/>
      <c r="AU295" s="303"/>
      <c r="AV295" s="292"/>
      <c r="AW295" s="303"/>
      <c r="AX295" s="292"/>
      <c r="AY295" s="303"/>
      <c r="AZ295" s="292"/>
      <c r="BA295" s="292"/>
      <c r="BB295" s="303"/>
      <c r="BC295" s="294"/>
      <c r="BD295" s="308"/>
      <c r="BE295" s="292"/>
      <c r="BF295" s="303"/>
      <c r="BG295" s="292"/>
      <c r="BH295" s="303"/>
      <c r="BI295" s="292"/>
      <c r="BJ295" s="303"/>
      <c r="BK295" s="303"/>
      <c r="BL295" s="292"/>
      <c r="BM295" s="303"/>
      <c r="BN295" s="292"/>
      <c r="BO295" s="303"/>
      <c r="BP295" s="292"/>
      <c r="BQ295" s="303"/>
      <c r="BR295" s="292"/>
      <c r="BS295" s="292"/>
      <c r="BT295" s="303"/>
      <c r="BU295" s="294"/>
      <c r="BW295" s="573" t="str">
        <f t="shared" si="212"/>
        <v/>
      </c>
      <c r="BX295" s="574" t="str">
        <f t="shared" si="212"/>
        <v/>
      </c>
      <c r="BY295" s="574" t="str">
        <f t="shared" si="212"/>
        <v/>
      </c>
      <c r="BZ295" s="574" t="str">
        <f t="shared" si="213"/>
        <v/>
      </c>
      <c r="CA295" s="574" t="str">
        <f t="shared" si="213"/>
        <v/>
      </c>
      <c r="CB295" s="574" t="str">
        <f t="shared" si="213"/>
        <v/>
      </c>
      <c r="CC295" s="574" t="str">
        <f t="shared" si="214"/>
        <v/>
      </c>
      <c r="CD295" s="574" t="str">
        <f t="shared" si="214"/>
        <v/>
      </c>
      <c r="CE295" s="574" t="str">
        <f t="shared" si="214"/>
        <v/>
      </c>
      <c r="CF295" s="574" t="str">
        <f t="shared" si="215"/>
        <v/>
      </c>
      <c r="CG295" s="574" t="str">
        <f t="shared" si="215"/>
        <v/>
      </c>
      <c r="CH295" s="574" t="str">
        <f t="shared" si="215"/>
        <v/>
      </c>
      <c r="CI295" s="574" t="str">
        <f t="shared" si="216"/>
        <v/>
      </c>
      <c r="CJ295" s="574" t="str">
        <f t="shared" si="217"/>
        <v/>
      </c>
      <c r="CK295" s="574" t="str">
        <f t="shared" si="218"/>
        <v/>
      </c>
      <c r="CL295" s="574" t="str">
        <f t="shared" si="218"/>
        <v/>
      </c>
      <c r="CM295" s="574" t="str">
        <f t="shared" si="218"/>
        <v/>
      </c>
      <c r="CN295" s="574" t="str">
        <f t="shared" si="219"/>
        <v/>
      </c>
      <c r="CO295" s="574" t="str">
        <f t="shared" si="219"/>
        <v/>
      </c>
      <c r="CP295" s="574" t="str">
        <f t="shared" si="219"/>
        <v/>
      </c>
      <c r="CQ295" s="574" t="str">
        <f t="shared" si="220"/>
        <v/>
      </c>
      <c r="CR295" s="574" t="str">
        <f t="shared" si="220"/>
        <v/>
      </c>
      <c r="CS295" s="574" t="str">
        <f t="shared" si="220"/>
        <v/>
      </c>
      <c r="CT295" s="574" t="str">
        <f t="shared" si="221"/>
        <v/>
      </c>
      <c r="CU295" s="575" t="str">
        <f t="shared" si="222"/>
        <v/>
      </c>
      <c r="CV295" s="576" t="str">
        <f t="shared" si="223"/>
        <v/>
      </c>
      <c r="CW295" s="574" t="str">
        <f t="shared" si="223"/>
        <v/>
      </c>
      <c r="CX295" s="574" t="str">
        <f t="shared" si="223"/>
        <v/>
      </c>
      <c r="CY295" s="574" t="str">
        <f t="shared" si="224"/>
        <v/>
      </c>
      <c r="CZ295" s="574" t="str">
        <f t="shared" si="224"/>
        <v/>
      </c>
      <c r="DA295" s="574" t="str">
        <f t="shared" si="224"/>
        <v/>
      </c>
      <c r="DB295" s="574" t="str">
        <f t="shared" si="225"/>
        <v/>
      </c>
      <c r="DC295" s="574" t="str">
        <f t="shared" si="226"/>
        <v/>
      </c>
      <c r="DD295" s="574" t="str">
        <f t="shared" si="226"/>
        <v/>
      </c>
      <c r="DE295" s="574" t="str">
        <f t="shared" si="227"/>
        <v/>
      </c>
      <c r="DF295" s="574" t="str">
        <f t="shared" si="227"/>
        <v/>
      </c>
      <c r="DG295" s="574" t="str">
        <f t="shared" si="227"/>
        <v/>
      </c>
      <c r="DH295" s="574" t="str">
        <f t="shared" si="228"/>
        <v/>
      </c>
      <c r="DI295" s="574" t="str">
        <f t="shared" si="229"/>
        <v/>
      </c>
      <c r="DJ295" s="574" t="str">
        <f t="shared" si="230"/>
        <v/>
      </c>
      <c r="DK295" s="574" t="str">
        <f t="shared" si="230"/>
        <v/>
      </c>
      <c r="DL295" s="574" t="str">
        <f t="shared" si="230"/>
        <v/>
      </c>
      <c r="DM295" s="574" t="str">
        <f t="shared" si="231"/>
        <v/>
      </c>
      <c r="DN295" s="574" t="str">
        <f t="shared" si="231"/>
        <v/>
      </c>
      <c r="DO295" s="574" t="str">
        <f t="shared" si="231"/>
        <v/>
      </c>
      <c r="DP295" s="574" t="str">
        <f t="shared" si="232"/>
        <v/>
      </c>
      <c r="DQ295" s="574" t="str">
        <f t="shared" si="232"/>
        <v/>
      </c>
      <c r="DR295" s="574" t="str">
        <f t="shared" si="232"/>
        <v/>
      </c>
      <c r="DS295" s="574" t="str">
        <f t="shared" si="233"/>
        <v/>
      </c>
      <c r="DT295" s="577" t="str">
        <f t="shared" si="234"/>
        <v/>
      </c>
      <c r="DU295" s="576" t="str">
        <f t="shared" si="235"/>
        <v/>
      </c>
      <c r="DV295" s="574" t="str">
        <f t="shared" si="235"/>
        <v/>
      </c>
      <c r="DW295" s="574" t="str">
        <f t="shared" si="235"/>
        <v/>
      </c>
      <c r="DX295" s="574" t="str">
        <f t="shared" si="236"/>
        <v/>
      </c>
      <c r="DY295" s="574" t="str">
        <f t="shared" si="236"/>
        <v/>
      </c>
      <c r="DZ295" s="574" t="str">
        <f t="shared" si="236"/>
        <v/>
      </c>
      <c r="EA295" s="574" t="str">
        <f t="shared" si="237"/>
        <v/>
      </c>
      <c r="EB295" s="574" t="str">
        <f t="shared" si="237"/>
        <v/>
      </c>
      <c r="EC295" s="574" t="str">
        <f t="shared" si="237"/>
        <v/>
      </c>
      <c r="ED295" s="574" t="str">
        <f t="shared" si="238"/>
        <v/>
      </c>
      <c r="EE295" s="574" t="str">
        <f t="shared" si="238"/>
        <v/>
      </c>
      <c r="EF295" s="574" t="str">
        <f t="shared" si="238"/>
        <v/>
      </c>
      <c r="EG295" s="574" t="str">
        <f t="shared" si="239"/>
        <v/>
      </c>
      <c r="EH295" s="574" t="str">
        <f t="shared" si="240"/>
        <v/>
      </c>
      <c r="EI295" s="574" t="str">
        <f t="shared" si="241"/>
        <v/>
      </c>
      <c r="EJ295" s="574" t="str">
        <f t="shared" si="241"/>
        <v/>
      </c>
      <c r="EK295" s="574" t="str">
        <f t="shared" si="241"/>
        <v/>
      </c>
      <c r="EL295" s="574" t="str">
        <f t="shared" si="242"/>
        <v/>
      </c>
      <c r="EM295" s="574" t="str">
        <f t="shared" si="242"/>
        <v/>
      </c>
      <c r="EN295" s="574" t="str">
        <f t="shared" si="242"/>
        <v/>
      </c>
      <c r="EO295" s="574" t="str">
        <f t="shared" si="243"/>
        <v/>
      </c>
      <c r="EP295" s="574" t="str">
        <f t="shared" si="243"/>
        <v/>
      </c>
      <c r="EQ295" s="574" t="str">
        <f t="shared" si="243"/>
        <v/>
      </c>
      <c r="ER295" s="574" t="str">
        <f t="shared" si="244"/>
        <v/>
      </c>
      <c r="ES295" s="577" t="str">
        <f t="shared" si="245"/>
        <v/>
      </c>
      <c r="ET295" s="576" t="str">
        <f t="shared" si="246"/>
        <v/>
      </c>
      <c r="EU295" s="574" t="str">
        <f t="shared" si="246"/>
        <v/>
      </c>
      <c r="EV295" s="574" t="str">
        <f t="shared" si="246"/>
        <v/>
      </c>
      <c r="EW295" s="574" t="str">
        <f t="shared" si="247"/>
        <v/>
      </c>
      <c r="EX295" s="574" t="str">
        <f t="shared" si="247"/>
        <v/>
      </c>
      <c r="EY295" s="574" t="str">
        <f t="shared" si="247"/>
        <v/>
      </c>
      <c r="EZ295" s="574" t="str">
        <f t="shared" si="248"/>
        <v/>
      </c>
      <c r="FA295" s="574" t="str">
        <f t="shared" si="248"/>
        <v/>
      </c>
      <c r="FB295" s="574" t="str">
        <f t="shared" si="248"/>
        <v/>
      </c>
      <c r="FC295" s="574" t="str">
        <f t="shared" si="249"/>
        <v/>
      </c>
      <c r="FD295" s="574" t="str">
        <f t="shared" si="249"/>
        <v/>
      </c>
      <c r="FE295" s="574" t="str">
        <f t="shared" si="249"/>
        <v/>
      </c>
      <c r="FF295" s="574" t="str">
        <f t="shared" si="250"/>
        <v/>
      </c>
      <c r="FG295" s="574" t="str">
        <f t="shared" si="251"/>
        <v/>
      </c>
      <c r="FH295" s="574" t="str">
        <f t="shared" si="252"/>
        <v/>
      </c>
      <c r="FI295" s="574" t="str">
        <f t="shared" si="252"/>
        <v/>
      </c>
      <c r="FJ295" s="574" t="str">
        <f t="shared" si="252"/>
        <v/>
      </c>
      <c r="FK295" s="574" t="str">
        <f t="shared" si="253"/>
        <v/>
      </c>
      <c r="FL295" s="574" t="str">
        <f t="shared" si="253"/>
        <v/>
      </c>
      <c r="FM295" s="574" t="str">
        <f t="shared" si="253"/>
        <v/>
      </c>
      <c r="FN295" s="574" t="str">
        <f t="shared" si="254"/>
        <v/>
      </c>
      <c r="FO295" s="574" t="str">
        <f t="shared" si="254"/>
        <v/>
      </c>
      <c r="FP295" s="574" t="str">
        <f t="shared" si="254"/>
        <v/>
      </c>
      <c r="FQ295" s="574" t="str">
        <f t="shared" si="255"/>
        <v/>
      </c>
      <c r="FR295" s="577" t="str">
        <f t="shared" si="256"/>
        <v/>
      </c>
      <c r="FS295" s="573" t="str">
        <f t="shared" si="257"/>
        <v/>
      </c>
      <c r="FT295" s="574" t="str">
        <f t="shared" si="258"/>
        <v/>
      </c>
      <c r="FU295" s="578" t="str">
        <f t="shared" si="259"/>
        <v/>
      </c>
      <c r="FV295" s="577" t="str">
        <f t="shared" si="260"/>
        <v/>
      </c>
      <c r="HA295" s="147">
        <f t="shared" si="261"/>
        <v>0</v>
      </c>
      <c r="HB295" s="142">
        <f t="shared" si="210"/>
        <v>0</v>
      </c>
    </row>
    <row r="296" spans="1:210" s="142" customFormat="1" ht="15.75" customHeight="1" x14ac:dyDescent="0.2">
      <c r="A296" s="531" t="str">
        <f t="shared" si="211"/>
        <v/>
      </c>
      <c r="B296" s="299"/>
      <c r="C296" s="292"/>
      <c r="D296" s="300"/>
      <c r="E296" s="292"/>
      <c r="F296" s="300"/>
      <c r="G296" s="292"/>
      <c r="H296" s="300"/>
      <c r="I296" s="300"/>
      <c r="J296" s="292"/>
      <c r="K296" s="300"/>
      <c r="L296" s="292"/>
      <c r="M296" s="300"/>
      <c r="N296" s="292"/>
      <c r="O296" s="300"/>
      <c r="P296" s="292"/>
      <c r="Q296" s="292"/>
      <c r="R296" s="301"/>
      <c r="S296" s="298"/>
      <c r="T296" s="307"/>
      <c r="U296" s="292"/>
      <c r="V296" s="300"/>
      <c r="W296" s="292"/>
      <c r="X296" s="300"/>
      <c r="Y296" s="292"/>
      <c r="Z296" s="300"/>
      <c r="AA296" s="300"/>
      <c r="AB296" s="292"/>
      <c r="AC296" s="300"/>
      <c r="AD296" s="292"/>
      <c r="AE296" s="300"/>
      <c r="AF296" s="292"/>
      <c r="AG296" s="300"/>
      <c r="AH296" s="292"/>
      <c r="AI296" s="292"/>
      <c r="AJ296" s="301"/>
      <c r="AK296" s="298"/>
      <c r="AL296" s="302"/>
      <c r="AM296" s="292"/>
      <c r="AN296" s="303"/>
      <c r="AO296" s="292"/>
      <c r="AP296" s="303"/>
      <c r="AQ296" s="292"/>
      <c r="AR296" s="303"/>
      <c r="AS296" s="303"/>
      <c r="AT296" s="292"/>
      <c r="AU296" s="303"/>
      <c r="AV296" s="292"/>
      <c r="AW296" s="303"/>
      <c r="AX296" s="292"/>
      <c r="AY296" s="303"/>
      <c r="AZ296" s="292"/>
      <c r="BA296" s="292"/>
      <c r="BB296" s="304"/>
      <c r="BC296" s="298"/>
      <c r="BD296" s="308"/>
      <c r="BE296" s="292"/>
      <c r="BF296" s="303"/>
      <c r="BG296" s="292"/>
      <c r="BH296" s="303"/>
      <c r="BI296" s="292"/>
      <c r="BJ296" s="303"/>
      <c r="BK296" s="303"/>
      <c r="BL296" s="292"/>
      <c r="BM296" s="303"/>
      <c r="BN296" s="292"/>
      <c r="BO296" s="303"/>
      <c r="BP296" s="292"/>
      <c r="BQ296" s="303"/>
      <c r="BR296" s="292"/>
      <c r="BS296" s="292"/>
      <c r="BT296" s="304"/>
      <c r="BU296" s="298"/>
      <c r="BW296" s="573" t="str">
        <f t="shared" si="212"/>
        <v/>
      </c>
      <c r="BX296" s="574" t="str">
        <f t="shared" si="212"/>
        <v/>
      </c>
      <c r="BY296" s="574" t="str">
        <f t="shared" si="212"/>
        <v/>
      </c>
      <c r="BZ296" s="574" t="str">
        <f t="shared" si="213"/>
        <v/>
      </c>
      <c r="CA296" s="574" t="str">
        <f t="shared" si="213"/>
        <v/>
      </c>
      <c r="CB296" s="574" t="str">
        <f t="shared" si="213"/>
        <v/>
      </c>
      <c r="CC296" s="574" t="str">
        <f t="shared" si="214"/>
        <v/>
      </c>
      <c r="CD296" s="574" t="str">
        <f t="shared" si="214"/>
        <v/>
      </c>
      <c r="CE296" s="574" t="str">
        <f t="shared" si="214"/>
        <v/>
      </c>
      <c r="CF296" s="574" t="str">
        <f t="shared" si="215"/>
        <v/>
      </c>
      <c r="CG296" s="574" t="str">
        <f t="shared" si="215"/>
        <v/>
      </c>
      <c r="CH296" s="574" t="str">
        <f t="shared" si="215"/>
        <v/>
      </c>
      <c r="CI296" s="574" t="str">
        <f t="shared" si="216"/>
        <v/>
      </c>
      <c r="CJ296" s="574" t="str">
        <f t="shared" si="217"/>
        <v/>
      </c>
      <c r="CK296" s="574" t="str">
        <f t="shared" si="218"/>
        <v/>
      </c>
      <c r="CL296" s="574" t="str">
        <f t="shared" si="218"/>
        <v/>
      </c>
      <c r="CM296" s="574" t="str">
        <f t="shared" si="218"/>
        <v/>
      </c>
      <c r="CN296" s="574" t="str">
        <f t="shared" si="219"/>
        <v/>
      </c>
      <c r="CO296" s="574" t="str">
        <f t="shared" si="219"/>
        <v/>
      </c>
      <c r="CP296" s="574" t="str">
        <f t="shared" si="219"/>
        <v/>
      </c>
      <c r="CQ296" s="574" t="str">
        <f t="shared" si="220"/>
        <v/>
      </c>
      <c r="CR296" s="574" t="str">
        <f t="shared" si="220"/>
        <v/>
      </c>
      <c r="CS296" s="574" t="str">
        <f t="shared" si="220"/>
        <v/>
      </c>
      <c r="CT296" s="574" t="str">
        <f t="shared" si="221"/>
        <v/>
      </c>
      <c r="CU296" s="575" t="str">
        <f t="shared" si="222"/>
        <v/>
      </c>
      <c r="CV296" s="576" t="str">
        <f t="shared" si="223"/>
        <v/>
      </c>
      <c r="CW296" s="574" t="str">
        <f t="shared" si="223"/>
        <v/>
      </c>
      <c r="CX296" s="574" t="str">
        <f t="shared" si="223"/>
        <v/>
      </c>
      <c r="CY296" s="574" t="str">
        <f t="shared" si="224"/>
        <v/>
      </c>
      <c r="CZ296" s="574" t="str">
        <f t="shared" si="224"/>
        <v/>
      </c>
      <c r="DA296" s="574" t="str">
        <f t="shared" si="224"/>
        <v/>
      </c>
      <c r="DB296" s="574" t="str">
        <f t="shared" si="225"/>
        <v/>
      </c>
      <c r="DC296" s="574" t="str">
        <f t="shared" si="226"/>
        <v/>
      </c>
      <c r="DD296" s="574" t="str">
        <f t="shared" si="226"/>
        <v/>
      </c>
      <c r="DE296" s="574" t="str">
        <f t="shared" si="227"/>
        <v/>
      </c>
      <c r="DF296" s="574" t="str">
        <f t="shared" si="227"/>
        <v/>
      </c>
      <c r="DG296" s="574" t="str">
        <f t="shared" si="227"/>
        <v/>
      </c>
      <c r="DH296" s="574" t="str">
        <f t="shared" si="228"/>
        <v/>
      </c>
      <c r="DI296" s="574" t="str">
        <f t="shared" si="229"/>
        <v/>
      </c>
      <c r="DJ296" s="574" t="str">
        <f t="shared" si="230"/>
        <v/>
      </c>
      <c r="DK296" s="574" t="str">
        <f t="shared" si="230"/>
        <v/>
      </c>
      <c r="DL296" s="574" t="str">
        <f t="shared" si="230"/>
        <v/>
      </c>
      <c r="DM296" s="574" t="str">
        <f t="shared" si="231"/>
        <v/>
      </c>
      <c r="DN296" s="574" t="str">
        <f t="shared" si="231"/>
        <v/>
      </c>
      <c r="DO296" s="574" t="str">
        <f t="shared" si="231"/>
        <v/>
      </c>
      <c r="DP296" s="574" t="str">
        <f t="shared" si="232"/>
        <v/>
      </c>
      <c r="DQ296" s="574" t="str">
        <f t="shared" si="232"/>
        <v/>
      </c>
      <c r="DR296" s="574" t="str">
        <f t="shared" si="232"/>
        <v/>
      </c>
      <c r="DS296" s="574" t="str">
        <f t="shared" si="233"/>
        <v/>
      </c>
      <c r="DT296" s="577" t="str">
        <f t="shared" si="234"/>
        <v/>
      </c>
      <c r="DU296" s="576" t="str">
        <f t="shared" si="235"/>
        <v/>
      </c>
      <c r="DV296" s="574" t="str">
        <f t="shared" si="235"/>
        <v/>
      </c>
      <c r="DW296" s="574" t="str">
        <f t="shared" si="235"/>
        <v/>
      </c>
      <c r="DX296" s="574" t="str">
        <f t="shared" si="236"/>
        <v/>
      </c>
      <c r="DY296" s="574" t="str">
        <f t="shared" si="236"/>
        <v/>
      </c>
      <c r="DZ296" s="574" t="str">
        <f t="shared" si="236"/>
        <v/>
      </c>
      <c r="EA296" s="574" t="str">
        <f t="shared" si="237"/>
        <v/>
      </c>
      <c r="EB296" s="574" t="str">
        <f t="shared" si="237"/>
        <v/>
      </c>
      <c r="EC296" s="574" t="str">
        <f t="shared" si="237"/>
        <v/>
      </c>
      <c r="ED296" s="574" t="str">
        <f t="shared" si="238"/>
        <v/>
      </c>
      <c r="EE296" s="574" t="str">
        <f t="shared" si="238"/>
        <v/>
      </c>
      <c r="EF296" s="574" t="str">
        <f t="shared" si="238"/>
        <v/>
      </c>
      <c r="EG296" s="574" t="str">
        <f t="shared" si="239"/>
        <v/>
      </c>
      <c r="EH296" s="574" t="str">
        <f t="shared" si="240"/>
        <v/>
      </c>
      <c r="EI296" s="574" t="str">
        <f t="shared" si="241"/>
        <v/>
      </c>
      <c r="EJ296" s="574" t="str">
        <f t="shared" si="241"/>
        <v/>
      </c>
      <c r="EK296" s="574" t="str">
        <f t="shared" si="241"/>
        <v/>
      </c>
      <c r="EL296" s="574" t="str">
        <f t="shared" si="242"/>
        <v/>
      </c>
      <c r="EM296" s="574" t="str">
        <f t="shared" si="242"/>
        <v/>
      </c>
      <c r="EN296" s="574" t="str">
        <f t="shared" si="242"/>
        <v/>
      </c>
      <c r="EO296" s="574" t="str">
        <f t="shared" si="243"/>
        <v/>
      </c>
      <c r="EP296" s="574" t="str">
        <f t="shared" si="243"/>
        <v/>
      </c>
      <c r="EQ296" s="574" t="str">
        <f t="shared" si="243"/>
        <v/>
      </c>
      <c r="ER296" s="574" t="str">
        <f t="shared" si="244"/>
        <v/>
      </c>
      <c r="ES296" s="577" t="str">
        <f t="shared" si="245"/>
        <v/>
      </c>
      <c r="ET296" s="576" t="str">
        <f t="shared" si="246"/>
        <v/>
      </c>
      <c r="EU296" s="574" t="str">
        <f t="shared" si="246"/>
        <v/>
      </c>
      <c r="EV296" s="574" t="str">
        <f t="shared" si="246"/>
        <v/>
      </c>
      <c r="EW296" s="574" t="str">
        <f t="shared" si="247"/>
        <v/>
      </c>
      <c r="EX296" s="574" t="str">
        <f t="shared" si="247"/>
        <v/>
      </c>
      <c r="EY296" s="574" t="str">
        <f t="shared" si="247"/>
        <v/>
      </c>
      <c r="EZ296" s="574" t="str">
        <f t="shared" si="248"/>
        <v/>
      </c>
      <c r="FA296" s="574" t="str">
        <f t="shared" si="248"/>
        <v/>
      </c>
      <c r="FB296" s="574" t="str">
        <f t="shared" si="248"/>
        <v/>
      </c>
      <c r="FC296" s="574" t="str">
        <f t="shared" si="249"/>
        <v/>
      </c>
      <c r="FD296" s="574" t="str">
        <f t="shared" si="249"/>
        <v/>
      </c>
      <c r="FE296" s="574" t="str">
        <f t="shared" si="249"/>
        <v/>
      </c>
      <c r="FF296" s="574" t="str">
        <f t="shared" si="250"/>
        <v/>
      </c>
      <c r="FG296" s="574" t="str">
        <f t="shared" si="251"/>
        <v/>
      </c>
      <c r="FH296" s="574" t="str">
        <f t="shared" si="252"/>
        <v/>
      </c>
      <c r="FI296" s="574" t="str">
        <f t="shared" si="252"/>
        <v/>
      </c>
      <c r="FJ296" s="574" t="str">
        <f t="shared" si="252"/>
        <v/>
      </c>
      <c r="FK296" s="574" t="str">
        <f t="shared" si="253"/>
        <v/>
      </c>
      <c r="FL296" s="574" t="str">
        <f t="shared" si="253"/>
        <v/>
      </c>
      <c r="FM296" s="574" t="str">
        <f t="shared" si="253"/>
        <v/>
      </c>
      <c r="FN296" s="574" t="str">
        <f t="shared" si="254"/>
        <v/>
      </c>
      <c r="FO296" s="574" t="str">
        <f t="shared" si="254"/>
        <v/>
      </c>
      <c r="FP296" s="574" t="str">
        <f t="shared" si="254"/>
        <v/>
      </c>
      <c r="FQ296" s="574" t="str">
        <f t="shared" si="255"/>
        <v/>
      </c>
      <c r="FR296" s="577" t="str">
        <f t="shared" si="256"/>
        <v/>
      </c>
      <c r="FS296" s="573" t="str">
        <f t="shared" si="257"/>
        <v/>
      </c>
      <c r="FT296" s="574" t="str">
        <f t="shared" si="258"/>
        <v/>
      </c>
      <c r="FU296" s="578" t="str">
        <f t="shared" si="259"/>
        <v/>
      </c>
      <c r="FV296" s="577" t="str">
        <f t="shared" si="260"/>
        <v/>
      </c>
      <c r="HA296" s="147">
        <f t="shared" si="261"/>
        <v>0</v>
      </c>
      <c r="HB296" s="142">
        <f t="shared" si="210"/>
        <v>0</v>
      </c>
    </row>
    <row r="297" spans="1:210" s="142" customFormat="1" ht="15.75" customHeight="1" x14ac:dyDescent="0.2">
      <c r="A297" s="531" t="str">
        <f t="shared" si="211"/>
        <v/>
      </c>
      <c r="B297" s="299"/>
      <c r="C297" s="292"/>
      <c r="D297" s="300"/>
      <c r="E297" s="292"/>
      <c r="F297" s="300"/>
      <c r="G297" s="292"/>
      <c r="H297" s="300"/>
      <c r="I297" s="300"/>
      <c r="J297" s="292"/>
      <c r="K297" s="300"/>
      <c r="L297" s="292"/>
      <c r="M297" s="300"/>
      <c r="N297" s="292"/>
      <c r="O297" s="300"/>
      <c r="P297" s="292"/>
      <c r="Q297" s="292"/>
      <c r="R297" s="300"/>
      <c r="S297" s="294"/>
      <c r="T297" s="307"/>
      <c r="U297" s="292"/>
      <c r="V297" s="300"/>
      <c r="W297" s="292"/>
      <c r="X297" s="300"/>
      <c r="Y297" s="292"/>
      <c r="Z297" s="300"/>
      <c r="AA297" s="300"/>
      <c r="AB297" s="292"/>
      <c r="AC297" s="300"/>
      <c r="AD297" s="292"/>
      <c r="AE297" s="300"/>
      <c r="AF297" s="292"/>
      <c r="AG297" s="300"/>
      <c r="AH297" s="292"/>
      <c r="AI297" s="292"/>
      <c r="AJ297" s="300"/>
      <c r="AK297" s="294"/>
      <c r="AL297" s="302"/>
      <c r="AM297" s="292"/>
      <c r="AN297" s="303"/>
      <c r="AO297" s="292"/>
      <c r="AP297" s="303"/>
      <c r="AQ297" s="292"/>
      <c r="AR297" s="303"/>
      <c r="AS297" s="303"/>
      <c r="AT297" s="292"/>
      <c r="AU297" s="303"/>
      <c r="AV297" s="292"/>
      <c r="AW297" s="303"/>
      <c r="AX297" s="292"/>
      <c r="AY297" s="303"/>
      <c r="AZ297" s="292"/>
      <c r="BA297" s="292"/>
      <c r="BB297" s="303"/>
      <c r="BC297" s="294"/>
      <c r="BD297" s="308"/>
      <c r="BE297" s="292"/>
      <c r="BF297" s="303"/>
      <c r="BG297" s="292"/>
      <c r="BH297" s="303"/>
      <c r="BI297" s="292"/>
      <c r="BJ297" s="303"/>
      <c r="BK297" s="303"/>
      <c r="BL297" s="292"/>
      <c r="BM297" s="303"/>
      <c r="BN297" s="292"/>
      <c r="BO297" s="303"/>
      <c r="BP297" s="292"/>
      <c r="BQ297" s="303"/>
      <c r="BR297" s="292"/>
      <c r="BS297" s="292"/>
      <c r="BT297" s="303"/>
      <c r="BU297" s="294"/>
      <c r="BW297" s="573" t="str">
        <f t="shared" ref="BW297:BY328" si="262">IF(OR(AND($A297&gt;=$Q$4,$A297&lt;=$AJ$4),AND($A297&lt;=$Q$4,$A297&gt;=$AJ$4)),IF($B297=BW$5,$C297,0),"")</f>
        <v/>
      </c>
      <c r="BX297" s="574" t="str">
        <f t="shared" si="262"/>
        <v/>
      </c>
      <c r="BY297" s="574" t="str">
        <f t="shared" si="262"/>
        <v/>
      </c>
      <c r="BZ297" s="574" t="str">
        <f t="shared" ref="BZ297:CB328" si="263">IF(OR(AND($A297&gt;=$Q$4,$A297&lt;=$AJ$4),AND($A297&lt;=$Q$4,$A297&gt;=$AJ$4)),IF($D297=BZ$5,$E297,0),"")</f>
        <v/>
      </c>
      <c r="CA297" s="574" t="str">
        <f t="shared" si="263"/>
        <v/>
      </c>
      <c r="CB297" s="574" t="str">
        <f t="shared" si="263"/>
        <v/>
      </c>
      <c r="CC297" s="574" t="str">
        <f t="shared" ref="CC297:CE328" si="264">IF(OR(AND($A297&gt;=$Q$4,$A297&lt;=$AJ$4),AND($A297&lt;=$Q$4,$A297&gt;=$AJ$4)),IF($F297=CC$5,$G297,0),"")</f>
        <v/>
      </c>
      <c r="CD297" s="574" t="str">
        <f t="shared" si="264"/>
        <v/>
      </c>
      <c r="CE297" s="574" t="str">
        <f t="shared" si="264"/>
        <v/>
      </c>
      <c r="CF297" s="574" t="str">
        <f t="shared" ref="CF297:CH328" si="265">IF(OR(AND($A297&gt;=$Q$4,$A297&lt;=$AJ$4),AND($A297&lt;=$Q$4,$A297&gt;=$AJ$4)),IF($H297=CF$5,IF($I297=$CF$3,$J297,0),0),"")</f>
        <v/>
      </c>
      <c r="CG297" s="574" t="str">
        <f t="shared" si="265"/>
        <v/>
      </c>
      <c r="CH297" s="574" t="str">
        <f t="shared" si="265"/>
        <v/>
      </c>
      <c r="CI297" s="574" t="str">
        <f t="shared" si="216"/>
        <v/>
      </c>
      <c r="CJ297" s="574" t="str">
        <f t="shared" si="217"/>
        <v/>
      </c>
      <c r="CK297" s="574" t="str">
        <f t="shared" ref="CK297:CM328" si="266">IF(OR(AND($A297&gt;=$Q$4,$A297&lt;=$AJ$4),AND($A297&lt;=$Q$4,$A297&gt;=$AJ$4)),IF($K297=CK$5,$L297,0),"")</f>
        <v/>
      </c>
      <c r="CL297" s="574" t="str">
        <f t="shared" si="266"/>
        <v/>
      </c>
      <c r="CM297" s="574" t="str">
        <f t="shared" si="266"/>
        <v/>
      </c>
      <c r="CN297" s="574" t="str">
        <f t="shared" ref="CN297:CP328" si="267">IF(OR(AND($A297&gt;=$Q$4,$A297&lt;=$AJ$4),AND($A297&lt;=$Q$4,$A297&gt;=$AJ$4)),IF($M297=CN$5,$N297,0),"")</f>
        <v/>
      </c>
      <c r="CO297" s="574" t="str">
        <f t="shared" si="267"/>
        <v/>
      </c>
      <c r="CP297" s="574" t="str">
        <f t="shared" si="267"/>
        <v/>
      </c>
      <c r="CQ297" s="574" t="str">
        <f t="shared" ref="CQ297:CS328" si="268">IF(OR(AND($A297&gt;=$Q$4,$A297&lt;=$AJ$4),AND($A297&lt;=$Q$4,$A297&gt;=$AJ$4)),IF($O297=CQ$5,$P297,0),"")</f>
        <v/>
      </c>
      <c r="CR297" s="574" t="str">
        <f t="shared" si="268"/>
        <v/>
      </c>
      <c r="CS297" s="574" t="str">
        <f t="shared" si="268"/>
        <v/>
      </c>
      <c r="CT297" s="574" t="str">
        <f t="shared" si="221"/>
        <v/>
      </c>
      <c r="CU297" s="575" t="str">
        <f t="shared" si="222"/>
        <v/>
      </c>
      <c r="CV297" s="576" t="str">
        <f t="shared" ref="CV297:CX328" si="269">IF(OR(AND($A297&gt;=$Q$4,$A297&lt;=$AJ$4),AND($A297&lt;=$Q$4,$A297&gt;=$AJ$4)),IF($T297=CV$5,$U297,0),"")</f>
        <v/>
      </c>
      <c r="CW297" s="574" t="str">
        <f t="shared" si="269"/>
        <v/>
      </c>
      <c r="CX297" s="574" t="str">
        <f t="shared" si="269"/>
        <v/>
      </c>
      <c r="CY297" s="574" t="str">
        <f t="shared" ref="CY297:DA328" si="270">IF(OR(AND($A297&gt;=$Q$4,$A297&lt;=$AJ$4),AND($A297&lt;=$Q$4,$A297&gt;=$AJ$4)),IF($V297=CY$5,$W297,0),"")</f>
        <v/>
      </c>
      <c r="CZ297" s="574" t="str">
        <f t="shared" si="270"/>
        <v/>
      </c>
      <c r="DA297" s="574" t="str">
        <f t="shared" si="270"/>
        <v/>
      </c>
      <c r="DB297" s="574" t="str">
        <f t="shared" si="225"/>
        <v/>
      </c>
      <c r="DC297" s="574" t="str">
        <f t="shared" ref="DC297:DD328" si="271">IF(OR(AND($A297&gt;=$Q$4,$A297&lt;=$AJ$4),AND($A297&lt;=$Q$4,$A297&gt;=$AJ$4)),IF($X297=DC$5,$Y297,0),"")</f>
        <v/>
      </c>
      <c r="DD297" s="574" t="str">
        <f t="shared" si="271"/>
        <v/>
      </c>
      <c r="DE297" s="574" t="str">
        <f t="shared" ref="DE297:DG328" si="272">IF(OR(AND($A297&gt;=$Q$4,$A297&lt;=$AJ$4),AND($A297&lt;=$Q$4,$A297&gt;=$AJ$4)),IF($Z297=DE$5,IF($AA297=$DE$3,$AB297,0),0),"")</f>
        <v/>
      </c>
      <c r="DF297" s="574" t="str">
        <f t="shared" si="272"/>
        <v/>
      </c>
      <c r="DG297" s="574" t="str">
        <f t="shared" si="272"/>
        <v/>
      </c>
      <c r="DH297" s="574" t="str">
        <f t="shared" si="228"/>
        <v/>
      </c>
      <c r="DI297" s="574" t="str">
        <f t="shared" si="229"/>
        <v/>
      </c>
      <c r="DJ297" s="574" t="str">
        <f t="shared" ref="DJ297:DL328" si="273">IF(OR(AND($A297&gt;=$Q$4,$A297&lt;=$AJ$4),AND($A297&lt;=$Q$4,$A297&gt;=$AJ$4)),IF($AC297=DJ$5,$AD297,0),"")</f>
        <v/>
      </c>
      <c r="DK297" s="574" t="str">
        <f t="shared" si="273"/>
        <v/>
      </c>
      <c r="DL297" s="574" t="str">
        <f t="shared" si="273"/>
        <v/>
      </c>
      <c r="DM297" s="574" t="str">
        <f t="shared" ref="DM297:DO328" si="274">IF(OR(AND($A297&gt;=$Q$4,$A297&lt;=$AJ$4),AND($A297&lt;=$Q$4,$A297&gt;=$AJ$4)),IF($AE297=DM$5,$AF297,0),"")</f>
        <v/>
      </c>
      <c r="DN297" s="574" t="str">
        <f t="shared" si="274"/>
        <v/>
      </c>
      <c r="DO297" s="574" t="str">
        <f t="shared" si="274"/>
        <v/>
      </c>
      <c r="DP297" s="574" t="str">
        <f t="shared" ref="DP297:DR328" si="275">IF(OR(AND($A297&gt;=$Q$4,$A297&lt;=$AJ$4),AND($A297&lt;=$Q$4,$A297&gt;=$AJ$4)),IF($AG297=DP$5,$AH297,0),"")</f>
        <v/>
      </c>
      <c r="DQ297" s="574" t="str">
        <f t="shared" si="275"/>
        <v/>
      </c>
      <c r="DR297" s="574" t="str">
        <f t="shared" si="275"/>
        <v/>
      </c>
      <c r="DS297" s="574" t="str">
        <f t="shared" si="233"/>
        <v/>
      </c>
      <c r="DT297" s="577" t="str">
        <f t="shared" si="234"/>
        <v/>
      </c>
      <c r="DU297" s="576" t="str">
        <f t="shared" ref="DU297:DW328" si="276">IF(OR(AND($A297&gt;=$Q$4,$A297&lt;=$AJ$4),AND($A297&lt;=$Q$4,$A297&gt;=$AJ$4)),IF($AL297=DU$5,$AM297,0),"")</f>
        <v/>
      </c>
      <c r="DV297" s="574" t="str">
        <f t="shared" si="276"/>
        <v/>
      </c>
      <c r="DW297" s="574" t="str">
        <f t="shared" si="276"/>
        <v/>
      </c>
      <c r="DX297" s="574" t="str">
        <f t="shared" ref="DX297:DZ328" si="277">IF(OR(AND($A297&gt;=$Q$4,$A297&lt;=$AJ$4),AND($A297&lt;=$Q$4,$A297&gt;=$AJ$4)),IF($AN297=DX$5,$AO297,0),"")</f>
        <v/>
      </c>
      <c r="DY297" s="574" t="str">
        <f t="shared" si="277"/>
        <v/>
      </c>
      <c r="DZ297" s="574" t="str">
        <f t="shared" si="277"/>
        <v/>
      </c>
      <c r="EA297" s="574" t="str">
        <f t="shared" ref="EA297:EC328" si="278">IF(OR(AND($A297&gt;=$Q$4,$A297&lt;=$AJ$4),AND($A297&lt;=$Q$4,$A297&gt;=$AJ$4)),IF($AP297=EA$5,$AQ297,0),"")</f>
        <v/>
      </c>
      <c r="EB297" s="574" t="str">
        <f t="shared" si="278"/>
        <v/>
      </c>
      <c r="EC297" s="574" t="str">
        <f t="shared" si="278"/>
        <v/>
      </c>
      <c r="ED297" s="574" t="str">
        <f t="shared" ref="ED297:EF328" si="279">IF(OR(AND($A297&gt;=$Q$4,$A297&lt;=$AJ$4),AND($A297&lt;=$Q$4,$A297&gt;=$AJ$4)),IF($AR297=ED$5,IF($AS297=$ED$3,$AT297,0),0),"")</f>
        <v/>
      </c>
      <c r="EE297" s="574" t="str">
        <f t="shared" si="279"/>
        <v/>
      </c>
      <c r="EF297" s="574" t="str">
        <f t="shared" si="279"/>
        <v/>
      </c>
      <c r="EG297" s="574" t="str">
        <f t="shared" si="239"/>
        <v/>
      </c>
      <c r="EH297" s="574" t="str">
        <f t="shared" si="240"/>
        <v/>
      </c>
      <c r="EI297" s="574" t="str">
        <f t="shared" ref="EI297:EK328" si="280">IF(OR(AND($A297&gt;=$Q$4,$A297&lt;=$AJ$4),AND($A297&lt;=$Q$4,$A297&gt;=$AJ$4)),IF($AU297=EI$5,$AV297,0),"")</f>
        <v/>
      </c>
      <c r="EJ297" s="574" t="str">
        <f t="shared" si="280"/>
        <v/>
      </c>
      <c r="EK297" s="574" t="str">
        <f t="shared" si="280"/>
        <v/>
      </c>
      <c r="EL297" s="574" t="str">
        <f t="shared" ref="EL297:EN328" si="281">IF(OR(AND($A297&gt;=$Q$4,$A297&lt;=$AJ$4),AND($A297&lt;=$Q$4,$A297&gt;=$AJ$4)),IF($AW297=EL$5,$AX297,0),"")</f>
        <v/>
      </c>
      <c r="EM297" s="574" t="str">
        <f t="shared" si="281"/>
        <v/>
      </c>
      <c r="EN297" s="574" t="str">
        <f t="shared" si="281"/>
        <v/>
      </c>
      <c r="EO297" s="574" t="str">
        <f t="shared" ref="EO297:EQ328" si="282">IF(OR(AND($A297&gt;=$Q$4,$A297&lt;=$AJ$4),AND($A297&lt;=$Q$4,$A297&gt;=$AJ$4)),IF($AY297=EO$5,$AZ297,0),"")</f>
        <v/>
      </c>
      <c r="EP297" s="574" t="str">
        <f t="shared" si="282"/>
        <v/>
      </c>
      <c r="EQ297" s="574" t="str">
        <f t="shared" si="282"/>
        <v/>
      </c>
      <c r="ER297" s="574" t="str">
        <f t="shared" si="244"/>
        <v/>
      </c>
      <c r="ES297" s="577" t="str">
        <f t="shared" si="245"/>
        <v/>
      </c>
      <c r="ET297" s="576" t="str">
        <f t="shared" ref="ET297:EV328" si="283">IF(OR(AND($A297&gt;=$Q$4,$A297&lt;=$AJ$4),AND($A297&lt;=$Q$4,$A297&gt;=$AJ$4)),IF($BD297=ET$5,$BE297,0),"")</f>
        <v/>
      </c>
      <c r="EU297" s="574" t="str">
        <f t="shared" si="283"/>
        <v/>
      </c>
      <c r="EV297" s="574" t="str">
        <f t="shared" si="283"/>
        <v/>
      </c>
      <c r="EW297" s="574" t="str">
        <f t="shared" ref="EW297:EY328" si="284">IF(OR(AND($A297&gt;=$Q$4,$A297&lt;=$AJ$4),AND($A297&lt;=$Q$4,$A297&gt;=$AJ$4)),IF($BF297=EW$5,$BG297,0),"")</f>
        <v/>
      </c>
      <c r="EX297" s="574" t="str">
        <f t="shared" si="284"/>
        <v/>
      </c>
      <c r="EY297" s="574" t="str">
        <f t="shared" si="284"/>
        <v/>
      </c>
      <c r="EZ297" s="574" t="str">
        <f t="shared" ref="EZ297:FB328" si="285">IF(OR(AND($A297&gt;=$Q$4,$A297&lt;=$AJ$4),AND($A297&lt;=$Q$4,$A297&gt;=$AJ$4)),IF($BH297=EZ$5,$BI297,0),"")</f>
        <v/>
      </c>
      <c r="FA297" s="574" t="str">
        <f t="shared" si="285"/>
        <v/>
      </c>
      <c r="FB297" s="574" t="str">
        <f t="shared" si="285"/>
        <v/>
      </c>
      <c r="FC297" s="574" t="str">
        <f t="shared" ref="FC297:FE328" si="286">IF(OR(AND($A297&gt;=$Q$4,$A297&lt;=$AJ$4),AND($A297&lt;=$Q$4,$A297&gt;=$AJ$4)),IF($BJ297=FC$5,IF($BK297=$FC$3,$BL297,0),0),"")</f>
        <v/>
      </c>
      <c r="FD297" s="574" t="str">
        <f t="shared" si="286"/>
        <v/>
      </c>
      <c r="FE297" s="574" t="str">
        <f t="shared" si="286"/>
        <v/>
      </c>
      <c r="FF297" s="574" t="str">
        <f t="shared" si="250"/>
        <v/>
      </c>
      <c r="FG297" s="574" t="str">
        <f t="shared" si="251"/>
        <v/>
      </c>
      <c r="FH297" s="574" t="str">
        <f t="shared" ref="FH297:FJ328" si="287">IF(OR(AND($A297&gt;=$Q$4,$A297&lt;=$AJ$4),AND($A297&lt;=$Q$4,$A297&gt;=$AJ$4)),IF($BM297=FH$5,$BN297,0),"")</f>
        <v/>
      </c>
      <c r="FI297" s="574" t="str">
        <f t="shared" si="287"/>
        <v/>
      </c>
      <c r="FJ297" s="574" t="str">
        <f t="shared" si="287"/>
        <v/>
      </c>
      <c r="FK297" s="574" t="str">
        <f t="shared" ref="FK297:FM328" si="288">IF(OR(AND($A297&gt;=$Q$4,$A297&lt;=$AJ$4),AND($A297&lt;=$Q$4,$A297&gt;=$AJ$4)),IF($BO297=FK$5,$BP297,0),"")</f>
        <v/>
      </c>
      <c r="FL297" s="574" t="str">
        <f t="shared" si="288"/>
        <v/>
      </c>
      <c r="FM297" s="574" t="str">
        <f t="shared" si="288"/>
        <v/>
      </c>
      <c r="FN297" s="574" t="str">
        <f t="shared" ref="FN297:FP328" si="289">IF(OR(AND($A297&gt;=$Q$4,$A297&lt;=$AJ$4),AND($A297&lt;=$Q$4,$A297&gt;=$AJ$4)),IF($BQ297=FN$5,$BR297,0),"")</f>
        <v/>
      </c>
      <c r="FO297" s="574" t="str">
        <f t="shared" si="289"/>
        <v/>
      </c>
      <c r="FP297" s="574" t="str">
        <f t="shared" si="289"/>
        <v/>
      </c>
      <c r="FQ297" s="574" t="str">
        <f t="shared" si="255"/>
        <v/>
      </c>
      <c r="FR297" s="577" t="str">
        <f t="shared" si="256"/>
        <v/>
      </c>
      <c r="FS297" s="573" t="str">
        <f t="shared" si="257"/>
        <v/>
      </c>
      <c r="FT297" s="574" t="str">
        <f t="shared" si="258"/>
        <v/>
      </c>
      <c r="FU297" s="578" t="str">
        <f t="shared" si="259"/>
        <v/>
      </c>
      <c r="FV297" s="577" t="str">
        <f t="shared" si="260"/>
        <v/>
      </c>
      <c r="HA297" s="147">
        <f t="shared" si="261"/>
        <v>0</v>
      </c>
      <c r="HB297" s="142">
        <f t="shared" si="210"/>
        <v>0</v>
      </c>
    </row>
    <row r="298" spans="1:210" s="142" customFormat="1" ht="15.75" customHeight="1" x14ac:dyDescent="0.2">
      <c r="A298" s="531" t="str">
        <f t="shared" si="211"/>
        <v/>
      </c>
      <c r="B298" s="299"/>
      <c r="C298" s="292"/>
      <c r="D298" s="300"/>
      <c r="E298" s="292"/>
      <c r="F298" s="300"/>
      <c r="G298" s="292"/>
      <c r="H298" s="300"/>
      <c r="I298" s="300"/>
      <c r="J298" s="292"/>
      <c r="K298" s="300"/>
      <c r="L298" s="292"/>
      <c r="M298" s="300"/>
      <c r="N298" s="292"/>
      <c r="O298" s="300"/>
      <c r="P298" s="292"/>
      <c r="Q298" s="292"/>
      <c r="R298" s="301"/>
      <c r="S298" s="298"/>
      <c r="T298" s="307"/>
      <c r="U298" s="292"/>
      <c r="V298" s="300"/>
      <c r="W298" s="292"/>
      <c r="X298" s="300"/>
      <c r="Y298" s="292"/>
      <c r="Z298" s="300"/>
      <c r="AA298" s="300"/>
      <c r="AB298" s="292"/>
      <c r="AC298" s="300"/>
      <c r="AD298" s="292"/>
      <c r="AE298" s="300"/>
      <c r="AF298" s="292"/>
      <c r="AG298" s="300"/>
      <c r="AH298" s="292"/>
      <c r="AI298" s="292"/>
      <c r="AJ298" s="301"/>
      <c r="AK298" s="298"/>
      <c r="AL298" s="302"/>
      <c r="AM298" s="292"/>
      <c r="AN298" s="303"/>
      <c r="AO298" s="292"/>
      <c r="AP298" s="303"/>
      <c r="AQ298" s="292"/>
      <c r="AR298" s="303"/>
      <c r="AS298" s="303"/>
      <c r="AT298" s="292"/>
      <c r="AU298" s="303"/>
      <c r="AV298" s="292"/>
      <c r="AW298" s="303"/>
      <c r="AX298" s="292"/>
      <c r="AY298" s="303"/>
      <c r="AZ298" s="292"/>
      <c r="BA298" s="292"/>
      <c r="BB298" s="304"/>
      <c r="BC298" s="298"/>
      <c r="BD298" s="308"/>
      <c r="BE298" s="292"/>
      <c r="BF298" s="303"/>
      <c r="BG298" s="292"/>
      <c r="BH298" s="303"/>
      <c r="BI298" s="292"/>
      <c r="BJ298" s="303"/>
      <c r="BK298" s="303"/>
      <c r="BL298" s="292"/>
      <c r="BM298" s="303"/>
      <c r="BN298" s="292"/>
      <c r="BO298" s="303"/>
      <c r="BP298" s="292"/>
      <c r="BQ298" s="303"/>
      <c r="BR298" s="292"/>
      <c r="BS298" s="292"/>
      <c r="BT298" s="304"/>
      <c r="BU298" s="298"/>
      <c r="BW298" s="573" t="str">
        <f t="shared" si="262"/>
        <v/>
      </c>
      <c r="BX298" s="574" t="str">
        <f t="shared" si="262"/>
        <v/>
      </c>
      <c r="BY298" s="574" t="str">
        <f t="shared" si="262"/>
        <v/>
      </c>
      <c r="BZ298" s="574" t="str">
        <f t="shared" si="263"/>
        <v/>
      </c>
      <c r="CA298" s="574" t="str">
        <f t="shared" si="263"/>
        <v/>
      </c>
      <c r="CB298" s="574" t="str">
        <f t="shared" si="263"/>
        <v/>
      </c>
      <c r="CC298" s="574" t="str">
        <f t="shared" si="264"/>
        <v/>
      </c>
      <c r="CD298" s="574" t="str">
        <f t="shared" si="264"/>
        <v/>
      </c>
      <c r="CE298" s="574" t="str">
        <f t="shared" si="264"/>
        <v/>
      </c>
      <c r="CF298" s="574" t="str">
        <f t="shared" si="265"/>
        <v/>
      </c>
      <c r="CG298" s="574" t="str">
        <f t="shared" si="265"/>
        <v/>
      </c>
      <c r="CH298" s="574" t="str">
        <f t="shared" si="265"/>
        <v/>
      </c>
      <c r="CI298" s="574" t="str">
        <f t="shared" si="216"/>
        <v/>
      </c>
      <c r="CJ298" s="574" t="str">
        <f t="shared" si="217"/>
        <v/>
      </c>
      <c r="CK298" s="574" t="str">
        <f t="shared" si="266"/>
        <v/>
      </c>
      <c r="CL298" s="574" t="str">
        <f t="shared" si="266"/>
        <v/>
      </c>
      <c r="CM298" s="574" t="str">
        <f t="shared" si="266"/>
        <v/>
      </c>
      <c r="CN298" s="574" t="str">
        <f t="shared" si="267"/>
        <v/>
      </c>
      <c r="CO298" s="574" t="str">
        <f t="shared" si="267"/>
        <v/>
      </c>
      <c r="CP298" s="574" t="str">
        <f t="shared" si="267"/>
        <v/>
      </c>
      <c r="CQ298" s="574" t="str">
        <f t="shared" si="268"/>
        <v/>
      </c>
      <c r="CR298" s="574" t="str">
        <f t="shared" si="268"/>
        <v/>
      </c>
      <c r="CS298" s="574" t="str">
        <f t="shared" si="268"/>
        <v/>
      </c>
      <c r="CT298" s="574" t="str">
        <f t="shared" si="221"/>
        <v/>
      </c>
      <c r="CU298" s="575" t="str">
        <f t="shared" si="222"/>
        <v/>
      </c>
      <c r="CV298" s="576" t="str">
        <f t="shared" si="269"/>
        <v/>
      </c>
      <c r="CW298" s="574" t="str">
        <f t="shared" si="269"/>
        <v/>
      </c>
      <c r="CX298" s="574" t="str">
        <f t="shared" si="269"/>
        <v/>
      </c>
      <c r="CY298" s="574" t="str">
        <f t="shared" si="270"/>
        <v/>
      </c>
      <c r="CZ298" s="574" t="str">
        <f t="shared" si="270"/>
        <v/>
      </c>
      <c r="DA298" s="574" t="str">
        <f t="shared" si="270"/>
        <v/>
      </c>
      <c r="DB298" s="574" t="str">
        <f t="shared" si="225"/>
        <v/>
      </c>
      <c r="DC298" s="574" t="str">
        <f t="shared" si="271"/>
        <v/>
      </c>
      <c r="DD298" s="574" t="str">
        <f t="shared" si="271"/>
        <v/>
      </c>
      <c r="DE298" s="574" t="str">
        <f t="shared" si="272"/>
        <v/>
      </c>
      <c r="DF298" s="574" t="str">
        <f t="shared" si="272"/>
        <v/>
      </c>
      <c r="DG298" s="574" t="str">
        <f t="shared" si="272"/>
        <v/>
      </c>
      <c r="DH298" s="574" t="str">
        <f t="shared" si="228"/>
        <v/>
      </c>
      <c r="DI298" s="574" t="str">
        <f t="shared" si="229"/>
        <v/>
      </c>
      <c r="DJ298" s="574" t="str">
        <f t="shared" si="273"/>
        <v/>
      </c>
      <c r="DK298" s="574" t="str">
        <f t="shared" si="273"/>
        <v/>
      </c>
      <c r="DL298" s="574" t="str">
        <f t="shared" si="273"/>
        <v/>
      </c>
      <c r="DM298" s="574" t="str">
        <f t="shared" si="274"/>
        <v/>
      </c>
      <c r="DN298" s="574" t="str">
        <f t="shared" si="274"/>
        <v/>
      </c>
      <c r="DO298" s="574" t="str">
        <f t="shared" si="274"/>
        <v/>
      </c>
      <c r="DP298" s="574" t="str">
        <f t="shared" si="275"/>
        <v/>
      </c>
      <c r="DQ298" s="574" t="str">
        <f t="shared" si="275"/>
        <v/>
      </c>
      <c r="DR298" s="574" t="str">
        <f t="shared" si="275"/>
        <v/>
      </c>
      <c r="DS298" s="574" t="str">
        <f t="shared" si="233"/>
        <v/>
      </c>
      <c r="DT298" s="577" t="str">
        <f t="shared" si="234"/>
        <v/>
      </c>
      <c r="DU298" s="576" t="str">
        <f t="shared" si="276"/>
        <v/>
      </c>
      <c r="DV298" s="574" t="str">
        <f t="shared" si="276"/>
        <v/>
      </c>
      <c r="DW298" s="574" t="str">
        <f t="shared" si="276"/>
        <v/>
      </c>
      <c r="DX298" s="574" t="str">
        <f t="shared" si="277"/>
        <v/>
      </c>
      <c r="DY298" s="574" t="str">
        <f t="shared" si="277"/>
        <v/>
      </c>
      <c r="DZ298" s="574" t="str">
        <f t="shared" si="277"/>
        <v/>
      </c>
      <c r="EA298" s="574" t="str">
        <f t="shared" si="278"/>
        <v/>
      </c>
      <c r="EB298" s="574" t="str">
        <f t="shared" si="278"/>
        <v/>
      </c>
      <c r="EC298" s="574" t="str">
        <f t="shared" si="278"/>
        <v/>
      </c>
      <c r="ED298" s="574" t="str">
        <f t="shared" si="279"/>
        <v/>
      </c>
      <c r="EE298" s="574" t="str">
        <f t="shared" si="279"/>
        <v/>
      </c>
      <c r="EF298" s="574" t="str">
        <f t="shared" si="279"/>
        <v/>
      </c>
      <c r="EG298" s="574" t="str">
        <f t="shared" si="239"/>
        <v/>
      </c>
      <c r="EH298" s="574" t="str">
        <f t="shared" si="240"/>
        <v/>
      </c>
      <c r="EI298" s="574" t="str">
        <f t="shared" si="280"/>
        <v/>
      </c>
      <c r="EJ298" s="574" t="str">
        <f t="shared" si="280"/>
        <v/>
      </c>
      <c r="EK298" s="574" t="str">
        <f t="shared" si="280"/>
        <v/>
      </c>
      <c r="EL298" s="574" t="str">
        <f t="shared" si="281"/>
        <v/>
      </c>
      <c r="EM298" s="574" t="str">
        <f t="shared" si="281"/>
        <v/>
      </c>
      <c r="EN298" s="574" t="str">
        <f t="shared" si="281"/>
        <v/>
      </c>
      <c r="EO298" s="574" t="str">
        <f t="shared" si="282"/>
        <v/>
      </c>
      <c r="EP298" s="574" t="str">
        <f t="shared" si="282"/>
        <v/>
      </c>
      <c r="EQ298" s="574" t="str">
        <f t="shared" si="282"/>
        <v/>
      </c>
      <c r="ER298" s="574" t="str">
        <f t="shared" si="244"/>
        <v/>
      </c>
      <c r="ES298" s="577" t="str">
        <f t="shared" si="245"/>
        <v/>
      </c>
      <c r="ET298" s="576" t="str">
        <f t="shared" si="283"/>
        <v/>
      </c>
      <c r="EU298" s="574" t="str">
        <f t="shared" si="283"/>
        <v/>
      </c>
      <c r="EV298" s="574" t="str">
        <f t="shared" si="283"/>
        <v/>
      </c>
      <c r="EW298" s="574" t="str">
        <f t="shared" si="284"/>
        <v/>
      </c>
      <c r="EX298" s="574" t="str">
        <f t="shared" si="284"/>
        <v/>
      </c>
      <c r="EY298" s="574" t="str">
        <f t="shared" si="284"/>
        <v/>
      </c>
      <c r="EZ298" s="574" t="str">
        <f t="shared" si="285"/>
        <v/>
      </c>
      <c r="FA298" s="574" t="str">
        <f t="shared" si="285"/>
        <v/>
      </c>
      <c r="FB298" s="574" t="str">
        <f t="shared" si="285"/>
        <v/>
      </c>
      <c r="FC298" s="574" t="str">
        <f t="shared" si="286"/>
        <v/>
      </c>
      <c r="FD298" s="574" t="str">
        <f t="shared" si="286"/>
        <v/>
      </c>
      <c r="FE298" s="574" t="str">
        <f t="shared" si="286"/>
        <v/>
      </c>
      <c r="FF298" s="574" t="str">
        <f t="shared" si="250"/>
        <v/>
      </c>
      <c r="FG298" s="574" t="str">
        <f t="shared" si="251"/>
        <v/>
      </c>
      <c r="FH298" s="574" t="str">
        <f t="shared" si="287"/>
        <v/>
      </c>
      <c r="FI298" s="574" t="str">
        <f t="shared" si="287"/>
        <v/>
      </c>
      <c r="FJ298" s="574" t="str">
        <f t="shared" si="287"/>
        <v/>
      </c>
      <c r="FK298" s="574" t="str">
        <f t="shared" si="288"/>
        <v/>
      </c>
      <c r="FL298" s="574" t="str">
        <f t="shared" si="288"/>
        <v/>
      </c>
      <c r="FM298" s="574" t="str">
        <f t="shared" si="288"/>
        <v/>
      </c>
      <c r="FN298" s="574" t="str">
        <f t="shared" si="289"/>
        <v/>
      </c>
      <c r="FO298" s="574" t="str">
        <f t="shared" si="289"/>
        <v/>
      </c>
      <c r="FP298" s="574" t="str">
        <f t="shared" si="289"/>
        <v/>
      </c>
      <c r="FQ298" s="574" t="str">
        <f t="shared" si="255"/>
        <v/>
      </c>
      <c r="FR298" s="577" t="str">
        <f t="shared" si="256"/>
        <v/>
      </c>
      <c r="FS298" s="573" t="str">
        <f t="shared" si="257"/>
        <v/>
      </c>
      <c r="FT298" s="574" t="str">
        <f t="shared" si="258"/>
        <v/>
      </c>
      <c r="FU298" s="578" t="str">
        <f t="shared" si="259"/>
        <v/>
      </c>
      <c r="FV298" s="577" t="str">
        <f t="shared" si="260"/>
        <v/>
      </c>
      <c r="HA298" s="147">
        <f t="shared" si="261"/>
        <v>0</v>
      </c>
      <c r="HB298" s="142">
        <f t="shared" si="210"/>
        <v>0</v>
      </c>
    </row>
    <row r="299" spans="1:210" s="142" customFormat="1" ht="15.75" customHeight="1" x14ac:dyDescent="0.2">
      <c r="A299" s="531" t="str">
        <f t="shared" si="211"/>
        <v/>
      </c>
      <c r="B299" s="299"/>
      <c r="C299" s="292"/>
      <c r="D299" s="300"/>
      <c r="E299" s="292"/>
      <c r="F299" s="300"/>
      <c r="G299" s="292"/>
      <c r="H299" s="300"/>
      <c r="I299" s="300"/>
      <c r="J299" s="292"/>
      <c r="K299" s="300"/>
      <c r="L299" s="292"/>
      <c r="M299" s="300"/>
      <c r="N299" s="292"/>
      <c r="O299" s="300"/>
      <c r="P299" s="292"/>
      <c r="Q299" s="292"/>
      <c r="R299" s="300"/>
      <c r="S299" s="294"/>
      <c r="T299" s="307"/>
      <c r="U299" s="292"/>
      <c r="V299" s="300"/>
      <c r="W299" s="292"/>
      <c r="X299" s="300"/>
      <c r="Y299" s="292"/>
      <c r="Z299" s="300"/>
      <c r="AA299" s="300"/>
      <c r="AB299" s="292"/>
      <c r="AC299" s="300"/>
      <c r="AD299" s="292"/>
      <c r="AE299" s="300"/>
      <c r="AF299" s="292"/>
      <c r="AG299" s="300"/>
      <c r="AH299" s="292"/>
      <c r="AI299" s="292"/>
      <c r="AJ299" s="300"/>
      <c r="AK299" s="294"/>
      <c r="AL299" s="302"/>
      <c r="AM299" s="292"/>
      <c r="AN299" s="303"/>
      <c r="AO299" s="292"/>
      <c r="AP299" s="303"/>
      <c r="AQ299" s="292"/>
      <c r="AR299" s="303"/>
      <c r="AS299" s="303"/>
      <c r="AT299" s="292"/>
      <c r="AU299" s="303"/>
      <c r="AV299" s="292"/>
      <c r="AW299" s="303"/>
      <c r="AX299" s="292"/>
      <c r="AY299" s="303"/>
      <c r="AZ299" s="292"/>
      <c r="BA299" s="292"/>
      <c r="BB299" s="303"/>
      <c r="BC299" s="294"/>
      <c r="BD299" s="308"/>
      <c r="BE299" s="292"/>
      <c r="BF299" s="303"/>
      <c r="BG299" s="292"/>
      <c r="BH299" s="303"/>
      <c r="BI299" s="292"/>
      <c r="BJ299" s="303"/>
      <c r="BK299" s="303"/>
      <c r="BL299" s="292"/>
      <c r="BM299" s="303"/>
      <c r="BN299" s="292"/>
      <c r="BO299" s="303"/>
      <c r="BP299" s="292"/>
      <c r="BQ299" s="303"/>
      <c r="BR299" s="292"/>
      <c r="BS299" s="292"/>
      <c r="BT299" s="303"/>
      <c r="BU299" s="294"/>
      <c r="BW299" s="573" t="str">
        <f t="shared" si="262"/>
        <v/>
      </c>
      <c r="BX299" s="574" t="str">
        <f t="shared" si="262"/>
        <v/>
      </c>
      <c r="BY299" s="574" t="str">
        <f t="shared" si="262"/>
        <v/>
      </c>
      <c r="BZ299" s="574" t="str">
        <f t="shared" si="263"/>
        <v/>
      </c>
      <c r="CA299" s="574" t="str">
        <f t="shared" si="263"/>
        <v/>
      </c>
      <c r="CB299" s="574" t="str">
        <f t="shared" si="263"/>
        <v/>
      </c>
      <c r="CC299" s="574" t="str">
        <f t="shared" si="264"/>
        <v/>
      </c>
      <c r="CD299" s="574" t="str">
        <f t="shared" si="264"/>
        <v/>
      </c>
      <c r="CE299" s="574" t="str">
        <f t="shared" si="264"/>
        <v/>
      </c>
      <c r="CF299" s="574" t="str">
        <f t="shared" si="265"/>
        <v/>
      </c>
      <c r="CG299" s="574" t="str">
        <f t="shared" si="265"/>
        <v/>
      </c>
      <c r="CH299" s="574" t="str">
        <f t="shared" si="265"/>
        <v/>
      </c>
      <c r="CI299" s="574" t="str">
        <f t="shared" si="216"/>
        <v/>
      </c>
      <c r="CJ299" s="574" t="str">
        <f t="shared" si="217"/>
        <v/>
      </c>
      <c r="CK299" s="574" t="str">
        <f t="shared" si="266"/>
        <v/>
      </c>
      <c r="CL299" s="574" t="str">
        <f t="shared" si="266"/>
        <v/>
      </c>
      <c r="CM299" s="574" t="str">
        <f t="shared" si="266"/>
        <v/>
      </c>
      <c r="CN299" s="574" t="str">
        <f t="shared" si="267"/>
        <v/>
      </c>
      <c r="CO299" s="574" t="str">
        <f t="shared" si="267"/>
        <v/>
      </c>
      <c r="CP299" s="574" t="str">
        <f t="shared" si="267"/>
        <v/>
      </c>
      <c r="CQ299" s="574" t="str">
        <f t="shared" si="268"/>
        <v/>
      </c>
      <c r="CR299" s="574" t="str">
        <f t="shared" si="268"/>
        <v/>
      </c>
      <c r="CS299" s="574" t="str">
        <f t="shared" si="268"/>
        <v/>
      </c>
      <c r="CT299" s="574" t="str">
        <f t="shared" si="221"/>
        <v/>
      </c>
      <c r="CU299" s="575" t="str">
        <f t="shared" si="222"/>
        <v/>
      </c>
      <c r="CV299" s="576" t="str">
        <f t="shared" si="269"/>
        <v/>
      </c>
      <c r="CW299" s="574" t="str">
        <f t="shared" si="269"/>
        <v/>
      </c>
      <c r="CX299" s="574" t="str">
        <f t="shared" si="269"/>
        <v/>
      </c>
      <c r="CY299" s="574" t="str">
        <f t="shared" si="270"/>
        <v/>
      </c>
      <c r="CZ299" s="574" t="str">
        <f t="shared" si="270"/>
        <v/>
      </c>
      <c r="DA299" s="574" t="str">
        <f t="shared" si="270"/>
        <v/>
      </c>
      <c r="DB299" s="574" t="str">
        <f t="shared" si="225"/>
        <v/>
      </c>
      <c r="DC299" s="574" t="str">
        <f t="shared" si="271"/>
        <v/>
      </c>
      <c r="DD299" s="574" t="str">
        <f t="shared" si="271"/>
        <v/>
      </c>
      <c r="DE299" s="574" t="str">
        <f t="shared" si="272"/>
        <v/>
      </c>
      <c r="DF299" s="574" t="str">
        <f t="shared" si="272"/>
        <v/>
      </c>
      <c r="DG299" s="574" t="str">
        <f t="shared" si="272"/>
        <v/>
      </c>
      <c r="DH299" s="574" t="str">
        <f t="shared" si="228"/>
        <v/>
      </c>
      <c r="DI299" s="574" t="str">
        <f t="shared" si="229"/>
        <v/>
      </c>
      <c r="DJ299" s="574" t="str">
        <f t="shared" si="273"/>
        <v/>
      </c>
      <c r="DK299" s="574" t="str">
        <f t="shared" si="273"/>
        <v/>
      </c>
      <c r="DL299" s="574" t="str">
        <f t="shared" si="273"/>
        <v/>
      </c>
      <c r="DM299" s="574" t="str">
        <f t="shared" si="274"/>
        <v/>
      </c>
      <c r="DN299" s="574" t="str">
        <f t="shared" si="274"/>
        <v/>
      </c>
      <c r="DO299" s="574" t="str">
        <f t="shared" si="274"/>
        <v/>
      </c>
      <c r="DP299" s="574" t="str">
        <f t="shared" si="275"/>
        <v/>
      </c>
      <c r="DQ299" s="574" t="str">
        <f t="shared" si="275"/>
        <v/>
      </c>
      <c r="DR299" s="574" t="str">
        <f t="shared" si="275"/>
        <v/>
      </c>
      <c r="DS299" s="574" t="str">
        <f t="shared" si="233"/>
        <v/>
      </c>
      <c r="DT299" s="577" t="str">
        <f t="shared" si="234"/>
        <v/>
      </c>
      <c r="DU299" s="576" t="str">
        <f t="shared" si="276"/>
        <v/>
      </c>
      <c r="DV299" s="574" t="str">
        <f t="shared" si="276"/>
        <v/>
      </c>
      <c r="DW299" s="574" t="str">
        <f t="shared" si="276"/>
        <v/>
      </c>
      <c r="DX299" s="574" t="str">
        <f t="shared" si="277"/>
        <v/>
      </c>
      <c r="DY299" s="574" t="str">
        <f t="shared" si="277"/>
        <v/>
      </c>
      <c r="DZ299" s="574" t="str">
        <f t="shared" si="277"/>
        <v/>
      </c>
      <c r="EA299" s="574" t="str">
        <f t="shared" si="278"/>
        <v/>
      </c>
      <c r="EB299" s="574" t="str">
        <f t="shared" si="278"/>
        <v/>
      </c>
      <c r="EC299" s="574" t="str">
        <f t="shared" si="278"/>
        <v/>
      </c>
      <c r="ED299" s="574" t="str">
        <f t="shared" si="279"/>
        <v/>
      </c>
      <c r="EE299" s="574" t="str">
        <f t="shared" si="279"/>
        <v/>
      </c>
      <c r="EF299" s="574" t="str">
        <f t="shared" si="279"/>
        <v/>
      </c>
      <c r="EG299" s="574" t="str">
        <f t="shared" si="239"/>
        <v/>
      </c>
      <c r="EH299" s="574" t="str">
        <f t="shared" si="240"/>
        <v/>
      </c>
      <c r="EI299" s="574" t="str">
        <f t="shared" si="280"/>
        <v/>
      </c>
      <c r="EJ299" s="574" t="str">
        <f t="shared" si="280"/>
        <v/>
      </c>
      <c r="EK299" s="574" t="str">
        <f t="shared" si="280"/>
        <v/>
      </c>
      <c r="EL299" s="574" t="str">
        <f t="shared" si="281"/>
        <v/>
      </c>
      <c r="EM299" s="574" t="str">
        <f t="shared" si="281"/>
        <v/>
      </c>
      <c r="EN299" s="574" t="str">
        <f t="shared" si="281"/>
        <v/>
      </c>
      <c r="EO299" s="574" t="str">
        <f t="shared" si="282"/>
        <v/>
      </c>
      <c r="EP299" s="574" t="str">
        <f t="shared" si="282"/>
        <v/>
      </c>
      <c r="EQ299" s="574" t="str">
        <f t="shared" si="282"/>
        <v/>
      </c>
      <c r="ER299" s="574" t="str">
        <f t="shared" si="244"/>
        <v/>
      </c>
      <c r="ES299" s="577" t="str">
        <f t="shared" si="245"/>
        <v/>
      </c>
      <c r="ET299" s="576" t="str">
        <f t="shared" si="283"/>
        <v/>
      </c>
      <c r="EU299" s="574" t="str">
        <f t="shared" si="283"/>
        <v/>
      </c>
      <c r="EV299" s="574" t="str">
        <f t="shared" si="283"/>
        <v/>
      </c>
      <c r="EW299" s="574" t="str">
        <f t="shared" si="284"/>
        <v/>
      </c>
      <c r="EX299" s="574" t="str">
        <f t="shared" si="284"/>
        <v/>
      </c>
      <c r="EY299" s="574" t="str">
        <f t="shared" si="284"/>
        <v/>
      </c>
      <c r="EZ299" s="574" t="str">
        <f t="shared" si="285"/>
        <v/>
      </c>
      <c r="FA299" s="574" t="str">
        <f t="shared" si="285"/>
        <v/>
      </c>
      <c r="FB299" s="574" t="str">
        <f t="shared" si="285"/>
        <v/>
      </c>
      <c r="FC299" s="574" t="str">
        <f t="shared" si="286"/>
        <v/>
      </c>
      <c r="FD299" s="574" t="str">
        <f t="shared" si="286"/>
        <v/>
      </c>
      <c r="FE299" s="574" t="str">
        <f t="shared" si="286"/>
        <v/>
      </c>
      <c r="FF299" s="574" t="str">
        <f t="shared" si="250"/>
        <v/>
      </c>
      <c r="FG299" s="574" t="str">
        <f t="shared" si="251"/>
        <v/>
      </c>
      <c r="FH299" s="574" t="str">
        <f t="shared" si="287"/>
        <v/>
      </c>
      <c r="FI299" s="574" t="str">
        <f t="shared" si="287"/>
        <v/>
      </c>
      <c r="FJ299" s="574" t="str">
        <f t="shared" si="287"/>
        <v/>
      </c>
      <c r="FK299" s="574" t="str">
        <f t="shared" si="288"/>
        <v/>
      </c>
      <c r="FL299" s="574" t="str">
        <f t="shared" si="288"/>
        <v/>
      </c>
      <c r="FM299" s="574" t="str">
        <f t="shared" si="288"/>
        <v/>
      </c>
      <c r="FN299" s="574" t="str">
        <f t="shared" si="289"/>
        <v/>
      </c>
      <c r="FO299" s="574" t="str">
        <f t="shared" si="289"/>
        <v/>
      </c>
      <c r="FP299" s="574" t="str">
        <f t="shared" si="289"/>
        <v/>
      </c>
      <c r="FQ299" s="574" t="str">
        <f t="shared" si="255"/>
        <v/>
      </c>
      <c r="FR299" s="577" t="str">
        <f t="shared" si="256"/>
        <v/>
      </c>
      <c r="FS299" s="573" t="str">
        <f t="shared" si="257"/>
        <v/>
      </c>
      <c r="FT299" s="574" t="str">
        <f t="shared" si="258"/>
        <v/>
      </c>
      <c r="FU299" s="578" t="str">
        <f t="shared" si="259"/>
        <v/>
      </c>
      <c r="FV299" s="577" t="str">
        <f t="shared" si="260"/>
        <v/>
      </c>
      <c r="HA299" s="147">
        <f t="shared" si="261"/>
        <v>0</v>
      </c>
      <c r="HB299" s="142">
        <f t="shared" si="210"/>
        <v>0</v>
      </c>
    </row>
    <row r="300" spans="1:210" s="142" customFormat="1" ht="15.75" customHeight="1" x14ac:dyDescent="0.2">
      <c r="A300" s="531" t="str">
        <f t="shared" si="211"/>
        <v/>
      </c>
      <c r="B300" s="299"/>
      <c r="C300" s="292"/>
      <c r="D300" s="300"/>
      <c r="E300" s="292"/>
      <c r="F300" s="300"/>
      <c r="G300" s="292"/>
      <c r="H300" s="300"/>
      <c r="I300" s="300"/>
      <c r="J300" s="292"/>
      <c r="K300" s="300"/>
      <c r="L300" s="292"/>
      <c r="M300" s="300"/>
      <c r="N300" s="292"/>
      <c r="O300" s="300"/>
      <c r="P300" s="292"/>
      <c r="Q300" s="292"/>
      <c r="R300" s="301"/>
      <c r="S300" s="298"/>
      <c r="T300" s="307"/>
      <c r="U300" s="292"/>
      <c r="V300" s="300"/>
      <c r="W300" s="292"/>
      <c r="X300" s="300"/>
      <c r="Y300" s="292"/>
      <c r="Z300" s="300"/>
      <c r="AA300" s="300"/>
      <c r="AB300" s="292"/>
      <c r="AC300" s="300"/>
      <c r="AD300" s="292"/>
      <c r="AE300" s="300"/>
      <c r="AF300" s="292"/>
      <c r="AG300" s="300"/>
      <c r="AH300" s="292"/>
      <c r="AI300" s="292"/>
      <c r="AJ300" s="301"/>
      <c r="AK300" s="298"/>
      <c r="AL300" s="302"/>
      <c r="AM300" s="292"/>
      <c r="AN300" s="303"/>
      <c r="AO300" s="292"/>
      <c r="AP300" s="303"/>
      <c r="AQ300" s="292"/>
      <c r="AR300" s="303"/>
      <c r="AS300" s="303"/>
      <c r="AT300" s="292"/>
      <c r="AU300" s="303"/>
      <c r="AV300" s="292"/>
      <c r="AW300" s="303"/>
      <c r="AX300" s="292"/>
      <c r="AY300" s="303"/>
      <c r="AZ300" s="292"/>
      <c r="BA300" s="292"/>
      <c r="BB300" s="304"/>
      <c r="BC300" s="298"/>
      <c r="BD300" s="308"/>
      <c r="BE300" s="292"/>
      <c r="BF300" s="303"/>
      <c r="BG300" s="292"/>
      <c r="BH300" s="303"/>
      <c r="BI300" s="292"/>
      <c r="BJ300" s="303"/>
      <c r="BK300" s="303"/>
      <c r="BL300" s="292"/>
      <c r="BM300" s="303"/>
      <c r="BN300" s="292"/>
      <c r="BO300" s="303"/>
      <c r="BP300" s="292"/>
      <c r="BQ300" s="303"/>
      <c r="BR300" s="292"/>
      <c r="BS300" s="292"/>
      <c r="BT300" s="304"/>
      <c r="BU300" s="298"/>
      <c r="BW300" s="573" t="str">
        <f t="shared" si="262"/>
        <v/>
      </c>
      <c r="BX300" s="574" t="str">
        <f t="shared" si="262"/>
        <v/>
      </c>
      <c r="BY300" s="574" t="str">
        <f t="shared" si="262"/>
        <v/>
      </c>
      <c r="BZ300" s="574" t="str">
        <f t="shared" si="263"/>
        <v/>
      </c>
      <c r="CA300" s="574" t="str">
        <f t="shared" si="263"/>
        <v/>
      </c>
      <c r="CB300" s="574" t="str">
        <f t="shared" si="263"/>
        <v/>
      </c>
      <c r="CC300" s="574" t="str">
        <f t="shared" si="264"/>
        <v/>
      </c>
      <c r="CD300" s="574" t="str">
        <f t="shared" si="264"/>
        <v/>
      </c>
      <c r="CE300" s="574" t="str">
        <f t="shared" si="264"/>
        <v/>
      </c>
      <c r="CF300" s="574" t="str">
        <f t="shared" si="265"/>
        <v/>
      </c>
      <c r="CG300" s="574" t="str">
        <f t="shared" si="265"/>
        <v/>
      </c>
      <c r="CH300" s="574" t="str">
        <f t="shared" si="265"/>
        <v/>
      </c>
      <c r="CI300" s="574" t="str">
        <f t="shared" si="216"/>
        <v/>
      </c>
      <c r="CJ300" s="574" t="str">
        <f t="shared" si="217"/>
        <v/>
      </c>
      <c r="CK300" s="574" t="str">
        <f t="shared" si="266"/>
        <v/>
      </c>
      <c r="CL300" s="574" t="str">
        <f t="shared" si="266"/>
        <v/>
      </c>
      <c r="CM300" s="574" t="str">
        <f t="shared" si="266"/>
        <v/>
      </c>
      <c r="CN300" s="574" t="str">
        <f t="shared" si="267"/>
        <v/>
      </c>
      <c r="CO300" s="574" t="str">
        <f t="shared" si="267"/>
        <v/>
      </c>
      <c r="CP300" s="574" t="str">
        <f t="shared" si="267"/>
        <v/>
      </c>
      <c r="CQ300" s="574" t="str">
        <f t="shared" si="268"/>
        <v/>
      </c>
      <c r="CR300" s="574" t="str">
        <f t="shared" si="268"/>
        <v/>
      </c>
      <c r="CS300" s="574" t="str">
        <f t="shared" si="268"/>
        <v/>
      </c>
      <c r="CT300" s="574" t="str">
        <f t="shared" si="221"/>
        <v/>
      </c>
      <c r="CU300" s="575" t="str">
        <f t="shared" si="222"/>
        <v/>
      </c>
      <c r="CV300" s="576" t="str">
        <f t="shared" si="269"/>
        <v/>
      </c>
      <c r="CW300" s="574" t="str">
        <f t="shared" si="269"/>
        <v/>
      </c>
      <c r="CX300" s="574" t="str">
        <f t="shared" si="269"/>
        <v/>
      </c>
      <c r="CY300" s="574" t="str">
        <f t="shared" si="270"/>
        <v/>
      </c>
      <c r="CZ300" s="574" t="str">
        <f t="shared" si="270"/>
        <v/>
      </c>
      <c r="DA300" s="574" t="str">
        <f t="shared" si="270"/>
        <v/>
      </c>
      <c r="DB300" s="574" t="str">
        <f t="shared" si="225"/>
        <v/>
      </c>
      <c r="DC300" s="574" t="str">
        <f t="shared" si="271"/>
        <v/>
      </c>
      <c r="DD300" s="574" t="str">
        <f t="shared" si="271"/>
        <v/>
      </c>
      <c r="DE300" s="574" t="str">
        <f t="shared" si="272"/>
        <v/>
      </c>
      <c r="DF300" s="574" t="str">
        <f t="shared" si="272"/>
        <v/>
      </c>
      <c r="DG300" s="574" t="str">
        <f t="shared" si="272"/>
        <v/>
      </c>
      <c r="DH300" s="574" t="str">
        <f t="shared" si="228"/>
        <v/>
      </c>
      <c r="DI300" s="574" t="str">
        <f t="shared" si="229"/>
        <v/>
      </c>
      <c r="DJ300" s="574" t="str">
        <f t="shared" si="273"/>
        <v/>
      </c>
      <c r="DK300" s="574" t="str">
        <f t="shared" si="273"/>
        <v/>
      </c>
      <c r="DL300" s="574" t="str">
        <f t="shared" si="273"/>
        <v/>
      </c>
      <c r="DM300" s="574" t="str">
        <f t="shared" si="274"/>
        <v/>
      </c>
      <c r="DN300" s="574" t="str">
        <f t="shared" si="274"/>
        <v/>
      </c>
      <c r="DO300" s="574" t="str">
        <f t="shared" si="274"/>
        <v/>
      </c>
      <c r="DP300" s="574" t="str">
        <f t="shared" si="275"/>
        <v/>
      </c>
      <c r="DQ300" s="574" t="str">
        <f t="shared" si="275"/>
        <v/>
      </c>
      <c r="DR300" s="574" t="str">
        <f t="shared" si="275"/>
        <v/>
      </c>
      <c r="DS300" s="574" t="str">
        <f t="shared" si="233"/>
        <v/>
      </c>
      <c r="DT300" s="577" t="str">
        <f t="shared" si="234"/>
        <v/>
      </c>
      <c r="DU300" s="576" t="str">
        <f t="shared" si="276"/>
        <v/>
      </c>
      <c r="DV300" s="574" t="str">
        <f t="shared" si="276"/>
        <v/>
      </c>
      <c r="DW300" s="574" t="str">
        <f t="shared" si="276"/>
        <v/>
      </c>
      <c r="DX300" s="574" t="str">
        <f t="shared" si="277"/>
        <v/>
      </c>
      <c r="DY300" s="574" t="str">
        <f t="shared" si="277"/>
        <v/>
      </c>
      <c r="DZ300" s="574" t="str">
        <f t="shared" si="277"/>
        <v/>
      </c>
      <c r="EA300" s="574" t="str">
        <f t="shared" si="278"/>
        <v/>
      </c>
      <c r="EB300" s="574" t="str">
        <f t="shared" si="278"/>
        <v/>
      </c>
      <c r="EC300" s="574" t="str">
        <f t="shared" si="278"/>
        <v/>
      </c>
      <c r="ED300" s="574" t="str">
        <f t="shared" si="279"/>
        <v/>
      </c>
      <c r="EE300" s="574" t="str">
        <f t="shared" si="279"/>
        <v/>
      </c>
      <c r="EF300" s="574" t="str">
        <f t="shared" si="279"/>
        <v/>
      </c>
      <c r="EG300" s="574" t="str">
        <f t="shared" si="239"/>
        <v/>
      </c>
      <c r="EH300" s="574" t="str">
        <f t="shared" si="240"/>
        <v/>
      </c>
      <c r="EI300" s="574" t="str">
        <f t="shared" si="280"/>
        <v/>
      </c>
      <c r="EJ300" s="574" t="str">
        <f t="shared" si="280"/>
        <v/>
      </c>
      <c r="EK300" s="574" t="str">
        <f t="shared" si="280"/>
        <v/>
      </c>
      <c r="EL300" s="574" t="str">
        <f t="shared" si="281"/>
        <v/>
      </c>
      <c r="EM300" s="574" t="str">
        <f t="shared" si="281"/>
        <v/>
      </c>
      <c r="EN300" s="574" t="str">
        <f t="shared" si="281"/>
        <v/>
      </c>
      <c r="EO300" s="574" t="str">
        <f t="shared" si="282"/>
        <v/>
      </c>
      <c r="EP300" s="574" t="str">
        <f t="shared" si="282"/>
        <v/>
      </c>
      <c r="EQ300" s="574" t="str">
        <f t="shared" si="282"/>
        <v/>
      </c>
      <c r="ER300" s="574" t="str">
        <f t="shared" si="244"/>
        <v/>
      </c>
      <c r="ES300" s="577" t="str">
        <f t="shared" si="245"/>
        <v/>
      </c>
      <c r="ET300" s="576" t="str">
        <f t="shared" si="283"/>
        <v/>
      </c>
      <c r="EU300" s="574" t="str">
        <f t="shared" si="283"/>
        <v/>
      </c>
      <c r="EV300" s="574" t="str">
        <f t="shared" si="283"/>
        <v/>
      </c>
      <c r="EW300" s="574" t="str">
        <f t="shared" si="284"/>
        <v/>
      </c>
      <c r="EX300" s="574" t="str">
        <f t="shared" si="284"/>
        <v/>
      </c>
      <c r="EY300" s="574" t="str">
        <f t="shared" si="284"/>
        <v/>
      </c>
      <c r="EZ300" s="574" t="str">
        <f t="shared" si="285"/>
        <v/>
      </c>
      <c r="FA300" s="574" t="str">
        <f t="shared" si="285"/>
        <v/>
      </c>
      <c r="FB300" s="574" t="str">
        <f t="shared" si="285"/>
        <v/>
      </c>
      <c r="FC300" s="574" t="str">
        <f t="shared" si="286"/>
        <v/>
      </c>
      <c r="FD300" s="574" t="str">
        <f t="shared" si="286"/>
        <v/>
      </c>
      <c r="FE300" s="574" t="str">
        <f t="shared" si="286"/>
        <v/>
      </c>
      <c r="FF300" s="574" t="str">
        <f t="shared" si="250"/>
        <v/>
      </c>
      <c r="FG300" s="574" t="str">
        <f t="shared" si="251"/>
        <v/>
      </c>
      <c r="FH300" s="574" t="str">
        <f t="shared" si="287"/>
        <v/>
      </c>
      <c r="FI300" s="574" t="str">
        <f t="shared" si="287"/>
        <v/>
      </c>
      <c r="FJ300" s="574" t="str">
        <f t="shared" si="287"/>
        <v/>
      </c>
      <c r="FK300" s="574" t="str">
        <f t="shared" si="288"/>
        <v/>
      </c>
      <c r="FL300" s="574" t="str">
        <f t="shared" si="288"/>
        <v/>
      </c>
      <c r="FM300" s="574" t="str">
        <f t="shared" si="288"/>
        <v/>
      </c>
      <c r="FN300" s="574" t="str">
        <f t="shared" si="289"/>
        <v/>
      </c>
      <c r="FO300" s="574" t="str">
        <f t="shared" si="289"/>
        <v/>
      </c>
      <c r="FP300" s="574" t="str">
        <f t="shared" si="289"/>
        <v/>
      </c>
      <c r="FQ300" s="574" t="str">
        <f t="shared" si="255"/>
        <v/>
      </c>
      <c r="FR300" s="577" t="str">
        <f t="shared" si="256"/>
        <v/>
      </c>
      <c r="FS300" s="573" t="str">
        <f t="shared" si="257"/>
        <v/>
      </c>
      <c r="FT300" s="574" t="str">
        <f t="shared" si="258"/>
        <v/>
      </c>
      <c r="FU300" s="578" t="str">
        <f t="shared" si="259"/>
        <v/>
      </c>
      <c r="FV300" s="577" t="str">
        <f t="shared" si="260"/>
        <v/>
      </c>
      <c r="HA300" s="147">
        <f t="shared" si="261"/>
        <v>0</v>
      </c>
      <c r="HB300" s="142">
        <f t="shared" si="210"/>
        <v>0</v>
      </c>
    </row>
    <row r="301" spans="1:210" s="142" customFormat="1" ht="15.75" customHeight="1" x14ac:dyDescent="0.2">
      <c r="A301" s="531" t="str">
        <f t="shared" si="211"/>
        <v/>
      </c>
      <c r="B301" s="299"/>
      <c r="C301" s="292"/>
      <c r="D301" s="300"/>
      <c r="E301" s="292"/>
      <c r="F301" s="300"/>
      <c r="G301" s="292"/>
      <c r="H301" s="300"/>
      <c r="I301" s="300"/>
      <c r="J301" s="292"/>
      <c r="K301" s="300"/>
      <c r="L301" s="292"/>
      <c r="M301" s="300"/>
      <c r="N301" s="292"/>
      <c r="O301" s="300"/>
      <c r="P301" s="292"/>
      <c r="Q301" s="292"/>
      <c r="R301" s="300"/>
      <c r="S301" s="294"/>
      <c r="T301" s="307"/>
      <c r="U301" s="292"/>
      <c r="V301" s="300"/>
      <c r="W301" s="292"/>
      <c r="X301" s="300"/>
      <c r="Y301" s="292"/>
      <c r="Z301" s="300"/>
      <c r="AA301" s="300"/>
      <c r="AB301" s="292"/>
      <c r="AC301" s="300"/>
      <c r="AD301" s="292"/>
      <c r="AE301" s="300"/>
      <c r="AF301" s="292"/>
      <c r="AG301" s="300"/>
      <c r="AH301" s="292"/>
      <c r="AI301" s="292"/>
      <c r="AJ301" s="300"/>
      <c r="AK301" s="294"/>
      <c r="AL301" s="302"/>
      <c r="AM301" s="292"/>
      <c r="AN301" s="303"/>
      <c r="AO301" s="292"/>
      <c r="AP301" s="303"/>
      <c r="AQ301" s="292"/>
      <c r="AR301" s="303"/>
      <c r="AS301" s="303"/>
      <c r="AT301" s="292"/>
      <c r="AU301" s="303"/>
      <c r="AV301" s="292"/>
      <c r="AW301" s="303"/>
      <c r="AX301" s="292"/>
      <c r="AY301" s="303"/>
      <c r="AZ301" s="292"/>
      <c r="BA301" s="292"/>
      <c r="BB301" s="303"/>
      <c r="BC301" s="294"/>
      <c r="BD301" s="308"/>
      <c r="BE301" s="292"/>
      <c r="BF301" s="303"/>
      <c r="BG301" s="292"/>
      <c r="BH301" s="303"/>
      <c r="BI301" s="292"/>
      <c r="BJ301" s="303"/>
      <c r="BK301" s="303"/>
      <c r="BL301" s="292"/>
      <c r="BM301" s="303"/>
      <c r="BN301" s="292"/>
      <c r="BO301" s="303"/>
      <c r="BP301" s="292"/>
      <c r="BQ301" s="303"/>
      <c r="BR301" s="292"/>
      <c r="BS301" s="292"/>
      <c r="BT301" s="303"/>
      <c r="BU301" s="294"/>
      <c r="BW301" s="573" t="str">
        <f t="shared" si="262"/>
        <v/>
      </c>
      <c r="BX301" s="574" t="str">
        <f t="shared" si="262"/>
        <v/>
      </c>
      <c r="BY301" s="574" t="str">
        <f t="shared" si="262"/>
        <v/>
      </c>
      <c r="BZ301" s="574" t="str">
        <f t="shared" si="263"/>
        <v/>
      </c>
      <c r="CA301" s="574" t="str">
        <f t="shared" si="263"/>
        <v/>
      </c>
      <c r="CB301" s="574" t="str">
        <f t="shared" si="263"/>
        <v/>
      </c>
      <c r="CC301" s="574" t="str">
        <f t="shared" si="264"/>
        <v/>
      </c>
      <c r="CD301" s="574" t="str">
        <f t="shared" si="264"/>
        <v/>
      </c>
      <c r="CE301" s="574" t="str">
        <f t="shared" si="264"/>
        <v/>
      </c>
      <c r="CF301" s="574" t="str">
        <f t="shared" si="265"/>
        <v/>
      </c>
      <c r="CG301" s="574" t="str">
        <f t="shared" si="265"/>
        <v/>
      </c>
      <c r="CH301" s="574" t="str">
        <f t="shared" si="265"/>
        <v/>
      </c>
      <c r="CI301" s="574" t="str">
        <f t="shared" si="216"/>
        <v/>
      </c>
      <c r="CJ301" s="574" t="str">
        <f t="shared" si="217"/>
        <v/>
      </c>
      <c r="CK301" s="574" t="str">
        <f t="shared" si="266"/>
        <v/>
      </c>
      <c r="CL301" s="574" t="str">
        <f t="shared" si="266"/>
        <v/>
      </c>
      <c r="CM301" s="574" t="str">
        <f t="shared" si="266"/>
        <v/>
      </c>
      <c r="CN301" s="574" t="str">
        <f t="shared" si="267"/>
        <v/>
      </c>
      <c r="CO301" s="574" t="str">
        <f t="shared" si="267"/>
        <v/>
      </c>
      <c r="CP301" s="574" t="str">
        <f t="shared" si="267"/>
        <v/>
      </c>
      <c r="CQ301" s="574" t="str">
        <f t="shared" si="268"/>
        <v/>
      </c>
      <c r="CR301" s="574" t="str">
        <f t="shared" si="268"/>
        <v/>
      </c>
      <c r="CS301" s="574" t="str">
        <f t="shared" si="268"/>
        <v/>
      </c>
      <c r="CT301" s="574" t="str">
        <f t="shared" si="221"/>
        <v/>
      </c>
      <c r="CU301" s="575" t="str">
        <f t="shared" si="222"/>
        <v/>
      </c>
      <c r="CV301" s="576" t="str">
        <f t="shared" si="269"/>
        <v/>
      </c>
      <c r="CW301" s="574" t="str">
        <f t="shared" si="269"/>
        <v/>
      </c>
      <c r="CX301" s="574" t="str">
        <f t="shared" si="269"/>
        <v/>
      </c>
      <c r="CY301" s="574" t="str">
        <f t="shared" si="270"/>
        <v/>
      </c>
      <c r="CZ301" s="574" t="str">
        <f t="shared" si="270"/>
        <v/>
      </c>
      <c r="DA301" s="574" t="str">
        <f t="shared" si="270"/>
        <v/>
      </c>
      <c r="DB301" s="574" t="str">
        <f t="shared" si="225"/>
        <v/>
      </c>
      <c r="DC301" s="574" t="str">
        <f t="shared" si="271"/>
        <v/>
      </c>
      <c r="DD301" s="574" t="str">
        <f t="shared" si="271"/>
        <v/>
      </c>
      <c r="DE301" s="574" t="str">
        <f t="shared" si="272"/>
        <v/>
      </c>
      <c r="DF301" s="574" t="str">
        <f t="shared" si="272"/>
        <v/>
      </c>
      <c r="DG301" s="574" t="str">
        <f t="shared" si="272"/>
        <v/>
      </c>
      <c r="DH301" s="574" t="str">
        <f t="shared" si="228"/>
        <v/>
      </c>
      <c r="DI301" s="574" t="str">
        <f t="shared" si="229"/>
        <v/>
      </c>
      <c r="DJ301" s="574" t="str">
        <f t="shared" si="273"/>
        <v/>
      </c>
      <c r="DK301" s="574" t="str">
        <f t="shared" si="273"/>
        <v/>
      </c>
      <c r="DL301" s="574" t="str">
        <f t="shared" si="273"/>
        <v/>
      </c>
      <c r="DM301" s="574" t="str">
        <f t="shared" si="274"/>
        <v/>
      </c>
      <c r="DN301" s="574" t="str">
        <f t="shared" si="274"/>
        <v/>
      </c>
      <c r="DO301" s="574" t="str">
        <f t="shared" si="274"/>
        <v/>
      </c>
      <c r="DP301" s="574" t="str">
        <f t="shared" si="275"/>
        <v/>
      </c>
      <c r="DQ301" s="574" t="str">
        <f t="shared" si="275"/>
        <v/>
      </c>
      <c r="DR301" s="574" t="str">
        <f t="shared" si="275"/>
        <v/>
      </c>
      <c r="DS301" s="574" t="str">
        <f t="shared" si="233"/>
        <v/>
      </c>
      <c r="DT301" s="577" t="str">
        <f t="shared" si="234"/>
        <v/>
      </c>
      <c r="DU301" s="576" t="str">
        <f t="shared" si="276"/>
        <v/>
      </c>
      <c r="DV301" s="574" t="str">
        <f t="shared" si="276"/>
        <v/>
      </c>
      <c r="DW301" s="574" t="str">
        <f t="shared" si="276"/>
        <v/>
      </c>
      <c r="DX301" s="574" t="str">
        <f t="shared" si="277"/>
        <v/>
      </c>
      <c r="DY301" s="574" t="str">
        <f t="shared" si="277"/>
        <v/>
      </c>
      <c r="DZ301" s="574" t="str">
        <f t="shared" si="277"/>
        <v/>
      </c>
      <c r="EA301" s="574" t="str">
        <f t="shared" si="278"/>
        <v/>
      </c>
      <c r="EB301" s="574" t="str">
        <f t="shared" si="278"/>
        <v/>
      </c>
      <c r="EC301" s="574" t="str">
        <f t="shared" si="278"/>
        <v/>
      </c>
      <c r="ED301" s="574" t="str">
        <f t="shared" si="279"/>
        <v/>
      </c>
      <c r="EE301" s="574" t="str">
        <f t="shared" si="279"/>
        <v/>
      </c>
      <c r="EF301" s="574" t="str">
        <f t="shared" si="279"/>
        <v/>
      </c>
      <c r="EG301" s="574" t="str">
        <f t="shared" si="239"/>
        <v/>
      </c>
      <c r="EH301" s="574" t="str">
        <f t="shared" si="240"/>
        <v/>
      </c>
      <c r="EI301" s="574" t="str">
        <f t="shared" si="280"/>
        <v/>
      </c>
      <c r="EJ301" s="574" t="str">
        <f t="shared" si="280"/>
        <v/>
      </c>
      <c r="EK301" s="574" t="str">
        <f t="shared" si="280"/>
        <v/>
      </c>
      <c r="EL301" s="574" t="str">
        <f t="shared" si="281"/>
        <v/>
      </c>
      <c r="EM301" s="574" t="str">
        <f t="shared" si="281"/>
        <v/>
      </c>
      <c r="EN301" s="574" t="str">
        <f t="shared" si="281"/>
        <v/>
      </c>
      <c r="EO301" s="574" t="str">
        <f t="shared" si="282"/>
        <v/>
      </c>
      <c r="EP301" s="574" t="str">
        <f t="shared" si="282"/>
        <v/>
      </c>
      <c r="EQ301" s="574" t="str">
        <f t="shared" si="282"/>
        <v/>
      </c>
      <c r="ER301" s="574" t="str">
        <f t="shared" si="244"/>
        <v/>
      </c>
      <c r="ES301" s="577" t="str">
        <f t="shared" si="245"/>
        <v/>
      </c>
      <c r="ET301" s="576" t="str">
        <f t="shared" si="283"/>
        <v/>
      </c>
      <c r="EU301" s="574" t="str">
        <f t="shared" si="283"/>
        <v/>
      </c>
      <c r="EV301" s="574" t="str">
        <f t="shared" si="283"/>
        <v/>
      </c>
      <c r="EW301" s="574" t="str">
        <f t="shared" si="284"/>
        <v/>
      </c>
      <c r="EX301" s="574" t="str">
        <f t="shared" si="284"/>
        <v/>
      </c>
      <c r="EY301" s="574" t="str">
        <f t="shared" si="284"/>
        <v/>
      </c>
      <c r="EZ301" s="574" t="str">
        <f t="shared" si="285"/>
        <v/>
      </c>
      <c r="FA301" s="574" t="str">
        <f t="shared" si="285"/>
        <v/>
      </c>
      <c r="FB301" s="574" t="str">
        <f t="shared" si="285"/>
        <v/>
      </c>
      <c r="FC301" s="574" t="str">
        <f t="shared" si="286"/>
        <v/>
      </c>
      <c r="FD301" s="574" t="str">
        <f t="shared" si="286"/>
        <v/>
      </c>
      <c r="FE301" s="574" t="str">
        <f t="shared" si="286"/>
        <v/>
      </c>
      <c r="FF301" s="574" t="str">
        <f t="shared" si="250"/>
        <v/>
      </c>
      <c r="FG301" s="574" t="str">
        <f t="shared" si="251"/>
        <v/>
      </c>
      <c r="FH301" s="574" t="str">
        <f t="shared" si="287"/>
        <v/>
      </c>
      <c r="FI301" s="574" t="str">
        <f t="shared" si="287"/>
        <v/>
      </c>
      <c r="FJ301" s="574" t="str">
        <f t="shared" si="287"/>
        <v/>
      </c>
      <c r="FK301" s="574" t="str">
        <f t="shared" si="288"/>
        <v/>
      </c>
      <c r="FL301" s="574" t="str">
        <f t="shared" si="288"/>
        <v/>
      </c>
      <c r="FM301" s="574" t="str">
        <f t="shared" si="288"/>
        <v/>
      </c>
      <c r="FN301" s="574" t="str">
        <f t="shared" si="289"/>
        <v/>
      </c>
      <c r="FO301" s="574" t="str">
        <f t="shared" si="289"/>
        <v/>
      </c>
      <c r="FP301" s="574" t="str">
        <f t="shared" si="289"/>
        <v/>
      </c>
      <c r="FQ301" s="574" t="str">
        <f t="shared" si="255"/>
        <v/>
      </c>
      <c r="FR301" s="577" t="str">
        <f t="shared" si="256"/>
        <v/>
      </c>
      <c r="FS301" s="573" t="str">
        <f t="shared" si="257"/>
        <v/>
      </c>
      <c r="FT301" s="574" t="str">
        <f t="shared" si="258"/>
        <v/>
      </c>
      <c r="FU301" s="578" t="str">
        <f t="shared" si="259"/>
        <v/>
      </c>
      <c r="FV301" s="577" t="str">
        <f t="shared" si="260"/>
        <v/>
      </c>
      <c r="HA301" s="147">
        <f t="shared" si="261"/>
        <v>0</v>
      </c>
      <c r="HB301" s="142">
        <f t="shared" si="210"/>
        <v>0</v>
      </c>
    </row>
    <row r="302" spans="1:210" s="142" customFormat="1" ht="15.75" customHeight="1" x14ac:dyDescent="0.2">
      <c r="A302" s="531" t="str">
        <f t="shared" si="211"/>
        <v/>
      </c>
      <c r="B302" s="299"/>
      <c r="C302" s="292"/>
      <c r="D302" s="300"/>
      <c r="E302" s="292"/>
      <c r="F302" s="300"/>
      <c r="G302" s="292"/>
      <c r="H302" s="300"/>
      <c r="I302" s="300"/>
      <c r="J302" s="292"/>
      <c r="K302" s="300"/>
      <c r="L302" s="292"/>
      <c r="M302" s="300"/>
      <c r="N302" s="292"/>
      <c r="O302" s="300"/>
      <c r="P302" s="292"/>
      <c r="Q302" s="292"/>
      <c r="R302" s="301"/>
      <c r="S302" s="298"/>
      <c r="T302" s="307"/>
      <c r="U302" s="292"/>
      <c r="V302" s="300"/>
      <c r="W302" s="292"/>
      <c r="X302" s="300"/>
      <c r="Y302" s="292"/>
      <c r="Z302" s="300"/>
      <c r="AA302" s="300"/>
      <c r="AB302" s="292"/>
      <c r="AC302" s="300"/>
      <c r="AD302" s="292"/>
      <c r="AE302" s="300"/>
      <c r="AF302" s="292"/>
      <c r="AG302" s="300"/>
      <c r="AH302" s="292"/>
      <c r="AI302" s="292"/>
      <c r="AJ302" s="301"/>
      <c r="AK302" s="298"/>
      <c r="AL302" s="302"/>
      <c r="AM302" s="292"/>
      <c r="AN302" s="303"/>
      <c r="AO302" s="292"/>
      <c r="AP302" s="303"/>
      <c r="AQ302" s="292"/>
      <c r="AR302" s="303"/>
      <c r="AS302" s="303"/>
      <c r="AT302" s="292"/>
      <c r="AU302" s="303"/>
      <c r="AV302" s="292"/>
      <c r="AW302" s="303"/>
      <c r="AX302" s="292"/>
      <c r="AY302" s="303"/>
      <c r="AZ302" s="292"/>
      <c r="BA302" s="292"/>
      <c r="BB302" s="304"/>
      <c r="BC302" s="298"/>
      <c r="BD302" s="308"/>
      <c r="BE302" s="292"/>
      <c r="BF302" s="303"/>
      <c r="BG302" s="292"/>
      <c r="BH302" s="303"/>
      <c r="BI302" s="292"/>
      <c r="BJ302" s="303"/>
      <c r="BK302" s="303"/>
      <c r="BL302" s="292"/>
      <c r="BM302" s="303"/>
      <c r="BN302" s="292"/>
      <c r="BO302" s="303"/>
      <c r="BP302" s="292"/>
      <c r="BQ302" s="303"/>
      <c r="BR302" s="292"/>
      <c r="BS302" s="292"/>
      <c r="BT302" s="304"/>
      <c r="BU302" s="298"/>
      <c r="BW302" s="573" t="str">
        <f t="shared" si="262"/>
        <v/>
      </c>
      <c r="BX302" s="574" t="str">
        <f t="shared" si="262"/>
        <v/>
      </c>
      <c r="BY302" s="574" t="str">
        <f t="shared" si="262"/>
        <v/>
      </c>
      <c r="BZ302" s="574" t="str">
        <f t="shared" si="263"/>
        <v/>
      </c>
      <c r="CA302" s="574" t="str">
        <f t="shared" si="263"/>
        <v/>
      </c>
      <c r="CB302" s="574" t="str">
        <f t="shared" si="263"/>
        <v/>
      </c>
      <c r="CC302" s="574" t="str">
        <f t="shared" si="264"/>
        <v/>
      </c>
      <c r="CD302" s="574" t="str">
        <f t="shared" si="264"/>
        <v/>
      </c>
      <c r="CE302" s="574" t="str">
        <f t="shared" si="264"/>
        <v/>
      </c>
      <c r="CF302" s="574" t="str">
        <f t="shared" si="265"/>
        <v/>
      </c>
      <c r="CG302" s="574" t="str">
        <f t="shared" si="265"/>
        <v/>
      </c>
      <c r="CH302" s="574" t="str">
        <f t="shared" si="265"/>
        <v/>
      </c>
      <c r="CI302" s="574" t="str">
        <f t="shared" si="216"/>
        <v/>
      </c>
      <c r="CJ302" s="574" t="str">
        <f t="shared" si="217"/>
        <v/>
      </c>
      <c r="CK302" s="574" t="str">
        <f t="shared" si="266"/>
        <v/>
      </c>
      <c r="CL302" s="574" t="str">
        <f t="shared" si="266"/>
        <v/>
      </c>
      <c r="CM302" s="574" t="str">
        <f t="shared" si="266"/>
        <v/>
      </c>
      <c r="CN302" s="574" t="str">
        <f t="shared" si="267"/>
        <v/>
      </c>
      <c r="CO302" s="574" t="str">
        <f t="shared" si="267"/>
        <v/>
      </c>
      <c r="CP302" s="574" t="str">
        <f t="shared" si="267"/>
        <v/>
      </c>
      <c r="CQ302" s="574" t="str">
        <f t="shared" si="268"/>
        <v/>
      </c>
      <c r="CR302" s="574" t="str">
        <f t="shared" si="268"/>
        <v/>
      </c>
      <c r="CS302" s="574" t="str">
        <f t="shared" si="268"/>
        <v/>
      </c>
      <c r="CT302" s="574" t="str">
        <f t="shared" si="221"/>
        <v/>
      </c>
      <c r="CU302" s="575" t="str">
        <f t="shared" si="222"/>
        <v/>
      </c>
      <c r="CV302" s="576" t="str">
        <f t="shared" si="269"/>
        <v/>
      </c>
      <c r="CW302" s="574" t="str">
        <f t="shared" si="269"/>
        <v/>
      </c>
      <c r="CX302" s="574" t="str">
        <f t="shared" si="269"/>
        <v/>
      </c>
      <c r="CY302" s="574" t="str">
        <f t="shared" si="270"/>
        <v/>
      </c>
      <c r="CZ302" s="574" t="str">
        <f t="shared" si="270"/>
        <v/>
      </c>
      <c r="DA302" s="574" t="str">
        <f t="shared" si="270"/>
        <v/>
      </c>
      <c r="DB302" s="574" t="str">
        <f t="shared" si="225"/>
        <v/>
      </c>
      <c r="DC302" s="574" t="str">
        <f t="shared" si="271"/>
        <v/>
      </c>
      <c r="DD302" s="574" t="str">
        <f t="shared" si="271"/>
        <v/>
      </c>
      <c r="DE302" s="574" t="str">
        <f t="shared" si="272"/>
        <v/>
      </c>
      <c r="DF302" s="574" t="str">
        <f t="shared" si="272"/>
        <v/>
      </c>
      <c r="DG302" s="574" t="str">
        <f t="shared" si="272"/>
        <v/>
      </c>
      <c r="DH302" s="574" t="str">
        <f t="shared" si="228"/>
        <v/>
      </c>
      <c r="DI302" s="574" t="str">
        <f t="shared" si="229"/>
        <v/>
      </c>
      <c r="DJ302" s="574" t="str">
        <f t="shared" si="273"/>
        <v/>
      </c>
      <c r="DK302" s="574" t="str">
        <f t="shared" si="273"/>
        <v/>
      </c>
      <c r="DL302" s="574" t="str">
        <f t="shared" si="273"/>
        <v/>
      </c>
      <c r="DM302" s="574" t="str">
        <f t="shared" si="274"/>
        <v/>
      </c>
      <c r="DN302" s="574" t="str">
        <f t="shared" si="274"/>
        <v/>
      </c>
      <c r="DO302" s="574" t="str">
        <f t="shared" si="274"/>
        <v/>
      </c>
      <c r="DP302" s="574" t="str">
        <f t="shared" si="275"/>
        <v/>
      </c>
      <c r="DQ302" s="574" t="str">
        <f t="shared" si="275"/>
        <v/>
      </c>
      <c r="DR302" s="574" t="str">
        <f t="shared" si="275"/>
        <v/>
      </c>
      <c r="DS302" s="574" t="str">
        <f t="shared" si="233"/>
        <v/>
      </c>
      <c r="DT302" s="577" t="str">
        <f t="shared" si="234"/>
        <v/>
      </c>
      <c r="DU302" s="576" t="str">
        <f t="shared" si="276"/>
        <v/>
      </c>
      <c r="DV302" s="574" t="str">
        <f t="shared" si="276"/>
        <v/>
      </c>
      <c r="DW302" s="574" t="str">
        <f t="shared" si="276"/>
        <v/>
      </c>
      <c r="DX302" s="574" t="str">
        <f t="shared" si="277"/>
        <v/>
      </c>
      <c r="DY302" s="574" t="str">
        <f t="shared" si="277"/>
        <v/>
      </c>
      <c r="DZ302" s="574" t="str">
        <f t="shared" si="277"/>
        <v/>
      </c>
      <c r="EA302" s="574" t="str">
        <f t="shared" si="278"/>
        <v/>
      </c>
      <c r="EB302" s="574" t="str">
        <f t="shared" si="278"/>
        <v/>
      </c>
      <c r="EC302" s="574" t="str">
        <f t="shared" si="278"/>
        <v/>
      </c>
      <c r="ED302" s="574" t="str">
        <f t="shared" si="279"/>
        <v/>
      </c>
      <c r="EE302" s="574" t="str">
        <f t="shared" si="279"/>
        <v/>
      </c>
      <c r="EF302" s="574" t="str">
        <f t="shared" si="279"/>
        <v/>
      </c>
      <c r="EG302" s="574" t="str">
        <f t="shared" si="239"/>
        <v/>
      </c>
      <c r="EH302" s="574" t="str">
        <f t="shared" si="240"/>
        <v/>
      </c>
      <c r="EI302" s="574" t="str">
        <f t="shared" si="280"/>
        <v/>
      </c>
      <c r="EJ302" s="574" t="str">
        <f t="shared" si="280"/>
        <v/>
      </c>
      <c r="EK302" s="574" t="str">
        <f t="shared" si="280"/>
        <v/>
      </c>
      <c r="EL302" s="574" t="str">
        <f t="shared" si="281"/>
        <v/>
      </c>
      <c r="EM302" s="574" t="str">
        <f t="shared" si="281"/>
        <v/>
      </c>
      <c r="EN302" s="574" t="str">
        <f t="shared" si="281"/>
        <v/>
      </c>
      <c r="EO302" s="574" t="str">
        <f t="shared" si="282"/>
        <v/>
      </c>
      <c r="EP302" s="574" t="str">
        <f t="shared" si="282"/>
        <v/>
      </c>
      <c r="EQ302" s="574" t="str">
        <f t="shared" si="282"/>
        <v/>
      </c>
      <c r="ER302" s="574" t="str">
        <f t="shared" si="244"/>
        <v/>
      </c>
      <c r="ES302" s="577" t="str">
        <f t="shared" si="245"/>
        <v/>
      </c>
      <c r="ET302" s="576" t="str">
        <f t="shared" si="283"/>
        <v/>
      </c>
      <c r="EU302" s="574" t="str">
        <f t="shared" si="283"/>
        <v/>
      </c>
      <c r="EV302" s="574" t="str">
        <f t="shared" si="283"/>
        <v/>
      </c>
      <c r="EW302" s="574" t="str">
        <f t="shared" si="284"/>
        <v/>
      </c>
      <c r="EX302" s="574" t="str">
        <f t="shared" si="284"/>
        <v/>
      </c>
      <c r="EY302" s="574" t="str">
        <f t="shared" si="284"/>
        <v/>
      </c>
      <c r="EZ302" s="574" t="str">
        <f t="shared" si="285"/>
        <v/>
      </c>
      <c r="FA302" s="574" t="str">
        <f t="shared" si="285"/>
        <v/>
      </c>
      <c r="FB302" s="574" t="str">
        <f t="shared" si="285"/>
        <v/>
      </c>
      <c r="FC302" s="574" t="str">
        <f t="shared" si="286"/>
        <v/>
      </c>
      <c r="FD302" s="574" t="str">
        <f t="shared" si="286"/>
        <v/>
      </c>
      <c r="FE302" s="574" t="str">
        <f t="shared" si="286"/>
        <v/>
      </c>
      <c r="FF302" s="574" t="str">
        <f t="shared" si="250"/>
        <v/>
      </c>
      <c r="FG302" s="574" t="str">
        <f t="shared" si="251"/>
        <v/>
      </c>
      <c r="FH302" s="574" t="str">
        <f t="shared" si="287"/>
        <v/>
      </c>
      <c r="FI302" s="574" t="str">
        <f t="shared" si="287"/>
        <v/>
      </c>
      <c r="FJ302" s="574" t="str">
        <f t="shared" si="287"/>
        <v/>
      </c>
      <c r="FK302" s="574" t="str">
        <f t="shared" si="288"/>
        <v/>
      </c>
      <c r="FL302" s="574" t="str">
        <f t="shared" si="288"/>
        <v/>
      </c>
      <c r="FM302" s="574" t="str">
        <f t="shared" si="288"/>
        <v/>
      </c>
      <c r="FN302" s="574" t="str">
        <f t="shared" si="289"/>
        <v/>
      </c>
      <c r="FO302" s="574" t="str">
        <f t="shared" si="289"/>
        <v/>
      </c>
      <c r="FP302" s="574" t="str">
        <f t="shared" si="289"/>
        <v/>
      </c>
      <c r="FQ302" s="574" t="str">
        <f t="shared" si="255"/>
        <v/>
      </c>
      <c r="FR302" s="577" t="str">
        <f t="shared" si="256"/>
        <v/>
      </c>
      <c r="FS302" s="573" t="str">
        <f t="shared" si="257"/>
        <v/>
      </c>
      <c r="FT302" s="574" t="str">
        <f t="shared" si="258"/>
        <v/>
      </c>
      <c r="FU302" s="578" t="str">
        <f t="shared" si="259"/>
        <v/>
      </c>
      <c r="FV302" s="577" t="str">
        <f t="shared" si="260"/>
        <v/>
      </c>
      <c r="HA302" s="147">
        <f t="shared" si="261"/>
        <v>0</v>
      </c>
      <c r="HB302" s="142">
        <f t="shared" si="210"/>
        <v>0</v>
      </c>
    </row>
    <row r="303" spans="1:210" s="142" customFormat="1" ht="15.75" customHeight="1" x14ac:dyDescent="0.2">
      <c r="A303" s="531" t="str">
        <f t="shared" si="211"/>
        <v/>
      </c>
      <c r="B303" s="299"/>
      <c r="C303" s="292"/>
      <c r="D303" s="300"/>
      <c r="E303" s="292"/>
      <c r="F303" s="300"/>
      <c r="G303" s="292"/>
      <c r="H303" s="300"/>
      <c r="I303" s="300"/>
      <c r="J303" s="292"/>
      <c r="K303" s="300"/>
      <c r="L303" s="292"/>
      <c r="M303" s="300"/>
      <c r="N303" s="292"/>
      <c r="O303" s="300"/>
      <c r="P303" s="292"/>
      <c r="Q303" s="292"/>
      <c r="R303" s="300"/>
      <c r="S303" s="294"/>
      <c r="T303" s="307"/>
      <c r="U303" s="292"/>
      <c r="V303" s="300"/>
      <c r="W303" s="292"/>
      <c r="X303" s="300"/>
      <c r="Y303" s="292"/>
      <c r="Z303" s="300"/>
      <c r="AA303" s="300"/>
      <c r="AB303" s="292"/>
      <c r="AC303" s="300"/>
      <c r="AD303" s="292"/>
      <c r="AE303" s="300"/>
      <c r="AF303" s="292"/>
      <c r="AG303" s="300"/>
      <c r="AH303" s="292"/>
      <c r="AI303" s="292"/>
      <c r="AJ303" s="300"/>
      <c r="AK303" s="294"/>
      <c r="AL303" s="302"/>
      <c r="AM303" s="292"/>
      <c r="AN303" s="303"/>
      <c r="AO303" s="292"/>
      <c r="AP303" s="303"/>
      <c r="AQ303" s="292"/>
      <c r="AR303" s="303"/>
      <c r="AS303" s="303"/>
      <c r="AT303" s="292"/>
      <c r="AU303" s="303"/>
      <c r="AV303" s="292"/>
      <c r="AW303" s="303"/>
      <c r="AX303" s="292"/>
      <c r="AY303" s="303"/>
      <c r="AZ303" s="292"/>
      <c r="BA303" s="292"/>
      <c r="BB303" s="303"/>
      <c r="BC303" s="294"/>
      <c r="BD303" s="308"/>
      <c r="BE303" s="292"/>
      <c r="BF303" s="303"/>
      <c r="BG303" s="292"/>
      <c r="BH303" s="303"/>
      <c r="BI303" s="292"/>
      <c r="BJ303" s="303"/>
      <c r="BK303" s="303"/>
      <c r="BL303" s="292"/>
      <c r="BM303" s="303"/>
      <c r="BN303" s="292"/>
      <c r="BO303" s="303"/>
      <c r="BP303" s="292"/>
      <c r="BQ303" s="303"/>
      <c r="BR303" s="292"/>
      <c r="BS303" s="292"/>
      <c r="BT303" s="303"/>
      <c r="BU303" s="294"/>
      <c r="BW303" s="573" t="str">
        <f t="shared" si="262"/>
        <v/>
      </c>
      <c r="BX303" s="574" t="str">
        <f t="shared" si="262"/>
        <v/>
      </c>
      <c r="BY303" s="574" t="str">
        <f t="shared" si="262"/>
        <v/>
      </c>
      <c r="BZ303" s="574" t="str">
        <f t="shared" si="263"/>
        <v/>
      </c>
      <c r="CA303" s="574" t="str">
        <f t="shared" si="263"/>
        <v/>
      </c>
      <c r="CB303" s="574" t="str">
        <f t="shared" si="263"/>
        <v/>
      </c>
      <c r="CC303" s="574" t="str">
        <f t="shared" si="264"/>
        <v/>
      </c>
      <c r="CD303" s="574" t="str">
        <f t="shared" si="264"/>
        <v/>
      </c>
      <c r="CE303" s="574" t="str">
        <f t="shared" si="264"/>
        <v/>
      </c>
      <c r="CF303" s="574" t="str">
        <f t="shared" si="265"/>
        <v/>
      </c>
      <c r="CG303" s="574" t="str">
        <f t="shared" si="265"/>
        <v/>
      </c>
      <c r="CH303" s="574" t="str">
        <f t="shared" si="265"/>
        <v/>
      </c>
      <c r="CI303" s="574" t="str">
        <f t="shared" si="216"/>
        <v/>
      </c>
      <c r="CJ303" s="574" t="str">
        <f t="shared" si="217"/>
        <v/>
      </c>
      <c r="CK303" s="574" t="str">
        <f t="shared" si="266"/>
        <v/>
      </c>
      <c r="CL303" s="574" t="str">
        <f t="shared" si="266"/>
        <v/>
      </c>
      <c r="CM303" s="574" t="str">
        <f t="shared" si="266"/>
        <v/>
      </c>
      <c r="CN303" s="574" t="str">
        <f t="shared" si="267"/>
        <v/>
      </c>
      <c r="CO303" s="574" t="str">
        <f t="shared" si="267"/>
        <v/>
      </c>
      <c r="CP303" s="574" t="str">
        <f t="shared" si="267"/>
        <v/>
      </c>
      <c r="CQ303" s="574" t="str">
        <f t="shared" si="268"/>
        <v/>
      </c>
      <c r="CR303" s="574" t="str">
        <f t="shared" si="268"/>
        <v/>
      </c>
      <c r="CS303" s="574" t="str">
        <f t="shared" si="268"/>
        <v/>
      </c>
      <c r="CT303" s="574" t="str">
        <f t="shared" si="221"/>
        <v/>
      </c>
      <c r="CU303" s="575" t="str">
        <f t="shared" si="222"/>
        <v/>
      </c>
      <c r="CV303" s="576" t="str">
        <f t="shared" si="269"/>
        <v/>
      </c>
      <c r="CW303" s="574" t="str">
        <f t="shared" si="269"/>
        <v/>
      </c>
      <c r="CX303" s="574" t="str">
        <f t="shared" si="269"/>
        <v/>
      </c>
      <c r="CY303" s="574" t="str">
        <f t="shared" si="270"/>
        <v/>
      </c>
      <c r="CZ303" s="574" t="str">
        <f t="shared" si="270"/>
        <v/>
      </c>
      <c r="DA303" s="574" t="str">
        <f t="shared" si="270"/>
        <v/>
      </c>
      <c r="DB303" s="574" t="str">
        <f t="shared" si="225"/>
        <v/>
      </c>
      <c r="DC303" s="574" t="str">
        <f t="shared" si="271"/>
        <v/>
      </c>
      <c r="DD303" s="574" t="str">
        <f t="shared" si="271"/>
        <v/>
      </c>
      <c r="DE303" s="574" t="str">
        <f t="shared" si="272"/>
        <v/>
      </c>
      <c r="DF303" s="574" t="str">
        <f t="shared" si="272"/>
        <v/>
      </c>
      <c r="DG303" s="574" t="str">
        <f t="shared" si="272"/>
        <v/>
      </c>
      <c r="DH303" s="574" t="str">
        <f t="shared" si="228"/>
        <v/>
      </c>
      <c r="DI303" s="574" t="str">
        <f t="shared" si="229"/>
        <v/>
      </c>
      <c r="DJ303" s="574" t="str">
        <f t="shared" si="273"/>
        <v/>
      </c>
      <c r="DK303" s="574" t="str">
        <f t="shared" si="273"/>
        <v/>
      </c>
      <c r="DL303" s="574" t="str">
        <f t="shared" si="273"/>
        <v/>
      </c>
      <c r="DM303" s="574" t="str">
        <f t="shared" si="274"/>
        <v/>
      </c>
      <c r="DN303" s="574" t="str">
        <f t="shared" si="274"/>
        <v/>
      </c>
      <c r="DO303" s="574" t="str">
        <f t="shared" si="274"/>
        <v/>
      </c>
      <c r="DP303" s="574" t="str">
        <f t="shared" si="275"/>
        <v/>
      </c>
      <c r="DQ303" s="574" t="str">
        <f t="shared" si="275"/>
        <v/>
      </c>
      <c r="DR303" s="574" t="str">
        <f t="shared" si="275"/>
        <v/>
      </c>
      <c r="DS303" s="574" t="str">
        <f t="shared" si="233"/>
        <v/>
      </c>
      <c r="DT303" s="577" t="str">
        <f t="shared" si="234"/>
        <v/>
      </c>
      <c r="DU303" s="576" t="str">
        <f t="shared" si="276"/>
        <v/>
      </c>
      <c r="DV303" s="574" t="str">
        <f t="shared" si="276"/>
        <v/>
      </c>
      <c r="DW303" s="574" t="str">
        <f t="shared" si="276"/>
        <v/>
      </c>
      <c r="DX303" s="574" t="str">
        <f t="shared" si="277"/>
        <v/>
      </c>
      <c r="DY303" s="574" t="str">
        <f t="shared" si="277"/>
        <v/>
      </c>
      <c r="DZ303" s="574" t="str">
        <f t="shared" si="277"/>
        <v/>
      </c>
      <c r="EA303" s="574" t="str">
        <f t="shared" si="278"/>
        <v/>
      </c>
      <c r="EB303" s="574" t="str">
        <f t="shared" si="278"/>
        <v/>
      </c>
      <c r="EC303" s="574" t="str">
        <f t="shared" si="278"/>
        <v/>
      </c>
      <c r="ED303" s="574" t="str">
        <f t="shared" si="279"/>
        <v/>
      </c>
      <c r="EE303" s="574" t="str">
        <f t="shared" si="279"/>
        <v/>
      </c>
      <c r="EF303" s="574" t="str">
        <f t="shared" si="279"/>
        <v/>
      </c>
      <c r="EG303" s="574" t="str">
        <f t="shared" si="239"/>
        <v/>
      </c>
      <c r="EH303" s="574" t="str">
        <f t="shared" si="240"/>
        <v/>
      </c>
      <c r="EI303" s="574" t="str">
        <f t="shared" si="280"/>
        <v/>
      </c>
      <c r="EJ303" s="574" t="str">
        <f t="shared" si="280"/>
        <v/>
      </c>
      <c r="EK303" s="574" t="str">
        <f t="shared" si="280"/>
        <v/>
      </c>
      <c r="EL303" s="574" t="str">
        <f t="shared" si="281"/>
        <v/>
      </c>
      <c r="EM303" s="574" t="str">
        <f t="shared" si="281"/>
        <v/>
      </c>
      <c r="EN303" s="574" t="str">
        <f t="shared" si="281"/>
        <v/>
      </c>
      <c r="EO303" s="574" t="str">
        <f t="shared" si="282"/>
        <v/>
      </c>
      <c r="EP303" s="574" t="str">
        <f t="shared" si="282"/>
        <v/>
      </c>
      <c r="EQ303" s="574" t="str">
        <f t="shared" si="282"/>
        <v/>
      </c>
      <c r="ER303" s="574" t="str">
        <f t="shared" si="244"/>
        <v/>
      </c>
      <c r="ES303" s="577" t="str">
        <f t="shared" si="245"/>
        <v/>
      </c>
      <c r="ET303" s="576" t="str">
        <f t="shared" si="283"/>
        <v/>
      </c>
      <c r="EU303" s="574" t="str">
        <f t="shared" si="283"/>
        <v/>
      </c>
      <c r="EV303" s="574" t="str">
        <f t="shared" si="283"/>
        <v/>
      </c>
      <c r="EW303" s="574" t="str">
        <f t="shared" si="284"/>
        <v/>
      </c>
      <c r="EX303" s="574" t="str">
        <f t="shared" si="284"/>
        <v/>
      </c>
      <c r="EY303" s="574" t="str">
        <f t="shared" si="284"/>
        <v/>
      </c>
      <c r="EZ303" s="574" t="str">
        <f t="shared" si="285"/>
        <v/>
      </c>
      <c r="FA303" s="574" t="str">
        <f t="shared" si="285"/>
        <v/>
      </c>
      <c r="FB303" s="574" t="str">
        <f t="shared" si="285"/>
        <v/>
      </c>
      <c r="FC303" s="574" t="str">
        <f t="shared" si="286"/>
        <v/>
      </c>
      <c r="FD303" s="574" t="str">
        <f t="shared" si="286"/>
        <v/>
      </c>
      <c r="FE303" s="574" t="str">
        <f t="shared" si="286"/>
        <v/>
      </c>
      <c r="FF303" s="574" t="str">
        <f t="shared" si="250"/>
        <v/>
      </c>
      <c r="FG303" s="574" t="str">
        <f t="shared" si="251"/>
        <v/>
      </c>
      <c r="FH303" s="574" t="str">
        <f t="shared" si="287"/>
        <v/>
      </c>
      <c r="FI303" s="574" t="str">
        <f t="shared" si="287"/>
        <v/>
      </c>
      <c r="FJ303" s="574" t="str">
        <f t="shared" si="287"/>
        <v/>
      </c>
      <c r="FK303" s="574" t="str">
        <f t="shared" si="288"/>
        <v/>
      </c>
      <c r="FL303" s="574" t="str">
        <f t="shared" si="288"/>
        <v/>
      </c>
      <c r="FM303" s="574" t="str">
        <f t="shared" si="288"/>
        <v/>
      </c>
      <c r="FN303" s="574" t="str">
        <f t="shared" si="289"/>
        <v/>
      </c>
      <c r="FO303" s="574" t="str">
        <f t="shared" si="289"/>
        <v/>
      </c>
      <c r="FP303" s="574" t="str">
        <f t="shared" si="289"/>
        <v/>
      </c>
      <c r="FQ303" s="574" t="str">
        <f t="shared" si="255"/>
        <v/>
      </c>
      <c r="FR303" s="577" t="str">
        <f t="shared" si="256"/>
        <v/>
      </c>
      <c r="FS303" s="573" t="str">
        <f t="shared" si="257"/>
        <v/>
      </c>
      <c r="FT303" s="574" t="str">
        <f t="shared" si="258"/>
        <v/>
      </c>
      <c r="FU303" s="578" t="str">
        <f t="shared" si="259"/>
        <v/>
      </c>
      <c r="FV303" s="577" t="str">
        <f t="shared" si="260"/>
        <v/>
      </c>
      <c r="HA303" s="147">
        <f t="shared" si="261"/>
        <v>0</v>
      </c>
      <c r="HB303" s="142">
        <f t="shared" si="210"/>
        <v>0</v>
      </c>
    </row>
    <row r="304" spans="1:210" s="142" customFormat="1" ht="15.75" customHeight="1" x14ac:dyDescent="0.2">
      <c r="A304" s="531" t="str">
        <f t="shared" si="211"/>
        <v/>
      </c>
      <c r="B304" s="299"/>
      <c r="C304" s="292"/>
      <c r="D304" s="300"/>
      <c r="E304" s="292"/>
      <c r="F304" s="300"/>
      <c r="G304" s="292"/>
      <c r="H304" s="300"/>
      <c r="I304" s="300"/>
      <c r="J304" s="292"/>
      <c r="K304" s="300"/>
      <c r="L304" s="292"/>
      <c r="M304" s="300"/>
      <c r="N304" s="292"/>
      <c r="O304" s="300"/>
      <c r="P304" s="292"/>
      <c r="Q304" s="292"/>
      <c r="R304" s="301"/>
      <c r="S304" s="298"/>
      <c r="T304" s="307"/>
      <c r="U304" s="292"/>
      <c r="V304" s="300"/>
      <c r="W304" s="292"/>
      <c r="X304" s="300"/>
      <c r="Y304" s="292"/>
      <c r="Z304" s="300"/>
      <c r="AA304" s="300"/>
      <c r="AB304" s="292"/>
      <c r="AC304" s="300"/>
      <c r="AD304" s="292"/>
      <c r="AE304" s="300"/>
      <c r="AF304" s="292"/>
      <c r="AG304" s="300"/>
      <c r="AH304" s="292"/>
      <c r="AI304" s="292"/>
      <c r="AJ304" s="301"/>
      <c r="AK304" s="298"/>
      <c r="AL304" s="302"/>
      <c r="AM304" s="292"/>
      <c r="AN304" s="303"/>
      <c r="AO304" s="292"/>
      <c r="AP304" s="303"/>
      <c r="AQ304" s="292"/>
      <c r="AR304" s="303"/>
      <c r="AS304" s="303"/>
      <c r="AT304" s="292"/>
      <c r="AU304" s="303"/>
      <c r="AV304" s="292"/>
      <c r="AW304" s="303"/>
      <c r="AX304" s="292"/>
      <c r="AY304" s="303"/>
      <c r="AZ304" s="292"/>
      <c r="BA304" s="292"/>
      <c r="BB304" s="304"/>
      <c r="BC304" s="298"/>
      <c r="BD304" s="308"/>
      <c r="BE304" s="292"/>
      <c r="BF304" s="303"/>
      <c r="BG304" s="292"/>
      <c r="BH304" s="303"/>
      <c r="BI304" s="292"/>
      <c r="BJ304" s="303"/>
      <c r="BK304" s="303"/>
      <c r="BL304" s="292"/>
      <c r="BM304" s="303"/>
      <c r="BN304" s="292"/>
      <c r="BO304" s="303"/>
      <c r="BP304" s="292"/>
      <c r="BQ304" s="303"/>
      <c r="BR304" s="292"/>
      <c r="BS304" s="292"/>
      <c r="BT304" s="304"/>
      <c r="BU304" s="298"/>
      <c r="BW304" s="573" t="str">
        <f t="shared" si="262"/>
        <v/>
      </c>
      <c r="BX304" s="574" t="str">
        <f t="shared" si="262"/>
        <v/>
      </c>
      <c r="BY304" s="574" t="str">
        <f t="shared" si="262"/>
        <v/>
      </c>
      <c r="BZ304" s="574" t="str">
        <f t="shared" si="263"/>
        <v/>
      </c>
      <c r="CA304" s="574" t="str">
        <f t="shared" si="263"/>
        <v/>
      </c>
      <c r="CB304" s="574" t="str">
        <f t="shared" si="263"/>
        <v/>
      </c>
      <c r="CC304" s="574" t="str">
        <f t="shared" si="264"/>
        <v/>
      </c>
      <c r="CD304" s="574" t="str">
        <f t="shared" si="264"/>
        <v/>
      </c>
      <c r="CE304" s="574" t="str">
        <f t="shared" si="264"/>
        <v/>
      </c>
      <c r="CF304" s="574" t="str">
        <f t="shared" si="265"/>
        <v/>
      </c>
      <c r="CG304" s="574" t="str">
        <f t="shared" si="265"/>
        <v/>
      </c>
      <c r="CH304" s="574" t="str">
        <f t="shared" si="265"/>
        <v/>
      </c>
      <c r="CI304" s="574" t="str">
        <f t="shared" si="216"/>
        <v/>
      </c>
      <c r="CJ304" s="574" t="str">
        <f t="shared" si="217"/>
        <v/>
      </c>
      <c r="CK304" s="574" t="str">
        <f t="shared" si="266"/>
        <v/>
      </c>
      <c r="CL304" s="574" t="str">
        <f t="shared" si="266"/>
        <v/>
      </c>
      <c r="CM304" s="574" t="str">
        <f t="shared" si="266"/>
        <v/>
      </c>
      <c r="CN304" s="574" t="str">
        <f t="shared" si="267"/>
        <v/>
      </c>
      <c r="CO304" s="574" t="str">
        <f t="shared" si="267"/>
        <v/>
      </c>
      <c r="CP304" s="574" t="str">
        <f t="shared" si="267"/>
        <v/>
      </c>
      <c r="CQ304" s="574" t="str">
        <f t="shared" si="268"/>
        <v/>
      </c>
      <c r="CR304" s="574" t="str">
        <f t="shared" si="268"/>
        <v/>
      </c>
      <c r="CS304" s="574" t="str">
        <f t="shared" si="268"/>
        <v/>
      </c>
      <c r="CT304" s="574" t="str">
        <f t="shared" si="221"/>
        <v/>
      </c>
      <c r="CU304" s="575" t="str">
        <f t="shared" si="222"/>
        <v/>
      </c>
      <c r="CV304" s="576" t="str">
        <f t="shared" si="269"/>
        <v/>
      </c>
      <c r="CW304" s="574" t="str">
        <f t="shared" si="269"/>
        <v/>
      </c>
      <c r="CX304" s="574" t="str">
        <f t="shared" si="269"/>
        <v/>
      </c>
      <c r="CY304" s="574" t="str">
        <f t="shared" si="270"/>
        <v/>
      </c>
      <c r="CZ304" s="574" t="str">
        <f t="shared" si="270"/>
        <v/>
      </c>
      <c r="DA304" s="574" t="str">
        <f t="shared" si="270"/>
        <v/>
      </c>
      <c r="DB304" s="574" t="str">
        <f t="shared" si="225"/>
        <v/>
      </c>
      <c r="DC304" s="574" t="str">
        <f t="shared" si="271"/>
        <v/>
      </c>
      <c r="DD304" s="574" t="str">
        <f t="shared" si="271"/>
        <v/>
      </c>
      <c r="DE304" s="574" t="str">
        <f t="shared" si="272"/>
        <v/>
      </c>
      <c r="DF304" s="574" t="str">
        <f t="shared" si="272"/>
        <v/>
      </c>
      <c r="DG304" s="574" t="str">
        <f t="shared" si="272"/>
        <v/>
      </c>
      <c r="DH304" s="574" t="str">
        <f t="shared" si="228"/>
        <v/>
      </c>
      <c r="DI304" s="574" t="str">
        <f t="shared" si="229"/>
        <v/>
      </c>
      <c r="DJ304" s="574" t="str">
        <f t="shared" si="273"/>
        <v/>
      </c>
      <c r="DK304" s="574" t="str">
        <f t="shared" si="273"/>
        <v/>
      </c>
      <c r="DL304" s="574" t="str">
        <f t="shared" si="273"/>
        <v/>
      </c>
      <c r="DM304" s="574" t="str">
        <f t="shared" si="274"/>
        <v/>
      </c>
      <c r="DN304" s="574" t="str">
        <f t="shared" si="274"/>
        <v/>
      </c>
      <c r="DO304" s="574" t="str">
        <f t="shared" si="274"/>
        <v/>
      </c>
      <c r="DP304" s="574" t="str">
        <f t="shared" si="275"/>
        <v/>
      </c>
      <c r="DQ304" s="574" t="str">
        <f t="shared" si="275"/>
        <v/>
      </c>
      <c r="DR304" s="574" t="str">
        <f t="shared" si="275"/>
        <v/>
      </c>
      <c r="DS304" s="574" t="str">
        <f t="shared" si="233"/>
        <v/>
      </c>
      <c r="DT304" s="577" t="str">
        <f t="shared" si="234"/>
        <v/>
      </c>
      <c r="DU304" s="576" t="str">
        <f t="shared" si="276"/>
        <v/>
      </c>
      <c r="DV304" s="574" t="str">
        <f t="shared" si="276"/>
        <v/>
      </c>
      <c r="DW304" s="574" t="str">
        <f t="shared" si="276"/>
        <v/>
      </c>
      <c r="DX304" s="574" t="str">
        <f t="shared" si="277"/>
        <v/>
      </c>
      <c r="DY304" s="574" t="str">
        <f t="shared" si="277"/>
        <v/>
      </c>
      <c r="DZ304" s="574" t="str">
        <f t="shared" si="277"/>
        <v/>
      </c>
      <c r="EA304" s="574" t="str">
        <f t="shared" si="278"/>
        <v/>
      </c>
      <c r="EB304" s="574" t="str">
        <f t="shared" si="278"/>
        <v/>
      </c>
      <c r="EC304" s="574" t="str">
        <f t="shared" si="278"/>
        <v/>
      </c>
      <c r="ED304" s="574" t="str">
        <f t="shared" si="279"/>
        <v/>
      </c>
      <c r="EE304" s="574" t="str">
        <f t="shared" si="279"/>
        <v/>
      </c>
      <c r="EF304" s="574" t="str">
        <f t="shared" si="279"/>
        <v/>
      </c>
      <c r="EG304" s="574" t="str">
        <f t="shared" si="239"/>
        <v/>
      </c>
      <c r="EH304" s="574" t="str">
        <f t="shared" si="240"/>
        <v/>
      </c>
      <c r="EI304" s="574" t="str">
        <f t="shared" si="280"/>
        <v/>
      </c>
      <c r="EJ304" s="574" t="str">
        <f t="shared" si="280"/>
        <v/>
      </c>
      <c r="EK304" s="574" t="str">
        <f t="shared" si="280"/>
        <v/>
      </c>
      <c r="EL304" s="574" t="str">
        <f t="shared" si="281"/>
        <v/>
      </c>
      <c r="EM304" s="574" t="str">
        <f t="shared" si="281"/>
        <v/>
      </c>
      <c r="EN304" s="574" t="str">
        <f t="shared" si="281"/>
        <v/>
      </c>
      <c r="EO304" s="574" t="str">
        <f t="shared" si="282"/>
        <v/>
      </c>
      <c r="EP304" s="574" t="str">
        <f t="shared" si="282"/>
        <v/>
      </c>
      <c r="EQ304" s="574" t="str">
        <f t="shared" si="282"/>
        <v/>
      </c>
      <c r="ER304" s="574" t="str">
        <f t="shared" si="244"/>
        <v/>
      </c>
      <c r="ES304" s="577" t="str">
        <f t="shared" si="245"/>
        <v/>
      </c>
      <c r="ET304" s="576" t="str">
        <f t="shared" si="283"/>
        <v/>
      </c>
      <c r="EU304" s="574" t="str">
        <f t="shared" si="283"/>
        <v/>
      </c>
      <c r="EV304" s="574" t="str">
        <f t="shared" si="283"/>
        <v/>
      </c>
      <c r="EW304" s="574" t="str">
        <f t="shared" si="284"/>
        <v/>
      </c>
      <c r="EX304" s="574" t="str">
        <f t="shared" si="284"/>
        <v/>
      </c>
      <c r="EY304" s="574" t="str">
        <f t="shared" si="284"/>
        <v/>
      </c>
      <c r="EZ304" s="574" t="str">
        <f t="shared" si="285"/>
        <v/>
      </c>
      <c r="FA304" s="574" t="str">
        <f t="shared" si="285"/>
        <v/>
      </c>
      <c r="FB304" s="574" t="str">
        <f t="shared" si="285"/>
        <v/>
      </c>
      <c r="FC304" s="574" t="str">
        <f t="shared" si="286"/>
        <v/>
      </c>
      <c r="FD304" s="574" t="str">
        <f t="shared" si="286"/>
        <v/>
      </c>
      <c r="FE304" s="574" t="str">
        <f t="shared" si="286"/>
        <v/>
      </c>
      <c r="FF304" s="574" t="str">
        <f t="shared" si="250"/>
        <v/>
      </c>
      <c r="FG304" s="574" t="str">
        <f t="shared" si="251"/>
        <v/>
      </c>
      <c r="FH304" s="574" t="str">
        <f t="shared" si="287"/>
        <v/>
      </c>
      <c r="FI304" s="574" t="str">
        <f t="shared" si="287"/>
        <v/>
      </c>
      <c r="FJ304" s="574" t="str">
        <f t="shared" si="287"/>
        <v/>
      </c>
      <c r="FK304" s="574" t="str">
        <f t="shared" si="288"/>
        <v/>
      </c>
      <c r="FL304" s="574" t="str">
        <f t="shared" si="288"/>
        <v/>
      </c>
      <c r="FM304" s="574" t="str">
        <f t="shared" si="288"/>
        <v/>
      </c>
      <c r="FN304" s="574" t="str">
        <f t="shared" si="289"/>
        <v/>
      </c>
      <c r="FO304" s="574" t="str">
        <f t="shared" si="289"/>
        <v/>
      </c>
      <c r="FP304" s="574" t="str">
        <f t="shared" si="289"/>
        <v/>
      </c>
      <c r="FQ304" s="574" t="str">
        <f t="shared" si="255"/>
        <v/>
      </c>
      <c r="FR304" s="577" t="str">
        <f t="shared" si="256"/>
        <v/>
      </c>
      <c r="FS304" s="573" t="str">
        <f t="shared" si="257"/>
        <v/>
      </c>
      <c r="FT304" s="574" t="str">
        <f t="shared" si="258"/>
        <v/>
      </c>
      <c r="FU304" s="578" t="str">
        <f t="shared" si="259"/>
        <v/>
      </c>
      <c r="FV304" s="577" t="str">
        <f t="shared" si="260"/>
        <v/>
      </c>
      <c r="HA304" s="147">
        <f t="shared" si="261"/>
        <v>0</v>
      </c>
      <c r="HB304" s="142">
        <f t="shared" si="210"/>
        <v>0</v>
      </c>
    </row>
    <row r="305" spans="1:210" s="142" customFormat="1" ht="15.75" customHeight="1" x14ac:dyDescent="0.2">
      <c r="A305" s="531" t="str">
        <f t="shared" si="211"/>
        <v/>
      </c>
      <c r="B305" s="299"/>
      <c r="C305" s="292"/>
      <c r="D305" s="300"/>
      <c r="E305" s="292"/>
      <c r="F305" s="300"/>
      <c r="G305" s="292"/>
      <c r="H305" s="300"/>
      <c r="I305" s="300"/>
      <c r="J305" s="292"/>
      <c r="K305" s="300"/>
      <c r="L305" s="292"/>
      <c r="M305" s="300"/>
      <c r="N305" s="292"/>
      <c r="O305" s="300"/>
      <c r="P305" s="292"/>
      <c r="Q305" s="292"/>
      <c r="R305" s="300"/>
      <c r="S305" s="294"/>
      <c r="T305" s="307"/>
      <c r="U305" s="292"/>
      <c r="V305" s="300"/>
      <c r="W305" s="292"/>
      <c r="X305" s="300"/>
      <c r="Y305" s="292"/>
      <c r="Z305" s="300"/>
      <c r="AA305" s="300"/>
      <c r="AB305" s="292"/>
      <c r="AC305" s="300"/>
      <c r="AD305" s="292"/>
      <c r="AE305" s="300"/>
      <c r="AF305" s="292"/>
      <c r="AG305" s="300"/>
      <c r="AH305" s="292"/>
      <c r="AI305" s="292"/>
      <c r="AJ305" s="300"/>
      <c r="AK305" s="294"/>
      <c r="AL305" s="302"/>
      <c r="AM305" s="292"/>
      <c r="AN305" s="303"/>
      <c r="AO305" s="292"/>
      <c r="AP305" s="303"/>
      <c r="AQ305" s="292"/>
      <c r="AR305" s="303"/>
      <c r="AS305" s="303"/>
      <c r="AT305" s="292"/>
      <c r="AU305" s="303"/>
      <c r="AV305" s="292"/>
      <c r="AW305" s="303"/>
      <c r="AX305" s="292"/>
      <c r="AY305" s="303"/>
      <c r="AZ305" s="292"/>
      <c r="BA305" s="292"/>
      <c r="BB305" s="303"/>
      <c r="BC305" s="294"/>
      <c r="BD305" s="308"/>
      <c r="BE305" s="292"/>
      <c r="BF305" s="303"/>
      <c r="BG305" s="292"/>
      <c r="BH305" s="303"/>
      <c r="BI305" s="292"/>
      <c r="BJ305" s="303"/>
      <c r="BK305" s="303"/>
      <c r="BL305" s="292"/>
      <c r="BM305" s="303"/>
      <c r="BN305" s="292"/>
      <c r="BO305" s="303"/>
      <c r="BP305" s="292"/>
      <c r="BQ305" s="303"/>
      <c r="BR305" s="292"/>
      <c r="BS305" s="292"/>
      <c r="BT305" s="303"/>
      <c r="BU305" s="294"/>
      <c r="BW305" s="573" t="str">
        <f t="shared" si="262"/>
        <v/>
      </c>
      <c r="BX305" s="574" t="str">
        <f t="shared" si="262"/>
        <v/>
      </c>
      <c r="BY305" s="574" t="str">
        <f t="shared" si="262"/>
        <v/>
      </c>
      <c r="BZ305" s="574" t="str">
        <f t="shared" si="263"/>
        <v/>
      </c>
      <c r="CA305" s="574" t="str">
        <f t="shared" si="263"/>
        <v/>
      </c>
      <c r="CB305" s="574" t="str">
        <f t="shared" si="263"/>
        <v/>
      </c>
      <c r="CC305" s="574" t="str">
        <f t="shared" si="264"/>
        <v/>
      </c>
      <c r="CD305" s="574" t="str">
        <f t="shared" si="264"/>
        <v/>
      </c>
      <c r="CE305" s="574" t="str">
        <f t="shared" si="264"/>
        <v/>
      </c>
      <c r="CF305" s="574" t="str">
        <f t="shared" si="265"/>
        <v/>
      </c>
      <c r="CG305" s="574" t="str">
        <f t="shared" si="265"/>
        <v/>
      </c>
      <c r="CH305" s="574" t="str">
        <f t="shared" si="265"/>
        <v/>
      </c>
      <c r="CI305" s="574" t="str">
        <f t="shared" si="216"/>
        <v/>
      </c>
      <c r="CJ305" s="574" t="str">
        <f t="shared" si="217"/>
        <v/>
      </c>
      <c r="CK305" s="574" t="str">
        <f t="shared" si="266"/>
        <v/>
      </c>
      <c r="CL305" s="574" t="str">
        <f t="shared" si="266"/>
        <v/>
      </c>
      <c r="CM305" s="574" t="str">
        <f t="shared" si="266"/>
        <v/>
      </c>
      <c r="CN305" s="574" t="str">
        <f t="shared" si="267"/>
        <v/>
      </c>
      <c r="CO305" s="574" t="str">
        <f t="shared" si="267"/>
        <v/>
      </c>
      <c r="CP305" s="574" t="str">
        <f t="shared" si="267"/>
        <v/>
      </c>
      <c r="CQ305" s="574" t="str">
        <f t="shared" si="268"/>
        <v/>
      </c>
      <c r="CR305" s="574" t="str">
        <f t="shared" si="268"/>
        <v/>
      </c>
      <c r="CS305" s="574" t="str">
        <f t="shared" si="268"/>
        <v/>
      </c>
      <c r="CT305" s="574" t="str">
        <f t="shared" si="221"/>
        <v/>
      </c>
      <c r="CU305" s="575" t="str">
        <f t="shared" si="222"/>
        <v/>
      </c>
      <c r="CV305" s="576" t="str">
        <f t="shared" si="269"/>
        <v/>
      </c>
      <c r="CW305" s="574" t="str">
        <f t="shared" si="269"/>
        <v/>
      </c>
      <c r="CX305" s="574" t="str">
        <f t="shared" si="269"/>
        <v/>
      </c>
      <c r="CY305" s="574" t="str">
        <f t="shared" si="270"/>
        <v/>
      </c>
      <c r="CZ305" s="574" t="str">
        <f t="shared" si="270"/>
        <v/>
      </c>
      <c r="DA305" s="574" t="str">
        <f t="shared" si="270"/>
        <v/>
      </c>
      <c r="DB305" s="574" t="str">
        <f t="shared" si="225"/>
        <v/>
      </c>
      <c r="DC305" s="574" t="str">
        <f t="shared" si="271"/>
        <v/>
      </c>
      <c r="DD305" s="574" t="str">
        <f t="shared" si="271"/>
        <v/>
      </c>
      <c r="DE305" s="574" t="str">
        <f t="shared" si="272"/>
        <v/>
      </c>
      <c r="DF305" s="574" t="str">
        <f t="shared" si="272"/>
        <v/>
      </c>
      <c r="DG305" s="574" t="str">
        <f t="shared" si="272"/>
        <v/>
      </c>
      <c r="DH305" s="574" t="str">
        <f t="shared" si="228"/>
        <v/>
      </c>
      <c r="DI305" s="574" t="str">
        <f t="shared" si="229"/>
        <v/>
      </c>
      <c r="DJ305" s="574" t="str">
        <f t="shared" si="273"/>
        <v/>
      </c>
      <c r="DK305" s="574" t="str">
        <f t="shared" si="273"/>
        <v/>
      </c>
      <c r="DL305" s="574" t="str">
        <f t="shared" si="273"/>
        <v/>
      </c>
      <c r="DM305" s="574" t="str">
        <f t="shared" si="274"/>
        <v/>
      </c>
      <c r="DN305" s="574" t="str">
        <f t="shared" si="274"/>
        <v/>
      </c>
      <c r="DO305" s="574" t="str">
        <f t="shared" si="274"/>
        <v/>
      </c>
      <c r="DP305" s="574" t="str">
        <f t="shared" si="275"/>
        <v/>
      </c>
      <c r="DQ305" s="574" t="str">
        <f t="shared" si="275"/>
        <v/>
      </c>
      <c r="DR305" s="574" t="str">
        <f t="shared" si="275"/>
        <v/>
      </c>
      <c r="DS305" s="574" t="str">
        <f t="shared" si="233"/>
        <v/>
      </c>
      <c r="DT305" s="577" t="str">
        <f t="shared" si="234"/>
        <v/>
      </c>
      <c r="DU305" s="576" t="str">
        <f t="shared" si="276"/>
        <v/>
      </c>
      <c r="DV305" s="574" t="str">
        <f t="shared" si="276"/>
        <v/>
      </c>
      <c r="DW305" s="574" t="str">
        <f t="shared" si="276"/>
        <v/>
      </c>
      <c r="DX305" s="574" t="str">
        <f t="shared" si="277"/>
        <v/>
      </c>
      <c r="DY305" s="574" t="str">
        <f t="shared" si="277"/>
        <v/>
      </c>
      <c r="DZ305" s="574" t="str">
        <f t="shared" si="277"/>
        <v/>
      </c>
      <c r="EA305" s="574" t="str">
        <f t="shared" si="278"/>
        <v/>
      </c>
      <c r="EB305" s="574" t="str">
        <f t="shared" si="278"/>
        <v/>
      </c>
      <c r="EC305" s="574" t="str">
        <f t="shared" si="278"/>
        <v/>
      </c>
      <c r="ED305" s="574" t="str">
        <f t="shared" si="279"/>
        <v/>
      </c>
      <c r="EE305" s="574" t="str">
        <f t="shared" si="279"/>
        <v/>
      </c>
      <c r="EF305" s="574" t="str">
        <f t="shared" si="279"/>
        <v/>
      </c>
      <c r="EG305" s="574" t="str">
        <f t="shared" si="239"/>
        <v/>
      </c>
      <c r="EH305" s="574" t="str">
        <f t="shared" si="240"/>
        <v/>
      </c>
      <c r="EI305" s="574" t="str">
        <f t="shared" si="280"/>
        <v/>
      </c>
      <c r="EJ305" s="574" t="str">
        <f t="shared" si="280"/>
        <v/>
      </c>
      <c r="EK305" s="574" t="str">
        <f t="shared" si="280"/>
        <v/>
      </c>
      <c r="EL305" s="574" t="str">
        <f t="shared" si="281"/>
        <v/>
      </c>
      <c r="EM305" s="574" t="str">
        <f t="shared" si="281"/>
        <v/>
      </c>
      <c r="EN305" s="574" t="str">
        <f t="shared" si="281"/>
        <v/>
      </c>
      <c r="EO305" s="574" t="str">
        <f t="shared" si="282"/>
        <v/>
      </c>
      <c r="EP305" s="574" t="str">
        <f t="shared" si="282"/>
        <v/>
      </c>
      <c r="EQ305" s="574" t="str">
        <f t="shared" si="282"/>
        <v/>
      </c>
      <c r="ER305" s="574" t="str">
        <f t="shared" si="244"/>
        <v/>
      </c>
      <c r="ES305" s="577" t="str">
        <f t="shared" si="245"/>
        <v/>
      </c>
      <c r="ET305" s="576" t="str">
        <f t="shared" si="283"/>
        <v/>
      </c>
      <c r="EU305" s="574" t="str">
        <f t="shared" si="283"/>
        <v/>
      </c>
      <c r="EV305" s="574" t="str">
        <f t="shared" si="283"/>
        <v/>
      </c>
      <c r="EW305" s="574" t="str">
        <f t="shared" si="284"/>
        <v/>
      </c>
      <c r="EX305" s="574" t="str">
        <f t="shared" si="284"/>
        <v/>
      </c>
      <c r="EY305" s="574" t="str">
        <f t="shared" si="284"/>
        <v/>
      </c>
      <c r="EZ305" s="574" t="str">
        <f t="shared" si="285"/>
        <v/>
      </c>
      <c r="FA305" s="574" t="str">
        <f t="shared" si="285"/>
        <v/>
      </c>
      <c r="FB305" s="574" t="str">
        <f t="shared" si="285"/>
        <v/>
      </c>
      <c r="FC305" s="574" t="str">
        <f t="shared" si="286"/>
        <v/>
      </c>
      <c r="FD305" s="574" t="str">
        <f t="shared" si="286"/>
        <v/>
      </c>
      <c r="FE305" s="574" t="str">
        <f t="shared" si="286"/>
        <v/>
      </c>
      <c r="FF305" s="574" t="str">
        <f t="shared" si="250"/>
        <v/>
      </c>
      <c r="FG305" s="574" t="str">
        <f t="shared" si="251"/>
        <v/>
      </c>
      <c r="FH305" s="574" t="str">
        <f t="shared" si="287"/>
        <v/>
      </c>
      <c r="FI305" s="574" t="str">
        <f t="shared" si="287"/>
        <v/>
      </c>
      <c r="FJ305" s="574" t="str">
        <f t="shared" si="287"/>
        <v/>
      </c>
      <c r="FK305" s="574" t="str">
        <f t="shared" si="288"/>
        <v/>
      </c>
      <c r="FL305" s="574" t="str">
        <f t="shared" si="288"/>
        <v/>
      </c>
      <c r="FM305" s="574" t="str">
        <f t="shared" si="288"/>
        <v/>
      </c>
      <c r="FN305" s="574" t="str">
        <f t="shared" si="289"/>
        <v/>
      </c>
      <c r="FO305" s="574" t="str">
        <f t="shared" si="289"/>
        <v/>
      </c>
      <c r="FP305" s="574" t="str">
        <f t="shared" si="289"/>
        <v/>
      </c>
      <c r="FQ305" s="574" t="str">
        <f t="shared" si="255"/>
        <v/>
      </c>
      <c r="FR305" s="577" t="str">
        <f t="shared" si="256"/>
        <v/>
      </c>
      <c r="FS305" s="573" t="str">
        <f t="shared" si="257"/>
        <v/>
      </c>
      <c r="FT305" s="574" t="str">
        <f t="shared" si="258"/>
        <v/>
      </c>
      <c r="FU305" s="578" t="str">
        <f t="shared" si="259"/>
        <v/>
      </c>
      <c r="FV305" s="577" t="str">
        <f t="shared" si="260"/>
        <v/>
      </c>
      <c r="HA305" s="147">
        <f t="shared" si="261"/>
        <v>0</v>
      </c>
      <c r="HB305" s="142">
        <f t="shared" si="210"/>
        <v>0</v>
      </c>
    </row>
    <row r="306" spans="1:210" s="142" customFormat="1" ht="15.75" customHeight="1" x14ac:dyDescent="0.2">
      <c r="A306" s="531" t="str">
        <f t="shared" si="211"/>
        <v/>
      </c>
      <c r="B306" s="299"/>
      <c r="C306" s="292"/>
      <c r="D306" s="300"/>
      <c r="E306" s="292"/>
      <c r="F306" s="300"/>
      <c r="G306" s="292"/>
      <c r="H306" s="300"/>
      <c r="I306" s="300"/>
      <c r="J306" s="292"/>
      <c r="K306" s="300"/>
      <c r="L306" s="292"/>
      <c r="M306" s="300"/>
      <c r="N306" s="292"/>
      <c r="O306" s="300"/>
      <c r="P306" s="292"/>
      <c r="Q306" s="292"/>
      <c r="R306" s="301"/>
      <c r="S306" s="298"/>
      <c r="T306" s="307"/>
      <c r="U306" s="292"/>
      <c r="V306" s="300"/>
      <c r="W306" s="292"/>
      <c r="X306" s="300"/>
      <c r="Y306" s="292"/>
      <c r="Z306" s="300"/>
      <c r="AA306" s="300"/>
      <c r="AB306" s="292"/>
      <c r="AC306" s="300"/>
      <c r="AD306" s="292"/>
      <c r="AE306" s="300"/>
      <c r="AF306" s="292"/>
      <c r="AG306" s="300"/>
      <c r="AH306" s="292"/>
      <c r="AI306" s="292"/>
      <c r="AJ306" s="301"/>
      <c r="AK306" s="298"/>
      <c r="AL306" s="302"/>
      <c r="AM306" s="292"/>
      <c r="AN306" s="303"/>
      <c r="AO306" s="292"/>
      <c r="AP306" s="303"/>
      <c r="AQ306" s="292"/>
      <c r="AR306" s="303"/>
      <c r="AS306" s="303"/>
      <c r="AT306" s="292"/>
      <c r="AU306" s="303"/>
      <c r="AV306" s="292"/>
      <c r="AW306" s="303"/>
      <c r="AX306" s="292"/>
      <c r="AY306" s="303"/>
      <c r="AZ306" s="292"/>
      <c r="BA306" s="292"/>
      <c r="BB306" s="304"/>
      <c r="BC306" s="298"/>
      <c r="BD306" s="308"/>
      <c r="BE306" s="292"/>
      <c r="BF306" s="303"/>
      <c r="BG306" s="292"/>
      <c r="BH306" s="303"/>
      <c r="BI306" s="292"/>
      <c r="BJ306" s="303"/>
      <c r="BK306" s="303"/>
      <c r="BL306" s="292"/>
      <c r="BM306" s="303"/>
      <c r="BN306" s="292"/>
      <c r="BO306" s="303"/>
      <c r="BP306" s="292"/>
      <c r="BQ306" s="303"/>
      <c r="BR306" s="292"/>
      <c r="BS306" s="292"/>
      <c r="BT306" s="304"/>
      <c r="BU306" s="298"/>
      <c r="BW306" s="573" t="str">
        <f t="shared" si="262"/>
        <v/>
      </c>
      <c r="BX306" s="574" t="str">
        <f t="shared" si="262"/>
        <v/>
      </c>
      <c r="BY306" s="574" t="str">
        <f t="shared" si="262"/>
        <v/>
      </c>
      <c r="BZ306" s="574" t="str">
        <f t="shared" si="263"/>
        <v/>
      </c>
      <c r="CA306" s="574" t="str">
        <f t="shared" si="263"/>
        <v/>
      </c>
      <c r="CB306" s="574" t="str">
        <f t="shared" si="263"/>
        <v/>
      </c>
      <c r="CC306" s="574" t="str">
        <f t="shared" si="264"/>
        <v/>
      </c>
      <c r="CD306" s="574" t="str">
        <f t="shared" si="264"/>
        <v/>
      </c>
      <c r="CE306" s="574" t="str">
        <f t="shared" si="264"/>
        <v/>
      </c>
      <c r="CF306" s="574" t="str">
        <f t="shared" si="265"/>
        <v/>
      </c>
      <c r="CG306" s="574" t="str">
        <f t="shared" si="265"/>
        <v/>
      </c>
      <c r="CH306" s="574" t="str">
        <f t="shared" si="265"/>
        <v/>
      </c>
      <c r="CI306" s="574" t="str">
        <f t="shared" si="216"/>
        <v/>
      </c>
      <c r="CJ306" s="574" t="str">
        <f t="shared" si="217"/>
        <v/>
      </c>
      <c r="CK306" s="574" t="str">
        <f t="shared" si="266"/>
        <v/>
      </c>
      <c r="CL306" s="574" t="str">
        <f t="shared" si="266"/>
        <v/>
      </c>
      <c r="CM306" s="574" t="str">
        <f t="shared" si="266"/>
        <v/>
      </c>
      <c r="CN306" s="574" t="str">
        <f t="shared" si="267"/>
        <v/>
      </c>
      <c r="CO306" s="574" t="str">
        <f t="shared" si="267"/>
        <v/>
      </c>
      <c r="CP306" s="574" t="str">
        <f t="shared" si="267"/>
        <v/>
      </c>
      <c r="CQ306" s="574" t="str">
        <f t="shared" si="268"/>
        <v/>
      </c>
      <c r="CR306" s="574" t="str">
        <f t="shared" si="268"/>
        <v/>
      </c>
      <c r="CS306" s="574" t="str">
        <f t="shared" si="268"/>
        <v/>
      </c>
      <c r="CT306" s="574" t="str">
        <f t="shared" si="221"/>
        <v/>
      </c>
      <c r="CU306" s="575" t="str">
        <f t="shared" si="222"/>
        <v/>
      </c>
      <c r="CV306" s="576" t="str">
        <f t="shared" si="269"/>
        <v/>
      </c>
      <c r="CW306" s="574" t="str">
        <f t="shared" si="269"/>
        <v/>
      </c>
      <c r="CX306" s="574" t="str">
        <f t="shared" si="269"/>
        <v/>
      </c>
      <c r="CY306" s="574" t="str">
        <f t="shared" si="270"/>
        <v/>
      </c>
      <c r="CZ306" s="574" t="str">
        <f t="shared" si="270"/>
        <v/>
      </c>
      <c r="DA306" s="574" t="str">
        <f t="shared" si="270"/>
        <v/>
      </c>
      <c r="DB306" s="574" t="str">
        <f t="shared" si="225"/>
        <v/>
      </c>
      <c r="DC306" s="574" t="str">
        <f t="shared" si="271"/>
        <v/>
      </c>
      <c r="DD306" s="574" t="str">
        <f t="shared" si="271"/>
        <v/>
      </c>
      <c r="DE306" s="574" t="str">
        <f t="shared" si="272"/>
        <v/>
      </c>
      <c r="DF306" s="574" t="str">
        <f t="shared" si="272"/>
        <v/>
      </c>
      <c r="DG306" s="574" t="str">
        <f t="shared" si="272"/>
        <v/>
      </c>
      <c r="DH306" s="574" t="str">
        <f t="shared" si="228"/>
        <v/>
      </c>
      <c r="DI306" s="574" t="str">
        <f t="shared" si="229"/>
        <v/>
      </c>
      <c r="DJ306" s="574" t="str">
        <f t="shared" si="273"/>
        <v/>
      </c>
      <c r="DK306" s="574" t="str">
        <f t="shared" si="273"/>
        <v/>
      </c>
      <c r="DL306" s="574" t="str">
        <f t="shared" si="273"/>
        <v/>
      </c>
      <c r="DM306" s="574" t="str">
        <f t="shared" si="274"/>
        <v/>
      </c>
      <c r="DN306" s="574" t="str">
        <f t="shared" si="274"/>
        <v/>
      </c>
      <c r="DO306" s="574" t="str">
        <f t="shared" si="274"/>
        <v/>
      </c>
      <c r="DP306" s="574" t="str">
        <f t="shared" si="275"/>
        <v/>
      </c>
      <c r="DQ306" s="574" t="str">
        <f t="shared" si="275"/>
        <v/>
      </c>
      <c r="DR306" s="574" t="str">
        <f t="shared" si="275"/>
        <v/>
      </c>
      <c r="DS306" s="574" t="str">
        <f t="shared" si="233"/>
        <v/>
      </c>
      <c r="DT306" s="577" t="str">
        <f t="shared" si="234"/>
        <v/>
      </c>
      <c r="DU306" s="576" t="str">
        <f t="shared" si="276"/>
        <v/>
      </c>
      <c r="DV306" s="574" t="str">
        <f t="shared" si="276"/>
        <v/>
      </c>
      <c r="DW306" s="574" t="str">
        <f t="shared" si="276"/>
        <v/>
      </c>
      <c r="DX306" s="574" t="str">
        <f t="shared" si="277"/>
        <v/>
      </c>
      <c r="DY306" s="574" t="str">
        <f t="shared" si="277"/>
        <v/>
      </c>
      <c r="DZ306" s="574" t="str">
        <f t="shared" si="277"/>
        <v/>
      </c>
      <c r="EA306" s="574" t="str">
        <f t="shared" si="278"/>
        <v/>
      </c>
      <c r="EB306" s="574" t="str">
        <f t="shared" si="278"/>
        <v/>
      </c>
      <c r="EC306" s="574" t="str">
        <f t="shared" si="278"/>
        <v/>
      </c>
      <c r="ED306" s="574" t="str">
        <f t="shared" si="279"/>
        <v/>
      </c>
      <c r="EE306" s="574" t="str">
        <f t="shared" si="279"/>
        <v/>
      </c>
      <c r="EF306" s="574" t="str">
        <f t="shared" si="279"/>
        <v/>
      </c>
      <c r="EG306" s="574" t="str">
        <f t="shared" si="239"/>
        <v/>
      </c>
      <c r="EH306" s="574" t="str">
        <f t="shared" si="240"/>
        <v/>
      </c>
      <c r="EI306" s="574" t="str">
        <f t="shared" si="280"/>
        <v/>
      </c>
      <c r="EJ306" s="574" t="str">
        <f t="shared" si="280"/>
        <v/>
      </c>
      <c r="EK306" s="574" t="str">
        <f t="shared" si="280"/>
        <v/>
      </c>
      <c r="EL306" s="574" t="str">
        <f t="shared" si="281"/>
        <v/>
      </c>
      <c r="EM306" s="574" t="str">
        <f t="shared" si="281"/>
        <v/>
      </c>
      <c r="EN306" s="574" t="str">
        <f t="shared" si="281"/>
        <v/>
      </c>
      <c r="EO306" s="574" t="str">
        <f t="shared" si="282"/>
        <v/>
      </c>
      <c r="EP306" s="574" t="str">
        <f t="shared" si="282"/>
        <v/>
      </c>
      <c r="EQ306" s="574" t="str">
        <f t="shared" si="282"/>
        <v/>
      </c>
      <c r="ER306" s="574" t="str">
        <f t="shared" si="244"/>
        <v/>
      </c>
      <c r="ES306" s="577" t="str">
        <f t="shared" si="245"/>
        <v/>
      </c>
      <c r="ET306" s="576" t="str">
        <f t="shared" si="283"/>
        <v/>
      </c>
      <c r="EU306" s="574" t="str">
        <f t="shared" si="283"/>
        <v/>
      </c>
      <c r="EV306" s="574" t="str">
        <f t="shared" si="283"/>
        <v/>
      </c>
      <c r="EW306" s="574" t="str">
        <f t="shared" si="284"/>
        <v/>
      </c>
      <c r="EX306" s="574" t="str">
        <f t="shared" si="284"/>
        <v/>
      </c>
      <c r="EY306" s="574" t="str">
        <f t="shared" si="284"/>
        <v/>
      </c>
      <c r="EZ306" s="574" t="str">
        <f t="shared" si="285"/>
        <v/>
      </c>
      <c r="FA306" s="574" t="str">
        <f t="shared" si="285"/>
        <v/>
      </c>
      <c r="FB306" s="574" t="str">
        <f t="shared" si="285"/>
        <v/>
      </c>
      <c r="FC306" s="574" t="str">
        <f t="shared" si="286"/>
        <v/>
      </c>
      <c r="FD306" s="574" t="str">
        <f t="shared" si="286"/>
        <v/>
      </c>
      <c r="FE306" s="574" t="str">
        <f t="shared" si="286"/>
        <v/>
      </c>
      <c r="FF306" s="574" t="str">
        <f t="shared" si="250"/>
        <v/>
      </c>
      <c r="FG306" s="574" t="str">
        <f t="shared" si="251"/>
        <v/>
      </c>
      <c r="FH306" s="574" t="str">
        <f t="shared" si="287"/>
        <v/>
      </c>
      <c r="FI306" s="574" t="str">
        <f t="shared" si="287"/>
        <v/>
      </c>
      <c r="FJ306" s="574" t="str">
        <f t="shared" si="287"/>
        <v/>
      </c>
      <c r="FK306" s="574" t="str">
        <f t="shared" si="288"/>
        <v/>
      </c>
      <c r="FL306" s="574" t="str">
        <f t="shared" si="288"/>
        <v/>
      </c>
      <c r="FM306" s="574" t="str">
        <f t="shared" si="288"/>
        <v/>
      </c>
      <c r="FN306" s="574" t="str">
        <f t="shared" si="289"/>
        <v/>
      </c>
      <c r="FO306" s="574" t="str">
        <f t="shared" si="289"/>
        <v/>
      </c>
      <c r="FP306" s="574" t="str">
        <f t="shared" si="289"/>
        <v/>
      </c>
      <c r="FQ306" s="574" t="str">
        <f t="shared" si="255"/>
        <v/>
      </c>
      <c r="FR306" s="577" t="str">
        <f t="shared" si="256"/>
        <v/>
      </c>
      <c r="FS306" s="573" t="str">
        <f t="shared" si="257"/>
        <v/>
      </c>
      <c r="FT306" s="574" t="str">
        <f t="shared" si="258"/>
        <v/>
      </c>
      <c r="FU306" s="578" t="str">
        <f t="shared" si="259"/>
        <v/>
      </c>
      <c r="FV306" s="577" t="str">
        <f t="shared" si="260"/>
        <v/>
      </c>
      <c r="HA306" s="147">
        <f t="shared" si="261"/>
        <v>0</v>
      </c>
      <c r="HB306" s="142">
        <f t="shared" si="210"/>
        <v>0</v>
      </c>
    </row>
    <row r="307" spans="1:210" s="142" customFormat="1" ht="15.75" customHeight="1" x14ac:dyDescent="0.2">
      <c r="A307" s="531" t="str">
        <f t="shared" si="211"/>
        <v/>
      </c>
      <c r="B307" s="299"/>
      <c r="C307" s="292"/>
      <c r="D307" s="300"/>
      <c r="E307" s="292"/>
      <c r="F307" s="300"/>
      <c r="G307" s="292"/>
      <c r="H307" s="300"/>
      <c r="I307" s="300"/>
      <c r="J307" s="292"/>
      <c r="K307" s="300"/>
      <c r="L307" s="292"/>
      <c r="M307" s="300"/>
      <c r="N307" s="292"/>
      <c r="O307" s="300"/>
      <c r="P307" s="292"/>
      <c r="Q307" s="292"/>
      <c r="R307" s="300"/>
      <c r="S307" s="294"/>
      <c r="T307" s="307"/>
      <c r="U307" s="292"/>
      <c r="V307" s="300"/>
      <c r="W307" s="292"/>
      <c r="X307" s="300"/>
      <c r="Y307" s="292"/>
      <c r="Z307" s="300"/>
      <c r="AA307" s="300"/>
      <c r="AB307" s="292"/>
      <c r="AC307" s="300"/>
      <c r="AD307" s="292"/>
      <c r="AE307" s="300"/>
      <c r="AF307" s="292"/>
      <c r="AG307" s="300"/>
      <c r="AH307" s="292"/>
      <c r="AI307" s="292"/>
      <c r="AJ307" s="300"/>
      <c r="AK307" s="294"/>
      <c r="AL307" s="302"/>
      <c r="AM307" s="292"/>
      <c r="AN307" s="303"/>
      <c r="AO307" s="292"/>
      <c r="AP307" s="303"/>
      <c r="AQ307" s="292"/>
      <c r="AR307" s="303"/>
      <c r="AS307" s="303"/>
      <c r="AT307" s="292"/>
      <c r="AU307" s="303"/>
      <c r="AV307" s="292"/>
      <c r="AW307" s="303"/>
      <c r="AX307" s="292"/>
      <c r="AY307" s="303"/>
      <c r="AZ307" s="292"/>
      <c r="BA307" s="292"/>
      <c r="BB307" s="303"/>
      <c r="BC307" s="294"/>
      <c r="BD307" s="308"/>
      <c r="BE307" s="292"/>
      <c r="BF307" s="303"/>
      <c r="BG307" s="292"/>
      <c r="BH307" s="303"/>
      <c r="BI307" s="292"/>
      <c r="BJ307" s="303"/>
      <c r="BK307" s="303"/>
      <c r="BL307" s="292"/>
      <c r="BM307" s="303"/>
      <c r="BN307" s="292"/>
      <c r="BO307" s="303"/>
      <c r="BP307" s="292"/>
      <c r="BQ307" s="303"/>
      <c r="BR307" s="292"/>
      <c r="BS307" s="292"/>
      <c r="BT307" s="303"/>
      <c r="BU307" s="294"/>
      <c r="BW307" s="573" t="str">
        <f t="shared" si="262"/>
        <v/>
      </c>
      <c r="BX307" s="574" t="str">
        <f t="shared" si="262"/>
        <v/>
      </c>
      <c r="BY307" s="574" t="str">
        <f t="shared" si="262"/>
        <v/>
      </c>
      <c r="BZ307" s="574" t="str">
        <f t="shared" si="263"/>
        <v/>
      </c>
      <c r="CA307" s="574" t="str">
        <f t="shared" si="263"/>
        <v/>
      </c>
      <c r="CB307" s="574" t="str">
        <f t="shared" si="263"/>
        <v/>
      </c>
      <c r="CC307" s="574" t="str">
        <f t="shared" si="264"/>
        <v/>
      </c>
      <c r="CD307" s="574" t="str">
        <f t="shared" si="264"/>
        <v/>
      </c>
      <c r="CE307" s="574" t="str">
        <f t="shared" si="264"/>
        <v/>
      </c>
      <c r="CF307" s="574" t="str">
        <f t="shared" si="265"/>
        <v/>
      </c>
      <c r="CG307" s="574" t="str">
        <f t="shared" si="265"/>
        <v/>
      </c>
      <c r="CH307" s="574" t="str">
        <f t="shared" si="265"/>
        <v/>
      </c>
      <c r="CI307" s="574" t="str">
        <f t="shared" si="216"/>
        <v/>
      </c>
      <c r="CJ307" s="574" t="str">
        <f t="shared" si="217"/>
        <v/>
      </c>
      <c r="CK307" s="574" t="str">
        <f t="shared" si="266"/>
        <v/>
      </c>
      <c r="CL307" s="574" t="str">
        <f t="shared" si="266"/>
        <v/>
      </c>
      <c r="CM307" s="574" t="str">
        <f t="shared" si="266"/>
        <v/>
      </c>
      <c r="CN307" s="574" t="str">
        <f t="shared" si="267"/>
        <v/>
      </c>
      <c r="CO307" s="574" t="str">
        <f t="shared" si="267"/>
        <v/>
      </c>
      <c r="CP307" s="574" t="str">
        <f t="shared" si="267"/>
        <v/>
      </c>
      <c r="CQ307" s="574" t="str">
        <f t="shared" si="268"/>
        <v/>
      </c>
      <c r="CR307" s="574" t="str">
        <f t="shared" si="268"/>
        <v/>
      </c>
      <c r="CS307" s="574" t="str">
        <f t="shared" si="268"/>
        <v/>
      </c>
      <c r="CT307" s="574" t="str">
        <f t="shared" si="221"/>
        <v/>
      </c>
      <c r="CU307" s="575" t="str">
        <f t="shared" si="222"/>
        <v/>
      </c>
      <c r="CV307" s="576" t="str">
        <f t="shared" si="269"/>
        <v/>
      </c>
      <c r="CW307" s="574" t="str">
        <f t="shared" si="269"/>
        <v/>
      </c>
      <c r="CX307" s="574" t="str">
        <f t="shared" si="269"/>
        <v/>
      </c>
      <c r="CY307" s="574" t="str">
        <f t="shared" si="270"/>
        <v/>
      </c>
      <c r="CZ307" s="574" t="str">
        <f t="shared" si="270"/>
        <v/>
      </c>
      <c r="DA307" s="574" t="str">
        <f t="shared" si="270"/>
        <v/>
      </c>
      <c r="DB307" s="574" t="str">
        <f t="shared" si="225"/>
        <v/>
      </c>
      <c r="DC307" s="574" t="str">
        <f t="shared" si="271"/>
        <v/>
      </c>
      <c r="DD307" s="574" t="str">
        <f t="shared" si="271"/>
        <v/>
      </c>
      <c r="DE307" s="574" t="str">
        <f t="shared" si="272"/>
        <v/>
      </c>
      <c r="DF307" s="574" t="str">
        <f t="shared" si="272"/>
        <v/>
      </c>
      <c r="DG307" s="574" t="str">
        <f t="shared" si="272"/>
        <v/>
      </c>
      <c r="DH307" s="574" t="str">
        <f t="shared" si="228"/>
        <v/>
      </c>
      <c r="DI307" s="574" t="str">
        <f t="shared" si="229"/>
        <v/>
      </c>
      <c r="DJ307" s="574" t="str">
        <f t="shared" si="273"/>
        <v/>
      </c>
      <c r="DK307" s="574" t="str">
        <f t="shared" si="273"/>
        <v/>
      </c>
      <c r="DL307" s="574" t="str">
        <f t="shared" si="273"/>
        <v/>
      </c>
      <c r="DM307" s="574" t="str">
        <f t="shared" si="274"/>
        <v/>
      </c>
      <c r="DN307" s="574" t="str">
        <f t="shared" si="274"/>
        <v/>
      </c>
      <c r="DO307" s="574" t="str">
        <f t="shared" si="274"/>
        <v/>
      </c>
      <c r="DP307" s="574" t="str">
        <f t="shared" si="275"/>
        <v/>
      </c>
      <c r="DQ307" s="574" t="str">
        <f t="shared" si="275"/>
        <v/>
      </c>
      <c r="DR307" s="574" t="str">
        <f t="shared" si="275"/>
        <v/>
      </c>
      <c r="DS307" s="574" t="str">
        <f t="shared" si="233"/>
        <v/>
      </c>
      <c r="DT307" s="577" t="str">
        <f t="shared" si="234"/>
        <v/>
      </c>
      <c r="DU307" s="576" t="str">
        <f t="shared" si="276"/>
        <v/>
      </c>
      <c r="DV307" s="574" t="str">
        <f t="shared" si="276"/>
        <v/>
      </c>
      <c r="DW307" s="574" t="str">
        <f t="shared" si="276"/>
        <v/>
      </c>
      <c r="DX307" s="574" t="str">
        <f t="shared" si="277"/>
        <v/>
      </c>
      <c r="DY307" s="574" t="str">
        <f t="shared" si="277"/>
        <v/>
      </c>
      <c r="DZ307" s="574" t="str">
        <f t="shared" si="277"/>
        <v/>
      </c>
      <c r="EA307" s="574" t="str">
        <f t="shared" si="278"/>
        <v/>
      </c>
      <c r="EB307" s="574" t="str">
        <f t="shared" si="278"/>
        <v/>
      </c>
      <c r="EC307" s="574" t="str">
        <f t="shared" si="278"/>
        <v/>
      </c>
      <c r="ED307" s="574" t="str">
        <f t="shared" si="279"/>
        <v/>
      </c>
      <c r="EE307" s="574" t="str">
        <f t="shared" si="279"/>
        <v/>
      </c>
      <c r="EF307" s="574" t="str">
        <f t="shared" si="279"/>
        <v/>
      </c>
      <c r="EG307" s="574" t="str">
        <f t="shared" si="239"/>
        <v/>
      </c>
      <c r="EH307" s="574" t="str">
        <f t="shared" si="240"/>
        <v/>
      </c>
      <c r="EI307" s="574" t="str">
        <f t="shared" si="280"/>
        <v/>
      </c>
      <c r="EJ307" s="574" t="str">
        <f t="shared" si="280"/>
        <v/>
      </c>
      <c r="EK307" s="574" t="str">
        <f t="shared" si="280"/>
        <v/>
      </c>
      <c r="EL307" s="574" t="str">
        <f t="shared" si="281"/>
        <v/>
      </c>
      <c r="EM307" s="574" t="str">
        <f t="shared" si="281"/>
        <v/>
      </c>
      <c r="EN307" s="574" t="str">
        <f t="shared" si="281"/>
        <v/>
      </c>
      <c r="EO307" s="574" t="str">
        <f t="shared" si="282"/>
        <v/>
      </c>
      <c r="EP307" s="574" t="str">
        <f t="shared" si="282"/>
        <v/>
      </c>
      <c r="EQ307" s="574" t="str">
        <f t="shared" si="282"/>
        <v/>
      </c>
      <c r="ER307" s="574" t="str">
        <f t="shared" si="244"/>
        <v/>
      </c>
      <c r="ES307" s="577" t="str">
        <f t="shared" si="245"/>
        <v/>
      </c>
      <c r="ET307" s="576" t="str">
        <f t="shared" si="283"/>
        <v/>
      </c>
      <c r="EU307" s="574" t="str">
        <f t="shared" si="283"/>
        <v/>
      </c>
      <c r="EV307" s="574" t="str">
        <f t="shared" si="283"/>
        <v/>
      </c>
      <c r="EW307" s="574" t="str">
        <f t="shared" si="284"/>
        <v/>
      </c>
      <c r="EX307" s="574" t="str">
        <f t="shared" si="284"/>
        <v/>
      </c>
      <c r="EY307" s="574" t="str">
        <f t="shared" si="284"/>
        <v/>
      </c>
      <c r="EZ307" s="574" t="str">
        <f t="shared" si="285"/>
        <v/>
      </c>
      <c r="FA307" s="574" t="str">
        <f t="shared" si="285"/>
        <v/>
      </c>
      <c r="FB307" s="574" t="str">
        <f t="shared" si="285"/>
        <v/>
      </c>
      <c r="FC307" s="574" t="str">
        <f t="shared" si="286"/>
        <v/>
      </c>
      <c r="FD307" s="574" t="str">
        <f t="shared" si="286"/>
        <v/>
      </c>
      <c r="FE307" s="574" t="str">
        <f t="shared" si="286"/>
        <v/>
      </c>
      <c r="FF307" s="574" t="str">
        <f t="shared" si="250"/>
        <v/>
      </c>
      <c r="FG307" s="574" t="str">
        <f t="shared" si="251"/>
        <v/>
      </c>
      <c r="FH307" s="574" t="str">
        <f t="shared" si="287"/>
        <v/>
      </c>
      <c r="FI307" s="574" t="str">
        <f t="shared" si="287"/>
        <v/>
      </c>
      <c r="FJ307" s="574" t="str">
        <f t="shared" si="287"/>
        <v/>
      </c>
      <c r="FK307" s="574" t="str">
        <f t="shared" si="288"/>
        <v/>
      </c>
      <c r="FL307" s="574" t="str">
        <f t="shared" si="288"/>
        <v/>
      </c>
      <c r="FM307" s="574" t="str">
        <f t="shared" si="288"/>
        <v/>
      </c>
      <c r="FN307" s="574" t="str">
        <f t="shared" si="289"/>
        <v/>
      </c>
      <c r="FO307" s="574" t="str">
        <f t="shared" si="289"/>
        <v/>
      </c>
      <c r="FP307" s="574" t="str">
        <f t="shared" si="289"/>
        <v/>
      </c>
      <c r="FQ307" s="574" t="str">
        <f t="shared" si="255"/>
        <v/>
      </c>
      <c r="FR307" s="577" t="str">
        <f t="shared" si="256"/>
        <v/>
      </c>
      <c r="FS307" s="573" t="str">
        <f t="shared" si="257"/>
        <v/>
      </c>
      <c r="FT307" s="574" t="str">
        <f t="shared" si="258"/>
        <v/>
      </c>
      <c r="FU307" s="578" t="str">
        <f t="shared" si="259"/>
        <v/>
      </c>
      <c r="FV307" s="577" t="str">
        <f t="shared" si="260"/>
        <v/>
      </c>
      <c r="HA307" s="147">
        <f t="shared" si="261"/>
        <v>0</v>
      </c>
      <c r="HB307" s="142">
        <f t="shared" si="210"/>
        <v>0</v>
      </c>
    </row>
    <row r="308" spans="1:210" s="142" customFormat="1" ht="15.75" customHeight="1" x14ac:dyDescent="0.2">
      <c r="A308" s="531" t="str">
        <f t="shared" si="211"/>
        <v/>
      </c>
      <c r="B308" s="299"/>
      <c r="C308" s="292"/>
      <c r="D308" s="300"/>
      <c r="E308" s="292"/>
      <c r="F308" s="300"/>
      <c r="G308" s="292"/>
      <c r="H308" s="300"/>
      <c r="I308" s="300"/>
      <c r="J308" s="292"/>
      <c r="K308" s="300"/>
      <c r="L308" s="292"/>
      <c r="M308" s="300"/>
      <c r="N308" s="292"/>
      <c r="O308" s="300"/>
      <c r="P308" s="292"/>
      <c r="Q308" s="292"/>
      <c r="R308" s="301"/>
      <c r="S308" s="298"/>
      <c r="T308" s="307"/>
      <c r="U308" s="292"/>
      <c r="V308" s="300"/>
      <c r="W308" s="292"/>
      <c r="X308" s="300"/>
      <c r="Y308" s="292"/>
      <c r="Z308" s="300"/>
      <c r="AA308" s="300"/>
      <c r="AB308" s="292"/>
      <c r="AC308" s="300"/>
      <c r="AD308" s="292"/>
      <c r="AE308" s="300"/>
      <c r="AF308" s="292"/>
      <c r="AG308" s="300"/>
      <c r="AH308" s="292"/>
      <c r="AI308" s="292"/>
      <c r="AJ308" s="301"/>
      <c r="AK308" s="298"/>
      <c r="AL308" s="302"/>
      <c r="AM308" s="292"/>
      <c r="AN308" s="303"/>
      <c r="AO308" s="292"/>
      <c r="AP308" s="303"/>
      <c r="AQ308" s="292"/>
      <c r="AR308" s="303"/>
      <c r="AS308" s="303"/>
      <c r="AT308" s="292"/>
      <c r="AU308" s="303"/>
      <c r="AV308" s="292"/>
      <c r="AW308" s="303"/>
      <c r="AX308" s="292"/>
      <c r="AY308" s="303"/>
      <c r="AZ308" s="292"/>
      <c r="BA308" s="292"/>
      <c r="BB308" s="304"/>
      <c r="BC308" s="298"/>
      <c r="BD308" s="308"/>
      <c r="BE308" s="292"/>
      <c r="BF308" s="303"/>
      <c r="BG308" s="292"/>
      <c r="BH308" s="303"/>
      <c r="BI308" s="292"/>
      <c r="BJ308" s="303"/>
      <c r="BK308" s="303"/>
      <c r="BL308" s="292"/>
      <c r="BM308" s="303"/>
      <c r="BN308" s="292"/>
      <c r="BO308" s="303"/>
      <c r="BP308" s="292"/>
      <c r="BQ308" s="303"/>
      <c r="BR308" s="292"/>
      <c r="BS308" s="292"/>
      <c r="BT308" s="304"/>
      <c r="BU308" s="298"/>
      <c r="BW308" s="573" t="str">
        <f t="shared" si="262"/>
        <v/>
      </c>
      <c r="BX308" s="574" t="str">
        <f t="shared" si="262"/>
        <v/>
      </c>
      <c r="BY308" s="574" t="str">
        <f t="shared" si="262"/>
        <v/>
      </c>
      <c r="BZ308" s="574" t="str">
        <f t="shared" si="263"/>
        <v/>
      </c>
      <c r="CA308" s="574" t="str">
        <f t="shared" si="263"/>
        <v/>
      </c>
      <c r="CB308" s="574" t="str">
        <f t="shared" si="263"/>
        <v/>
      </c>
      <c r="CC308" s="574" t="str">
        <f t="shared" si="264"/>
        <v/>
      </c>
      <c r="CD308" s="574" t="str">
        <f t="shared" si="264"/>
        <v/>
      </c>
      <c r="CE308" s="574" t="str">
        <f t="shared" si="264"/>
        <v/>
      </c>
      <c r="CF308" s="574" t="str">
        <f t="shared" si="265"/>
        <v/>
      </c>
      <c r="CG308" s="574" t="str">
        <f t="shared" si="265"/>
        <v/>
      </c>
      <c r="CH308" s="574" t="str">
        <f t="shared" si="265"/>
        <v/>
      </c>
      <c r="CI308" s="574" t="str">
        <f t="shared" si="216"/>
        <v/>
      </c>
      <c r="CJ308" s="574" t="str">
        <f t="shared" si="217"/>
        <v/>
      </c>
      <c r="CK308" s="574" t="str">
        <f t="shared" si="266"/>
        <v/>
      </c>
      <c r="CL308" s="574" t="str">
        <f t="shared" si="266"/>
        <v/>
      </c>
      <c r="CM308" s="574" t="str">
        <f t="shared" si="266"/>
        <v/>
      </c>
      <c r="CN308" s="574" t="str">
        <f t="shared" si="267"/>
        <v/>
      </c>
      <c r="CO308" s="574" t="str">
        <f t="shared" si="267"/>
        <v/>
      </c>
      <c r="CP308" s="574" t="str">
        <f t="shared" si="267"/>
        <v/>
      </c>
      <c r="CQ308" s="574" t="str">
        <f t="shared" si="268"/>
        <v/>
      </c>
      <c r="CR308" s="574" t="str">
        <f t="shared" si="268"/>
        <v/>
      </c>
      <c r="CS308" s="574" t="str">
        <f t="shared" si="268"/>
        <v/>
      </c>
      <c r="CT308" s="574" t="str">
        <f t="shared" si="221"/>
        <v/>
      </c>
      <c r="CU308" s="575" t="str">
        <f t="shared" si="222"/>
        <v/>
      </c>
      <c r="CV308" s="576" t="str">
        <f t="shared" si="269"/>
        <v/>
      </c>
      <c r="CW308" s="574" t="str">
        <f t="shared" si="269"/>
        <v/>
      </c>
      <c r="CX308" s="574" t="str">
        <f t="shared" si="269"/>
        <v/>
      </c>
      <c r="CY308" s="574" t="str">
        <f t="shared" si="270"/>
        <v/>
      </c>
      <c r="CZ308" s="574" t="str">
        <f t="shared" si="270"/>
        <v/>
      </c>
      <c r="DA308" s="574" t="str">
        <f t="shared" si="270"/>
        <v/>
      </c>
      <c r="DB308" s="574" t="str">
        <f t="shared" si="225"/>
        <v/>
      </c>
      <c r="DC308" s="574" t="str">
        <f t="shared" si="271"/>
        <v/>
      </c>
      <c r="DD308" s="574" t="str">
        <f t="shared" si="271"/>
        <v/>
      </c>
      <c r="DE308" s="574" t="str">
        <f t="shared" si="272"/>
        <v/>
      </c>
      <c r="DF308" s="574" t="str">
        <f t="shared" si="272"/>
        <v/>
      </c>
      <c r="DG308" s="574" t="str">
        <f t="shared" si="272"/>
        <v/>
      </c>
      <c r="DH308" s="574" t="str">
        <f t="shared" si="228"/>
        <v/>
      </c>
      <c r="DI308" s="574" t="str">
        <f t="shared" si="229"/>
        <v/>
      </c>
      <c r="DJ308" s="574" t="str">
        <f t="shared" si="273"/>
        <v/>
      </c>
      <c r="DK308" s="574" t="str">
        <f t="shared" si="273"/>
        <v/>
      </c>
      <c r="DL308" s="574" t="str">
        <f t="shared" si="273"/>
        <v/>
      </c>
      <c r="DM308" s="574" t="str">
        <f t="shared" si="274"/>
        <v/>
      </c>
      <c r="DN308" s="574" t="str">
        <f t="shared" si="274"/>
        <v/>
      </c>
      <c r="DO308" s="574" t="str">
        <f t="shared" si="274"/>
        <v/>
      </c>
      <c r="DP308" s="574" t="str">
        <f t="shared" si="275"/>
        <v/>
      </c>
      <c r="DQ308" s="574" t="str">
        <f t="shared" si="275"/>
        <v/>
      </c>
      <c r="DR308" s="574" t="str">
        <f t="shared" si="275"/>
        <v/>
      </c>
      <c r="DS308" s="574" t="str">
        <f t="shared" si="233"/>
        <v/>
      </c>
      <c r="DT308" s="577" t="str">
        <f t="shared" si="234"/>
        <v/>
      </c>
      <c r="DU308" s="576" t="str">
        <f t="shared" si="276"/>
        <v/>
      </c>
      <c r="DV308" s="574" t="str">
        <f t="shared" si="276"/>
        <v/>
      </c>
      <c r="DW308" s="574" t="str">
        <f t="shared" si="276"/>
        <v/>
      </c>
      <c r="DX308" s="574" t="str">
        <f t="shared" si="277"/>
        <v/>
      </c>
      <c r="DY308" s="574" t="str">
        <f t="shared" si="277"/>
        <v/>
      </c>
      <c r="DZ308" s="574" t="str">
        <f t="shared" si="277"/>
        <v/>
      </c>
      <c r="EA308" s="574" t="str">
        <f t="shared" si="278"/>
        <v/>
      </c>
      <c r="EB308" s="574" t="str">
        <f t="shared" si="278"/>
        <v/>
      </c>
      <c r="EC308" s="574" t="str">
        <f t="shared" si="278"/>
        <v/>
      </c>
      <c r="ED308" s="574" t="str">
        <f t="shared" si="279"/>
        <v/>
      </c>
      <c r="EE308" s="574" t="str">
        <f t="shared" si="279"/>
        <v/>
      </c>
      <c r="EF308" s="574" t="str">
        <f t="shared" si="279"/>
        <v/>
      </c>
      <c r="EG308" s="574" t="str">
        <f t="shared" si="239"/>
        <v/>
      </c>
      <c r="EH308" s="574" t="str">
        <f t="shared" si="240"/>
        <v/>
      </c>
      <c r="EI308" s="574" t="str">
        <f t="shared" si="280"/>
        <v/>
      </c>
      <c r="EJ308" s="574" t="str">
        <f t="shared" si="280"/>
        <v/>
      </c>
      <c r="EK308" s="574" t="str">
        <f t="shared" si="280"/>
        <v/>
      </c>
      <c r="EL308" s="574" t="str">
        <f t="shared" si="281"/>
        <v/>
      </c>
      <c r="EM308" s="574" t="str">
        <f t="shared" si="281"/>
        <v/>
      </c>
      <c r="EN308" s="574" t="str">
        <f t="shared" si="281"/>
        <v/>
      </c>
      <c r="EO308" s="574" t="str">
        <f t="shared" si="282"/>
        <v/>
      </c>
      <c r="EP308" s="574" t="str">
        <f t="shared" si="282"/>
        <v/>
      </c>
      <c r="EQ308" s="574" t="str">
        <f t="shared" si="282"/>
        <v/>
      </c>
      <c r="ER308" s="574" t="str">
        <f t="shared" si="244"/>
        <v/>
      </c>
      <c r="ES308" s="577" t="str">
        <f t="shared" si="245"/>
        <v/>
      </c>
      <c r="ET308" s="576" t="str">
        <f t="shared" si="283"/>
        <v/>
      </c>
      <c r="EU308" s="574" t="str">
        <f t="shared" si="283"/>
        <v/>
      </c>
      <c r="EV308" s="574" t="str">
        <f t="shared" si="283"/>
        <v/>
      </c>
      <c r="EW308" s="574" t="str">
        <f t="shared" si="284"/>
        <v/>
      </c>
      <c r="EX308" s="574" t="str">
        <f t="shared" si="284"/>
        <v/>
      </c>
      <c r="EY308" s="574" t="str">
        <f t="shared" si="284"/>
        <v/>
      </c>
      <c r="EZ308" s="574" t="str">
        <f t="shared" si="285"/>
        <v/>
      </c>
      <c r="FA308" s="574" t="str">
        <f t="shared" si="285"/>
        <v/>
      </c>
      <c r="FB308" s="574" t="str">
        <f t="shared" si="285"/>
        <v/>
      </c>
      <c r="FC308" s="574" t="str">
        <f t="shared" si="286"/>
        <v/>
      </c>
      <c r="FD308" s="574" t="str">
        <f t="shared" si="286"/>
        <v/>
      </c>
      <c r="FE308" s="574" t="str">
        <f t="shared" si="286"/>
        <v/>
      </c>
      <c r="FF308" s="574" t="str">
        <f t="shared" si="250"/>
        <v/>
      </c>
      <c r="FG308" s="574" t="str">
        <f t="shared" si="251"/>
        <v/>
      </c>
      <c r="FH308" s="574" t="str">
        <f t="shared" si="287"/>
        <v/>
      </c>
      <c r="FI308" s="574" t="str">
        <f t="shared" si="287"/>
        <v/>
      </c>
      <c r="FJ308" s="574" t="str">
        <f t="shared" si="287"/>
        <v/>
      </c>
      <c r="FK308" s="574" t="str">
        <f t="shared" si="288"/>
        <v/>
      </c>
      <c r="FL308" s="574" t="str">
        <f t="shared" si="288"/>
        <v/>
      </c>
      <c r="FM308" s="574" t="str">
        <f t="shared" si="288"/>
        <v/>
      </c>
      <c r="FN308" s="574" t="str">
        <f t="shared" si="289"/>
        <v/>
      </c>
      <c r="FO308" s="574" t="str">
        <f t="shared" si="289"/>
        <v/>
      </c>
      <c r="FP308" s="574" t="str">
        <f t="shared" si="289"/>
        <v/>
      </c>
      <c r="FQ308" s="574" t="str">
        <f t="shared" si="255"/>
        <v/>
      </c>
      <c r="FR308" s="577" t="str">
        <f t="shared" si="256"/>
        <v/>
      </c>
      <c r="FS308" s="573" t="str">
        <f t="shared" si="257"/>
        <v/>
      </c>
      <c r="FT308" s="574" t="str">
        <f t="shared" si="258"/>
        <v/>
      </c>
      <c r="FU308" s="578" t="str">
        <f t="shared" si="259"/>
        <v/>
      </c>
      <c r="FV308" s="577" t="str">
        <f t="shared" si="260"/>
        <v/>
      </c>
      <c r="HA308" s="147">
        <f t="shared" si="261"/>
        <v>0</v>
      </c>
      <c r="HB308" s="142">
        <f t="shared" si="210"/>
        <v>0</v>
      </c>
    </row>
    <row r="309" spans="1:210" s="142" customFormat="1" ht="15.75" customHeight="1" x14ac:dyDescent="0.2">
      <c r="A309" s="531" t="str">
        <f t="shared" si="211"/>
        <v/>
      </c>
      <c r="B309" s="299"/>
      <c r="C309" s="292"/>
      <c r="D309" s="300"/>
      <c r="E309" s="292"/>
      <c r="F309" s="300"/>
      <c r="G309" s="292"/>
      <c r="H309" s="300"/>
      <c r="I309" s="300"/>
      <c r="J309" s="292"/>
      <c r="K309" s="300"/>
      <c r="L309" s="292"/>
      <c r="M309" s="300"/>
      <c r="N309" s="292"/>
      <c r="O309" s="300"/>
      <c r="P309" s="292"/>
      <c r="Q309" s="292"/>
      <c r="R309" s="300"/>
      <c r="S309" s="294"/>
      <c r="T309" s="307"/>
      <c r="U309" s="292"/>
      <c r="V309" s="300"/>
      <c r="W309" s="292"/>
      <c r="X309" s="300"/>
      <c r="Y309" s="292"/>
      <c r="Z309" s="300"/>
      <c r="AA309" s="300"/>
      <c r="AB309" s="292"/>
      <c r="AC309" s="300"/>
      <c r="AD309" s="292"/>
      <c r="AE309" s="300"/>
      <c r="AF309" s="292"/>
      <c r="AG309" s="300"/>
      <c r="AH309" s="292"/>
      <c r="AI309" s="292"/>
      <c r="AJ309" s="300"/>
      <c r="AK309" s="294"/>
      <c r="AL309" s="302"/>
      <c r="AM309" s="292"/>
      <c r="AN309" s="303"/>
      <c r="AO309" s="292"/>
      <c r="AP309" s="303"/>
      <c r="AQ309" s="292"/>
      <c r="AR309" s="303"/>
      <c r="AS309" s="303"/>
      <c r="AT309" s="292"/>
      <c r="AU309" s="303"/>
      <c r="AV309" s="292"/>
      <c r="AW309" s="303"/>
      <c r="AX309" s="292"/>
      <c r="AY309" s="303"/>
      <c r="AZ309" s="292"/>
      <c r="BA309" s="292"/>
      <c r="BB309" s="303"/>
      <c r="BC309" s="294"/>
      <c r="BD309" s="308"/>
      <c r="BE309" s="292"/>
      <c r="BF309" s="303"/>
      <c r="BG309" s="292"/>
      <c r="BH309" s="303"/>
      <c r="BI309" s="292"/>
      <c r="BJ309" s="303"/>
      <c r="BK309" s="303"/>
      <c r="BL309" s="292"/>
      <c r="BM309" s="303"/>
      <c r="BN309" s="292"/>
      <c r="BO309" s="303"/>
      <c r="BP309" s="292"/>
      <c r="BQ309" s="303"/>
      <c r="BR309" s="292"/>
      <c r="BS309" s="292"/>
      <c r="BT309" s="303"/>
      <c r="BU309" s="294"/>
      <c r="BW309" s="573" t="str">
        <f t="shared" si="262"/>
        <v/>
      </c>
      <c r="BX309" s="574" t="str">
        <f t="shared" si="262"/>
        <v/>
      </c>
      <c r="BY309" s="574" t="str">
        <f t="shared" si="262"/>
        <v/>
      </c>
      <c r="BZ309" s="574" t="str">
        <f t="shared" si="263"/>
        <v/>
      </c>
      <c r="CA309" s="574" t="str">
        <f t="shared" si="263"/>
        <v/>
      </c>
      <c r="CB309" s="574" t="str">
        <f t="shared" si="263"/>
        <v/>
      </c>
      <c r="CC309" s="574" t="str">
        <f t="shared" si="264"/>
        <v/>
      </c>
      <c r="CD309" s="574" t="str">
        <f t="shared" si="264"/>
        <v/>
      </c>
      <c r="CE309" s="574" t="str">
        <f t="shared" si="264"/>
        <v/>
      </c>
      <c r="CF309" s="574" t="str">
        <f t="shared" si="265"/>
        <v/>
      </c>
      <c r="CG309" s="574" t="str">
        <f t="shared" si="265"/>
        <v/>
      </c>
      <c r="CH309" s="574" t="str">
        <f t="shared" si="265"/>
        <v/>
      </c>
      <c r="CI309" s="574" t="str">
        <f t="shared" si="216"/>
        <v/>
      </c>
      <c r="CJ309" s="574" t="str">
        <f t="shared" si="217"/>
        <v/>
      </c>
      <c r="CK309" s="574" t="str">
        <f t="shared" si="266"/>
        <v/>
      </c>
      <c r="CL309" s="574" t="str">
        <f t="shared" si="266"/>
        <v/>
      </c>
      <c r="CM309" s="574" t="str">
        <f t="shared" si="266"/>
        <v/>
      </c>
      <c r="CN309" s="574" t="str">
        <f t="shared" si="267"/>
        <v/>
      </c>
      <c r="CO309" s="574" t="str">
        <f t="shared" si="267"/>
        <v/>
      </c>
      <c r="CP309" s="574" t="str">
        <f t="shared" si="267"/>
        <v/>
      </c>
      <c r="CQ309" s="574" t="str">
        <f t="shared" si="268"/>
        <v/>
      </c>
      <c r="CR309" s="574" t="str">
        <f t="shared" si="268"/>
        <v/>
      </c>
      <c r="CS309" s="574" t="str">
        <f t="shared" si="268"/>
        <v/>
      </c>
      <c r="CT309" s="574" t="str">
        <f t="shared" si="221"/>
        <v/>
      </c>
      <c r="CU309" s="575" t="str">
        <f t="shared" si="222"/>
        <v/>
      </c>
      <c r="CV309" s="576" t="str">
        <f t="shared" si="269"/>
        <v/>
      </c>
      <c r="CW309" s="574" t="str">
        <f t="shared" si="269"/>
        <v/>
      </c>
      <c r="CX309" s="574" t="str">
        <f t="shared" si="269"/>
        <v/>
      </c>
      <c r="CY309" s="574" t="str">
        <f t="shared" si="270"/>
        <v/>
      </c>
      <c r="CZ309" s="574" t="str">
        <f t="shared" si="270"/>
        <v/>
      </c>
      <c r="DA309" s="574" t="str">
        <f t="shared" si="270"/>
        <v/>
      </c>
      <c r="DB309" s="574" t="str">
        <f t="shared" si="225"/>
        <v/>
      </c>
      <c r="DC309" s="574" t="str">
        <f t="shared" si="271"/>
        <v/>
      </c>
      <c r="DD309" s="574" t="str">
        <f t="shared" si="271"/>
        <v/>
      </c>
      <c r="DE309" s="574" t="str">
        <f t="shared" si="272"/>
        <v/>
      </c>
      <c r="DF309" s="574" t="str">
        <f t="shared" si="272"/>
        <v/>
      </c>
      <c r="DG309" s="574" t="str">
        <f t="shared" si="272"/>
        <v/>
      </c>
      <c r="DH309" s="574" t="str">
        <f t="shared" si="228"/>
        <v/>
      </c>
      <c r="DI309" s="574" t="str">
        <f t="shared" si="229"/>
        <v/>
      </c>
      <c r="DJ309" s="574" t="str">
        <f t="shared" si="273"/>
        <v/>
      </c>
      <c r="DK309" s="574" t="str">
        <f t="shared" si="273"/>
        <v/>
      </c>
      <c r="DL309" s="574" t="str">
        <f t="shared" si="273"/>
        <v/>
      </c>
      <c r="DM309" s="574" t="str">
        <f t="shared" si="274"/>
        <v/>
      </c>
      <c r="DN309" s="574" t="str">
        <f t="shared" si="274"/>
        <v/>
      </c>
      <c r="DO309" s="574" t="str">
        <f t="shared" si="274"/>
        <v/>
      </c>
      <c r="DP309" s="574" t="str">
        <f t="shared" si="275"/>
        <v/>
      </c>
      <c r="DQ309" s="574" t="str">
        <f t="shared" si="275"/>
        <v/>
      </c>
      <c r="DR309" s="574" t="str">
        <f t="shared" si="275"/>
        <v/>
      </c>
      <c r="DS309" s="574" t="str">
        <f t="shared" si="233"/>
        <v/>
      </c>
      <c r="DT309" s="577" t="str">
        <f t="shared" si="234"/>
        <v/>
      </c>
      <c r="DU309" s="576" t="str">
        <f t="shared" si="276"/>
        <v/>
      </c>
      <c r="DV309" s="574" t="str">
        <f t="shared" si="276"/>
        <v/>
      </c>
      <c r="DW309" s="574" t="str">
        <f t="shared" si="276"/>
        <v/>
      </c>
      <c r="DX309" s="574" t="str">
        <f t="shared" si="277"/>
        <v/>
      </c>
      <c r="DY309" s="574" t="str">
        <f t="shared" si="277"/>
        <v/>
      </c>
      <c r="DZ309" s="574" t="str">
        <f t="shared" si="277"/>
        <v/>
      </c>
      <c r="EA309" s="574" t="str">
        <f t="shared" si="278"/>
        <v/>
      </c>
      <c r="EB309" s="574" t="str">
        <f t="shared" si="278"/>
        <v/>
      </c>
      <c r="EC309" s="574" t="str">
        <f t="shared" si="278"/>
        <v/>
      </c>
      <c r="ED309" s="574" t="str">
        <f t="shared" si="279"/>
        <v/>
      </c>
      <c r="EE309" s="574" t="str">
        <f t="shared" si="279"/>
        <v/>
      </c>
      <c r="EF309" s="574" t="str">
        <f t="shared" si="279"/>
        <v/>
      </c>
      <c r="EG309" s="574" t="str">
        <f t="shared" si="239"/>
        <v/>
      </c>
      <c r="EH309" s="574" t="str">
        <f t="shared" si="240"/>
        <v/>
      </c>
      <c r="EI309" s="574" t="str">
        <f t="shared" si="280"/>
        <v/>
      </c>
      <c r="EJ309" s="574" t="str">
        <f t="shared" si="280"/>
        <v/>
      </c>
      <c r="EK309" s="574" t="str">
        <f t="shared" si="280"/>
        <v/>
      </c>
      <c r="EL309" s="574" t="str">
        <f t="shared" si="281"/>
        <v/>
      </c>
      <c r="EM309" s="574" t="str">
        <f t="shared" si="281"/>
        <v/>
      </c>
      <c r="EN309" s="574" t="str">
        <f t="shared" si="281"/>
        <v/>
      </c>
      <c r="EO309" s="574" t="str">
        <f t="shared" si="282"/>
        <v/>
      </c>
      <c r="EP309" s="574" t="str">
        <f t="shared" si="282"/>
        <v/>
      </c>
      <c r="EQ309" s="574" t="str">
        <f t="shared" si="282"/>
        <v/>
      </c>
      <c r="ER309" s="574" t="str">
        <f t="shared" si="244"/>
        <v/>
      </c>
      <c r="ES309" s="577" t="str">
        <f t="shared" si="245"/>
        <v/>
      </c>
      <c r="ET309" s="576" t="str">
        <f t="shared" si="283"/>
        <v/>
      </c>
      <c r="EU309" s="574" t="str">
        <f t="shared" si="283"/>
        <v/>
      </c>
      <c r="EV309" s="574" t="str">
        <f t="shared" si="283"/>
        <v/>
      </c>
      <c r="EW309" s="574" t="str">
        <f t="shared" si="284"/>
        <v/>
      </c>
      <c r="EX309" s="574" t="str">
        <f t="shared" si="284"/>
        <v/>
      </c>
      <c r="EY309" s="574" t="str">
        <f t="shared" si="284"/>
        <v/>
      </c>
      <c r="EZ309" s="574" t="str">
        <f t="shared" si="285"/>
        <v/>
      </c>
      <c r="FA309" s="574" t="str">
        <f t="shared" si="285"/>
        <v/>
      </c>
      <c r="FB309" s="574" t="str">
        <f t="shared" si="285"/>
        <v/>
      </c>
      <c r="FC309" s="574" t="str">
        <f t="shared" si="286"/>
        <v/>
      </c>
      <c r="FD309" s="574" t="str">
        <f t="shared" si="286"/>
        <v/>
      </c>
      <c r="FE309" s="574" t="str">
        <f t="shared" si="286"/>
        <v/>
      </c>
      <c r="FF309" s="574" t="str">
        <f t="shared" si="250"/>
        <v/>
      </c>
      <c r="FG309" s="574" t="str">
        <f t="shared" si="251"/>
        <v/>
      </c>
      <c r="FH309" s="574" t="str">
        <f t="shared" si="287"/>
        <v/>
      </c>
      <c r="FI309" s="574" t="str">
        <f t="shared" si="287"/>
        <v/>
      </c>
      <c r="FJ309" s="574" t="str">
        <f t="shared" si="287"/>
        <v/>
      </c>
      <c r="FK309" s="574" t="str">
        <f t="shared" si="288"/>
        <v/>
      </c>
      <c r="FL309" s="574" t="str">
        <f t="shared" si="288"/>
        <v/>
      </c>
      <c r="FM309" s="574" t="str">
        <f t="shared" si="288"/>
        <v/>
      </c>
      <c r="FN309" s="574" t="str">
        <f t="shared" si="289"/>
        <v/>
      </c>
      <c r="FO309" s="574" t="str">
        <f t="shared" si="289"/>
        <v/>
      </c>
      <c r="FP309" s="574" t="str">
        <f t="shared" si="289"/>
        <v/>
      </c>
      <c r="FQ309" s="574" t="str">
        <f t="shared" si="255"/>
        <v/>
      </c>
      <c r="FR309" s="577" t="str">
        <f t="shared" si="256"/>
        <v/>
      </c>
      <c r="FS309" s="573" t="str">
        <f t="shared" si="257"/>
        <v/>
      </c>
      <c r="FT309" s="574" t="str">
        <f t="shared" si="258"/>
        <v/>
      </c>
      <c r="FU309" s="578" t="str">
        <f t="shared" si="259"/>
        <v/>
      </c>
      <c r="FV309" s="577" t="str">
        <f t="shared" si="260"/>
        <v/>
      </c>
      <c r="HA309" s="147">
        <f t="shared" si="261"/>
        <v>0</v>
      </c>
      <c r="HB309" s="142">
        <f t="shared" si="210"/>
        <v>0</v>
      </c>
    </row>
    <row r="310" spans="1:210" s="142" customFormat="1" ht="15.75" customHeight="1" x14ac:dyDescent="0.2">
      <c r="A310" s="531" t="str">
        <f t="shared" si="211"/>
        <v/>
      </c>
      <c r="B310" s="299"/>
      <c r="C310" s="292"/>
      <c r="D310" s="300"/>
      <c r="E310" s="292"/>
      <c r="F310" s="300"/>
      <c r="G310" s="292"/>
      <c r="H310" s="300"/>
      <c r="I310" s="300"/>
      <c r="J310" s="292"/>
      <c r="K310" s="300"/>
      <c r="L310" s="292"/>
      <c r="M310" s="300"/>
      <c r="N310" s="292"/>
      <c r="O310" s="300"/>
      <c r="P310" s="292"/>
      <c r="Q310" s="292"/>
      <c r="R310" s="301"/>
      <c r="S310" s="298"/>
      <c r="T310" s="307"/>
      <c r="U310" s="292"/>
      <c r="V310" s="300"/>
      <c r="W310" s="292"/>
      <c r="X310" s="300"/>
      <c r="Y310" s="292"/>
      <c r="Z310" s="300"/>
      <c r="AA310" s="300"/>
      <c r="AB310" s="292"/>
      <c r="AC310" s="300"/>
      <c r="AD310" s="292"/>
      <c r="AE310" s="300"/>
      <c r="AF310" s="292"/>
      <c r="AG310" s="300"/>
      <c r="AH310" s="292"/>
      <c r="AI310" s="292"/>
      <c r="AJ310" s="301"/>
      <c r="AK310" s="298"/>
      <c r="AL310" s="302"/>
      <c r="AM310" s="292"/>
      <c r="AN310" s="303"/>
      <c r="AO310" s="292"/>
      <c r="AP310" s="303"/>
      <c r="AQ310" s="292"/>
      <c r="AR310" s="303"/>
      <c r="AS310" s="303"/>
      <c r="AT310" s="292"/>
      <c r="AU310" s="303"/>
      <c r="AV310" s="292"/>
      <c r="AW310" s="303"/>
      <c r="AX310" s="292"/>
      <c r="AY310" s="303"/>
      <c r="AZ310" s="292"/>
      <c r="BA310" s="292"/>
      <c r="BB310" s="304"/>
      <c r="BC310" s="298"/>
      <c r="BD310" s="308"/>
      <c r="BE310" s="292"/>
      <c r="BF310" s="303"/>
      <c r="BG310" s="292"/>
      <c r="BH310" s="303"/>
      <c r="BI310" s="292"/>
      <c r="BJ310" s="303"/>
      <c r="BK310" s="303"/>
      <c r="BL310" s="292"/>
      <c r="BM310" s="303"/>
      <c r="BN310" s="292"/>
      <c r="BO310" s="303"/>
      <c r="BP310" s="292"/>
      <c r="BQ310" s="303"/>
      <c r="BR310" s="292"/>
      <c r="BS310" s="292"/>
      <c r="BT310" s="304"/>
      <c r="BU310" s="298"/>
      <c r="BW310" s="573" t="str">
        <f t="shared" si="262"/>
        <v/>
      </c>
      <c r="BX310" s="574" t="str">
        <f t="shared" si="262"/>
        <v/>
      </c>
      <c r="BY310" s="574" t="str">
        <f t="shared" si="262"/>
        <v/>
      </c>
      <c r="BZ310" s="574" t="str">
        <f t="shared" si="263"/>
        <v/>
      </c>
      <c r="CA310" s="574" t="str">
        <f t="shared" si="263"/>
        <v/>
      </c>
      <c r="CB310" s="574" t="str">
        <f t="shared" si="263"/>
        <v/>
      </c>
      <c r="CC310" s="574" t="str">
        <f t="shared" si="264"/>
        <v/>
      </c>
      <c r="CD310" s="574" t="str">
        <f t="shared" si="264"/>
        <v/>
      </c>
      <c r="CE310" s="574" t="str">
        <f t="shared" si="264"/>
        <v/>
      </c>
      <c r="CF310" s="574" t="str">
        <f t="shared" si="265"/>
        <v/>
      </c>
      <c r="CG310" s="574" t="str">
        <f t="shared" si="265"/>
        <v/>
      </c>
      <c r="CH310" s="574" t="str">
        <f t="shared" si="265"/>
        <v/>
      </c>
      <c r="CI310" s="574" t="str">
        <f t="shared" si="216"/>
        <v/>
      </c>
      <c r="CJ310" s="574" t="str">
        <f t="shared" si="217"/>
        <v/>
      </c>
      <c r="CK310" s="574" t="str">
        <f t="shared" si="266"/>
        <v/>
      </c>
      <c r="CL310" s="574" t="str">
        <f t="shared" si="266"/>
        <v/>
      </c>
      <c r="CM310" s="574" t="str">
        <f t="shared" si="266"/>
        <v/>
      </c>
      <c r="CN310" s="574" t="str">
        <f t="shared" si="267"/>
        <v/>
      </c>
      <c r="CO310" s="574" t="str">
        <f t="shared" si="267"/>
        <v/>
      </c>
      <c r="CP310" s="574" t="str">
        <f t="shared" si="267"/>
        <v/>
      </c>
      <c r="CQ310" s="574" t="str">
        <f t="shared" si="268"/>
        <v/>
      </c>
      <c r="CR310" s="574" t="str">
        <f t="shared" si="268"/>
        <v/>
      </c>
      <c r="CS310" s="574" t="str">
        <f t="shared" si="268"/>
        <v/>
      </c>
      <c r="CT310" s="574" t="str">
        <f t="shared" si="221"/>
        <v/>
      </c>
      <c r="CU310" s="575" t="str">
        <f t="shared" si="222"/>
        <v/>
      </c>
      <c r="CV310" s="576" t="str">
        <f t="shared" si="269"/>
        <v/>
      </c>
      <c r="CW310" s="574" t="str">
        <f t="shared" si="269"/>
        <v/>
      </c>
      <c r="CX310" s="574" t="str">
        <f t="shared" si="269"/>
        <v/>
      </c>
      <c r="CY310" s="574" t="str">
        <f t="shared" si="270"/>
        <v/>
      </c>
      <c r="CZ310" s="574" t="str">
        <f t="shared" si="270"/>
        <v/>
      </c>
      <c r="DA310" s="574" t="str">
        <f t="shared" si="270"/>
        <v/>
      </c>
      <c r="DB310" s="574" t="str">
        <f t="shared" si="225"/>
        <v/>
      </c>
      <c r="DC310" s="574" t="str">
        <f t="shared" si="271"/>
        <v/>
      </c>
      <c r="DD310" s="574" t="str">
        <f t="shared" si="271"/>
        <v/>
      </c>
      <c r="DE310" s="574" t="str">
        <f t="shared" si="272"/>
        <v/>
      </c>
      <c r="DF310" s="574" t="str">
        <f t="shared" si="272"/>
        <v/>
      </c>
      <c r="DG310" s="574" t="str">
        <f t="shared" si="272"/>
        <v/>
      </c>
      <c r="DH310" s="574" t="str">
        <f t="shared" si="228"/>
        <v/>
      </c>
      <c r="DI310" s="574" t="str">
        <f t="shared" si="229"/>
        <v/>
      </c>
      <c r="DJ310" s="574" t="str">
        <f t="shared" si="273"/>
        <v/>
      </c>
      <c r="DK310" s="574" t="str">
        <f t="shared" si="273"/>
        <v/>
      </c>
      <c r="DL310" s="574" t="str">
        <f t="shared" si="273"/>
        <v/>
      </c>
      <c r="DM310" s="574" t="str">
        <f t="shared" si="274"/>
        <v/>
      </c>
      <c r="DN310" s="574" t="str">
        <f t="shared" si="274"/>
        <v/>
      </c>
      <c r="DO310" s="574" t="str">
        <f t="shared" si="274"/>
        <v/>
      </c>
      <c r="DP310" s="574" t="str">
        <f t="shared" si="275"/>
        <v/>
      </c>
      <c r="DQ310" s="574" t="str">
        <f t="shared" si="275"/>
        <v/>
      </c>
      <c r="DR310" s="574" t="str">
        <f t="shared" si="275"/>
        <v/>
      </c>
      <c r="DS310" s="574" t="str">
        <f t="shared" si="233"/>
        <v/>
      </c>
      <c r="DT310" s="577" t="str">
        <f t="shared" si="234"/>
        <v/>
      </c>
      <c r="DU310" s="576" t="str">
        <f t="shared" si="276"/>
        <v/>
      </c>
      <c r="DV310" s="574" t="str">
        <f t="shared" si="276"/>
        <v/>
      </c>
      <c r="DW310" s="574" t="str">
        <f t="shared" si="276"/>
        <v/>
      </c>
      <c r="DX310" s="574" t="str">
        <f t="shared" si="277"/>
        <v/>
      </c>
      <c r="DY310" s="574" t="str">
        <f t="shared" si="277"/>
        <v/>
      </c>
      <c r="DZ310" s="574" t="str">
        <f t="shared" si="277"/>
        <v/>
      </c>
      <c r="EA310" s="574" t="str">
        <f t="shared" si="278"/>
        <v/>
      </c>
      <c r="EB310" s="574" t="str">
        <f t="shared" si="278"/>
        <v/>
      </c>
      <c r="EC310" s="574" t="str">
        <f t="shared" si="278"/>
        <v/>
      </c>
      <c r="ED310" s="574" t="str">
        <f t="shared" si="279"/>
        <v/>
      </c>
      <c r="EE310" s="574" t="str">
        <f t="shared" si="279"/>
        <v/>
      </c>
      <c r="EF310" s="574" t="str">
        <f t="shared" si="279"/>
        <v/>
      </c>
      <c r="EG310" s="574" t="str">
        <f t="shared" si="239"/>
        <v/>
      </c>
      <c r="EH310" s="574" t="str">
        <f t="shared" si="240"/>
        <v/>
      </c>
      <c r="EI310" s="574" t="str">
        <f t="shared" si="280"/>
        <v/>
      </c>
      <c r="EJ310" s="574" t="str">
        <f t="shared" si="280"/>
        <v/>
      </c>
      <c r="EK310" s="574" t="str">
        <f t="shared" si="280"/>
        <v/>
      </c>
      <c r="EL310" s="574" t="str">
        <f t="shared" si="281"/>
        <v/>
      </c>
      <c r="EM310" s="574" t="str">
        <f t="shared" si="281"/>
        <v/>
      </c>
      <c r="EN310" s="574" t="str">
        <f t="shared" si="281"/>
        <v/>
      </c>
      <c r="EO310" s="574" t="str">
        <f t="shared" si="282"/>
        <v/>
      </c>
      <c r="EP310" s="574" t="str">
        <f t="shared" si="282"/>
        <v/>
      </c>
      <c r="EQ310" s="574" t="str">
        <f t="shared" si="282"/>
        <v/>
      </c>
      <c r="ER310" s="574" t="str">
        <f t="shared" si="244"/>
        <v/>
      </c>
      <c r="ES310" s="577" t="str">
        <f t="shared" si="245"/>
        <v/>
      </c>
      <c r="ET310" s="576" t="str">
        <f t="shared" si="283"/>
        <v/>
      </c>
      <c r="EU310" s="574" t="str">
        <f t="shared" si="283"/>
        <v/>
      </c>
      <c r="EV310" s="574" t="str">
        <f t="shared" si="283"/>
        <v/>
      </c>
      <c r="EW310" s="574" t="str">
        <f t="shared" si="284"/>
        <v/>
      </c>
      <c r="EX310" s="574" t="str">
        <f t="shared" si="284"/>
        <v/>
      </c>
      <c r="EY310" s="574" t="str">
        <f t="shared" si="284"/>
        <v/>
      </c>
      <c r="EZ310" s="574" t="str">
        <f t="shared" si="285"/>
        <v/>
      </c>
      <c r="FA310" s="574" t="str">
        <f t="shared" si="285"/>
        <v/>
      </c>
      <c r="FB310" s="574" t="str">
        <f t="shared" si="285"/>
        <v/>
      </c>
      <c r="FC310" s="574" t="str">
        <f t="shared" si="286"/>
        <v/>
      </c>
      <c r="FD310" s="574" t="str">
        <f t="shared" si="286"/>
        <v/>
      </c>
      <c r="FE310" s="574" t="str">
        <f t="shared" si="286"/>
        <v/>
      </c>
      <c r="FF310" s="574" t="str">
        <f t="shared" si="250"/>
        <v/>
      </c>
      <c r="FG310" s="574" t="str">
        <f t="shared" si="251"/>
        <v/>
      </c>
      <c r="FH310" s="574" t="str">
        <f t="shared" si="287"/>
        <v/>
      </c>
      <c r="FI310" s="574" t="str">
        <f t="shared" si="287"/>
        <v/>
      </c>
      <c r="FJ310" s="574" t="str">
        <f t="shared" si="287"/>
        <v/>
      </c>
      <c r="FK310" s="574" t="str">
        <f t="shared" si="288"/>
        <v/>
      </c>
      <c r="FL310" s="574" t="str">
        <f t="shared" si="288"/>
        <v/>
      </c>
      <c r="FM310" s="574" t="str">
        <f t="shared" si="288"/>
        <v/>
      </c>
      <c r="FN310" s="574" t="str">
        <f t="shared" si="289"/>
        <v/>
      </c>
      <c r="FO310" s="574" t="str">
        <f t="shared" si="289"/>
        <v/>
      </c>
      <c r="FP310" s="574" t="str">
        <f t="shared" si="289"/>
        <v/>
      </c>
      <c r="FQ310" s="574" t="str">
        <f t="shared" si="255"/>
        <v/>
      </c>
      <c r="FR310" s="577" t="str">
        <f t="shared" si="256"/>
        <v/>
      </c>
      <c r="FS310" s="573" t="str">
        <f t="shared" si="257"/>
        <v/>
      </c>
      <c r="FT310" s="574" t="str">
        <f t="shared" si="258"/>
        <v/>
      </c>
      <c r="FU310" s="578" t="str">
        <f t="shared" si="259"/>
        <v/>
      </c>
      <c r="FV310" s="577" t="str">
        <f t="shared" si="260"/>
        <v/>
      </c>
      <c r="HA310" s="147">
        <f t="shared" si="261"/>
        <v>0</v>
      </c>
      <c r="HB310" s="142">
        <f t="shared" si="210"/>
        <v>0</v>
      </c>
    </row>
    <row r="311" spans="1:210" s="142" customFormat="1" ht="15.75" customHeight="1" x14ac:dyDescent="0.2">
      <c r="A311" s="531" t="str">
        <f t="shared" si="211"/>
        <v/>
      </c>
      <c r="B311" s="299"/>
      <c r="C311" s="292"/>
      <c r="D311" s="300"/>
      <c r="E311" s="292"/>
      <c r="F311" s="300"/>
      <c r="G311" s="292"/>
      <c r="H311" s="300"/>
      <c r="I311" s="300"/>
      <c r="J311" s="292"/>
      <c r="K311" s="300"/>
      <c r="L311" s="292"/>
      <c r="M311" s="300"/>
      <c r="N311" s="292"/>
      <c r="O311" s="300"/>
      <c r="P311" s="292"/>
      <c r="Q311" s="292"/>
      <c r="R311" s="300"/>
      <c r="S311" s="294"/>
      <c r="T311" s="307"/>
      <c r="U311" s="292"/>
      <c r="V311" s="300"/>
      <c r="W311" s="292"/>
      <c r="X311" s="300"/>
      <c r="Y311" s="292"/>
      <c r="Z311" s="300"/>
      <c r="AA311" s="300"/>
      <c r="AB311" s="292"/>
      <c r="AC311" s="300"/>
      <c r="AD311" s="292"/>
      <c r="AE311" s="300"/>
      <c r="AF311" s="292"/>
      <c r="AG311" s="300"/>
      <c r="AH311" s="292"/>
      <c r="AI311" s="292"/>
      <c r="AJ311" s="300"/>
      <c r="AK311" s="294"/>
      <c r="AL311" s="302"/>
      <c r="AM311" s="292"/>
      <c r="AN311" s="303"/>
      <c r="AO311" s="292"/>
      <c r="AP311" s="303"/>
      <c r="AQ311" s="292"/>
      <c r="AR311" s="303"/>
      <c r="AS311" s="303"/>
      <c r="AT311" s="292"/>
      <c r="AU311" s="303"/>
      <c r="AV311" s="292"/>
      <c r="AW311" s="303"/>
      <c r="AX311" s="292"/>
      <c r="AY311" s="303"/>
      <c r="AZ311" s="292"/>
      <c r="BA311" s="292"/>
      <c r="BB311" s="303"/>
      <c r="BC311" s="294"/>
      <c r="BD311" s="308"/>
      <c r="BE311" s="292"/>
      <c r="BF311" s="303"/>
      <c r="BG311" s="292"/>
      <c r="BH311" s="303"/>
      <c r="BI311" s="292"/>
      <c r="BJ311" s="303"/>
      <c r="BK311" s="303"/>
      <c r="BL311" s="292"/>
      <c r="BM311" s="303"/>
      <c r="BN311" s="292"/>
      <c r="BO311" s="303"/>
      <c r="BP311" s="292"/>
      <c r="BQ311" s="303"/>
      <c r="BR311" s="292"/>
      <c r="BS311" s="292"/>
      <c r="BT311" s="303"/>
      <c r="BU311" s="294"/>
      <c r="BW311" s="573" t="str">
        <f t="shared" si="262"/>
        <v/>
      </c>
      <c r="BX311" s="574" t="str">
        <f t="shared" si="262"/>
        <v/>
      </c>
      <c r="BY311" s="574" t="str">
        <f t="shared" si="262"/>
        <v/>
      </c>
      <c r="BZ311" s="574" t="str">
        <f t="shared" si="263"/>
        <v/>
      </c>
      <c r="CA311" s="574" t="str">
        <f t="shared" si="263"/>
        <v/>
      </c>
      <c r="CB311" s="574" t="str">
        <f t="shared" si="263"/>
        <v/>
      </c>
      <c r="CC311" s="574" t="str">
        <f t="shared" si="264"/>
        <v/>
      </c>
      <c r="CD311" s="574" t="str">
        <f t="shared" si="264"/>
        <v/>
      </c>
      <c r="CE311" s="574" t="str">
        <f t="shared" si="264"/>
        <v/>
      </c>
      <c r="CF311" s="574" t="str">
        <f t="shared" si="265"/>
        <v/>
      </c>
      <c r="CG311" s="574" t="str">
        <f t="shared" si="265"/>
        <v/>
      </c>
      <c r="CH311" s="574" t="str">
        <f t="shared" si="265"/>
        <v/>
      </c>
      <c r="CI311" s="574" t="str">
        <f t="shared" si="216"/>
        <v/>
      </c>
      <c r="CJ311" s="574" t="str">
        <f t="shared" si="217"/>
        <v/>
      </c>
      <c r="CK311" s="574" t="str">
        <f t="shared" si="266"/>
        <v/>
      </c>
      <c r="CL311" s="574" t="str">
        <f t="shared" si="266"/>
        <v/>
      </c>
      <c r="CM311" s="574" t="str">
        <f t="shared" si="266"/>
        <v/>
      </c>
      <c r="CN311" s="574" t="str">
        <f t="shared" si="267"/>
        <v/>
      </c>
      <c r="CO311" s="574" t="str">
        <f t="shared" si="267"/>
        <v/>
      </c>
      <c r="CP311" s="574" t="str">
        <f t="shared" si="267"/>
        <v/>
      </c>
      <c r="CQ311" s="574" t="str">
        <f t="shared" si="268"/>
        <v/>
      </c>
      <c r="CR311" s="574" t="str">
        <f t="shared" si="268"/>
        <v/>
      </c>
      <c r="CS311" s="574" t="str">
        <f t="shared" si="268"/>
        <v/>
      </c>
      <c r="CT311" s="574" t="str">
        <f t="shared" si="221"/>
        <v/>
      </c>
      <c r="CU311" s="575" t="str">
        <f t="shared" si="222"/>
        <v/>
      </c>
      <c r="CV311" s="576" t="str">
        <f t="shared" si="269"/>
        <v/>
      </c>
      <c r="CW311" s="574" t="str">
        <f t="shared" si="269"/>
        <v/>
      </c>
      <c r="CX311" s="574" t="str">
        <f t="shared" si="269"/>
        <v/>
      </c>
      <c r="CY311" s="574" t="str">
        <f t="shared" si="270"/>
        <v/>
      </c>
      <c r="CZ311" s="574" t="str">
        <f t="shared" si="270"/>
        <v/>
      </c>
      <c r="DA311" s="574" t="str">
        <f t="shared" si="270"/>
        <v/>
      </c>
      <c r="DB311" s="574" t="str">
        <f t="shared" si="225"/>
        <v/>
      </c>
      <c r="DC311" s="574" t="str">
        <f t="shared" si="271"/>
        <v/>
      </c>
      <c r="DD311" s="574" t="str">
        <f t="shared" si="271"/>
        <v/>
      </c>
      <c r="DE311" s="574" t="str">
        <f t="shared" si="272"/>
        <v/>
      </c>
      <c r="DF311" s="574" t="str">
        <f t="shared" si="272"/>
        <v/>
      </c>
      <c r="DG311" s="574" t="str">
        <f t="shared" si="272"/>
        <v/>
      </c>
      <c r="DH311" s="574" t="str">
        <f t="shared" si="228"/>
        <v/>
      </c>
      <c r="DI311" s="574" t="str">
        <f t="shared" si="229"/>
        <v/>
      </c>
      <c r="DJ311" s="574" t="str">
        <f t="shared" si="273"/>
        <v/>
      </c>
      <c r="DK311" s="574" t="str">
        <f t="shared" si="273"/>
        <v/>
      </c>
      <c r="DL311" s="574" t="str">
        <f t="shared" si="273"/>
        <v/>
      </c>
      <c r="DM311" s="574" t="str">
        <f t="shared" si="274"/>
        <v/>
      </c>
      <c r="DN311" s="574" t="str">
        <f t="shared" si="274"/>
        <v/>
      </c>
      <c r="DO311" s="574" t="str">
        <f t="shared" si="274"/>
        <v/>
      </c>
      <c r="DP311" s="574" t="str">
        <f t="shared" si="275"/>
        <v/>
      </c>
      <c r="DQ311" s="574" t="str">
        <f t="shared" si="275"/>
        <v/>
      </c>
      <c r="DR311" s="574" t="str">
        <f t="shared" si="275"/>
        <v/>
      </c>
      <c r="DS311" s="574" t="str">
        <f t="shared" si="233"/>
        <v/>
      </c>
      <c r="DT311" s="577" t="str">
        <f t="shared" si="234"/>
        <v/>
      </c>
      <c r="DU311" s="576" t="str">
        <f t="shared" si="276"/>
        <v/>
      </c>
      <c r="DV311" s="574" t="str">
        <f t="shared" si="276"/>
        <v/>
      </c>
      <c r="DW311" s="574" t="str">
        <f t="shared" si="276"/>
        <v/>
      </c>
      <c r="DX311" s="574" t="str">
        <f t="shared" si="277"/>
        <v/>
      </c>
      <c r="DY311" s="574" t="str">
        <f t="shared" si="277"/>
        <v/>
      </c>
      <c r="DZ311" s="574" t="str">
        <f t="shared" si="277"/>
        <v/>
      </c>
      <c r="EA311" s="574" t="str">
        <f t="shared" si="278"/>
        <v/>
      </c>
      <c r="EB311" s="574" t="str">
        <f t="shared" si="278"/>
        <v/>
      </c>
      <c r="EC311" s="574" t="str">
        <f t="shared" si="278"/>
        <v/>
      </c>
      <c r="ED311" s="574" t="str">
        <f t="shared" si="279"/>
        <v/>
      </c>
      <c r="EE311" s="574" t="str">
        <f t="shared" si="279"/>
        <v/>
      </c>
      <c r="EF311" s="574" t="str">
        <f t="shared" si="279"/>
        <v/>
      </c>
      <c r="EG311" s="574" t="str">
        <f t="shared" si="239"/>
        <v/>
      </c>
      <c r="EH311" s="574" t="str">
        <f t="shared" si="240"/>
        <v/>
      </c>
      <c r="EI311" s="574" t="str">
        <f t="shared" si="280"/>
        <v/>
      </c>
      <c r="EJ311" s="574" t="str">
        <f t="shared" si="280"/>
        <v/>
      </c>
      <c r="EK311" s="574" t="str">
        <f t="shared" si="280"/>
        <v/>
      </c>
      <c r="EL311" s="574" t="str">
        <f t="shared" si="281"/>
        <v/>
      </c>
      <c r="EM311" s="574" t="str">
        <f t="shared" si="281"/>
        <v/>
      </c>
      <c r="EN311" s="574" t="str">
        <f t="shared" si="281"/>
        <v/>
      </c>
      <c r="EO311" s="574" t="str">
        <f t="shared" si="282"/>
        <v/>
      </c>
      <c r="EP311" s="574" t="str">
        <f t="shared" si="282"/>
        <v/>
      </c>
      <c r="EQ311" s="574" t="str">
        <f t="shared" si="282"/>
        <v/>
      </c>
      <c r="ER311" s="574" t="str">
        <f t="shared" si="244"/>
        <v/>
      </c>
      <c r="ES311" s="577" t="str">
        <f t="shared" si="245"/>
        <v/>
      </c>
      <c r="ET311" s="576" t="str">
        <f t="shared" si="283"/>
        <v/>
      </c>
      <c r="EU311" s="574" t="str">
        <f t="shared" si="283"/>
        <v/>
      </c>
      <c r="EV311" s="574" t="str">
        <f t="shared" si="283"/>
        <v/>
      </c>
      <c r="EW311" s="574" t="str">
        <f t="shared" si="284"/>
        <v/>
      </c>
      <c r="EX311" s="574" t="str">
        <f t="shared" si="284"/>
        <v/>
      </c>
      <c r="EY311" s="574" t="str">
        <f t="shared" si="284"/>
        <v/>
      </c>
      <c r="EZ311" s="574" t="str">
        <f t="shared" si="285"/>
        <v/>
      </c>
      <c r="FA311" s="574" t="str">
        <f t="shared" si="285"/>
        <v/>
      </c>
      <c r="FB311" s="574" t="str">
        <f t="shared" si="285"/>
        <v/>
      </c>
      <c r="FC311" s="574" t="str">
        <f t="shared" si="286"/>
        <v/>
      </c>
      <c r="FD311" s="574" t="str">
        <f t="shared" si="286"/>
        <v/>
      </c>
      <c r="FE311" s="574" t="str">
        <f t="shared" si="286"/>
        <v/>
      </c>
      <c r="FF311" s="574" t="str">
        <f t="shared" si="250"/>
        <v/>
      </c>
      <c r="FG311" s="574" t="str">
        <f t="shared" si="251"/>
        <v/>
      </c>
      <c r="FH311" s="574" t="str">
        <f t="shared" si="287"/>
        <v/>
      </c>
      <c r="FI311" s="574" t="str">
        <f t="shared" si="287"/>
        <v/>
      </c>
      <c r="FJ311" s="574" t="str">
        <f t="shared" si="287"/>
        <v/>
      </c>
      <c r="FK311" s="574" t="str">
        <f t="shared" si="288"/>
        <v/>
      </c>
      <c r="FL311" s="574" t="str">
        <f t="shared" si="288"/>
        <v/>
      </c>
      <c r="FM311" s="574" t="str">
        <f t="shared" si="288"/>
        <v/>
      </c>
      <c r="FN311" s="574" t="str">
        <f t="shared" si="289"/>
        <v/>
      </c>
      <c r="FO311" s="574" t="str">
        <f t="shared" si="289"/>
        <v/>
      </c>
      <c r="FP311" s="574" t="str">
        <f t="shared" si="289"/>
        <v/>
      </c>
      <c r="FQ311" s="574" t="str">
        <f t="shared" si="255"/>
        <v/>
      </c>
      <c r="FR311" s="577" t="str">
        <f t="shared" si="256"/>
        <v/>
      </c>
      <c r="FS311" s="573" t="str">
        <f t="shared" si="257"/>
        <v/>
      </c>
      <c r="FT311" s="574" t="str">
        <f t="shared" si="258"/>
        <v/>
      </c>
      <c r="FU311" s="578" t="str">
        <f t="shared" si="259"/>
        <v/>
      </c>
      <c r="FV311" s="577" t="str">
        <f t="shared" si="260"/>
        <v/>
      </c>
      <c r="HA311" s="147">
        <f t="shared" si="261"/>
        <v>0</v>
      </c>
      <c r="HB311" s="142">
        <f t="shared" si="210"/>
        <v>0</v>
      </c>
    </row>
    <row r="312" spans="1:210" s="142" customFormat="1" ht="15.75" customHeight="1" x14ac:dyDescent="0.2">
      <c r="A312" s="531" t="str">
        <f t="shared" si="211"/>
        <v/>
      </c>
      <c r="B312" s="299"/>
      <c r="C312" s="292"/>
      <c r="D312" s="300"/>
      <c r="E312" s="292"/>
      <c r="F312" s="300"/>
      <c r="G312" s="292"/>
      <c r="H312" s="300"/>
      <c r="I312" s="300"/>
      <c r="J312" s="292"/>
      <c r="K312" s="300"/>
      <c r="L312" s="292"/>
      <c r="M312" s="300"/>
      <c r="N312" s="292"/>
      <c r="O312" s="300"/>
      <c r="P312" s="292"/>
      <c r="Q312" s="292"/>
      <c r="R312" s="301"/>
      <c r="S312" s="298"/>
      <c r="T312" s="307"/>
      <c r="U312" s="292"/>
      <c r="V312" s="300"/>
      <c r="W312" s="292"/>
      <c r="X312" s="300"/>
      <c r="Y312" s="292"/>
      <c r="Z312" s="300"/>
      <c r="AA312" s="300"/>
      <c r="AB312" s="292"/>
      <c r="AC312" s="300"/>
      <c r="AD312" s="292"/>
      <c r="AE312" s="300"/>
      <c r="AF312" s="292"/>
      <c r="AG312" s="300"/>
      <c r="AH312" s="292"/>
      <c r="AI312" s="292"/>
      <c r="AJ312" s="301"/>
      <c r="AK312" s="298"/>
      <c r="AL312" s="302"/>
      <c r="AM312" s="292"/>
      <c r="AN312" s="303"/>
      <c r="AO312" s="292"/>
      <c r="AP312" s="303"/>
      <c r="AQ312" s="292"/>
      <c r="AR312" s="303"/>
      <c r="AS312" s="303"/>
      <c r="AT312" s="292"/>
      <c r="AU312" s="303"/>
      <c r="AV312" s="292"/>
      <c r="AW312" s="303"/>
      <c r="AX312" s="292"/>
      <c r="AY312" s="303"/>
      <c r="AZ312" s="292"/>
      <c r="BA312" s="292"/>
      <c r="BB312" s="304"/>
      <c r="BC312" s="298"/>
      <c r="BD312" s="308"/>
      <c r="BE312" s="292"/>
      <c r="BF312" s="303"/>
      <c r="BG312" s="292"/>
      <c r="BH312" s="303"/>
      <c r="BI312" s="292"/>
      <c r="BJ312" s="303"/>
      <c r="BK312" s="303"/>
      <c r="BL312" s="292"/>
      <c r="BM312" s="303"/>
      <c r="BN312" s="292"/>
      <c r="BO312" s="303"/>
      <c r="BP312" s="292"/>
      <c r="BQ312" s="303"/>
      <c r="BR312" s="292"/>
      <c r="BS312" s="292"/>
      <c r="BT312" s="304"/>
      <c r="BU312" s="298"/>
      <c r="BW312" s="573" t="str">
        <f t="shared" si="262"/>
        <v/>
      </c>
      <c r="BX312" s="574" t="str">
        <f t="shared" si="262"/>
        <v/>
      </c>
      <c r="BY312" s="574" t="str">
        <f t="shared" si="262"/>
        <v/>
      </c>
      <c r="BZ312" s="574" t="str">
        <f t="shared" si="263"/>
        <v/>
      </c>
      <c r="CA312" s="574" t="str">
        <f t="shared" si="263"/>
        <v/>
      </c>
      <c r="CB312" s="574" t="str">
        <f t="shared" si="263"/>
        <v/>
      </c>
      <c r="CC312" s="574" t="str">
        <f t="shared" si="264"/>
        <v/>
      </c>
      <c r="CD312" s="574" t="str">
        <f t="shared" si="264"/>
        <v/>
      </c>
      <c r="CE312" s="574" t="str">
        <f t="shared" si="264"/>
        <v/>
      </c>
      <c r="CF312" s="574" t="str">
        <f t="shared" si="265"/>
        <v/>
      </c>
      <c r="CG312" s="574" t="str">
        <f t="shared" si="265"/>
        <v/>
      </c>
      <c r="CH312" s="574" t="str">
        <f t="shared" si="265"/>
        <v/>
      </c>
      <c r="CI312" s="574" t="str">
        <f t="shared" si="216"/>
        <v/>
      </c>
      <c r="CJ312" s="574" t="str">
        <f t="shared" si="217"/>
        <v/>
      </c>
      <c r="CK312" s="574" t="str">
        <f t="shared" si="266"/>
        <v/>
      </c>
      <c r="CL312" s="574" t="str">
        <f t="shared" si="266"/>
        <v/>
      </c>
      <c r="CM312" s="574" t="str">
        <f t="shared" si="266"/>
        <v/>
      </c>
      <c r="CN312" s="574" t="str">
        <f t="shared" si="267"/>
        <v/>
      </c>
      <c r="CO312" s="574" t="str">
        <f t="shared" si="267"/>
        <v/>
      </c>
      <c r="CP312" s="574" t="str">
        <f t="shared" si="267"/>
        <v/>
      </c>
      <c r="CQ312" s="574" t="str">
        <f t="shared" si="268"/>
        <v/>
      </c>
      <c r="CR312" s="574" t="str">
        <f t="shared" si="268"/>
        <v/>
      </c>
      <c r="CS312" s="574" t="str">
        <f t="shared" si="268"/>
        <v/>
      </c>
      <c r="CT312" s="574" t="str">
        <f t="shared" si="221"/>
        <v/>
      </c>
      <c r="CU312" s="575" t="str">
        <f t="shared" si="222"/>
        <v/>
      </c>
      <c r="CV312" s="576" t="str">
        <f t="shared" si="269"/>
        <v/>
      </c>
      <c r="CW312" s="574" t="str">
        <f t="shared" si="269"/>
        <v/>
      </c>
      <c r="CX312" s="574" t="str">
        <f t="shared" si="269"/>
        <v/>
      </c>
      <c r="CY312" s="574" t="str">
        <f t="shared" si="270"/>
        <v/>
      </c>
      <c r="CZ312" s="574" t="str">
        <f t="shared" si="270"/>
        <v/>
      </c>
      <c r="DA312" s="574" t="str">
        <f t="shared" si="270"/>
        <v/>
      </c>
      <c r="DB312" s="574" t="str">
        <f t="shared" si="225"/>
        <v/>
      </c>
      <c r="DC312" s="574" t="str">
        <f t="shared" si="271"/>
        <v/>
      </c>
      <c r="DD312" s="574" t="str">
        <f t="shared" si="271"/>
        <v/>
      </c>
      <c r="DE312" s="574" t="str">
        <f t="shared" si="272"/>
        <v/>
      </c>
      <c r="DF312" s="574" t="str">
        <f t="shared" si="272"/>
        <v/>
      </c>
      <c r="DG312" s="574" t="str">
        <f t="shared" si="272"/>
        <v/>
      </c>
      <c r="DH312" s="574" t="str">
        <f t="shared" si="228"/>
        <v/>
      </c>
      <c r="DI312" s="574" t="str">
        <f t="shared" si="229"/>
        <v/>
      </c>
      <c r="DJ312" s="574" t="str">
        <f t="shared" si="273"/>
        <v/>
      </c>
      <c r="DK312" s="574" t="str">
        <f t="shared" si="273"/>
        <v/>
      </c>
      <c r="DL312" s="574" t="str">
        <f t="shared" si="273"/>
        <v/>
      </c>
      <c r="DM312" s="574" t="str">
        <f t="shared" si="274"/>
        <v/>
      </c>
      <c r="DN312" s="574" t="str">
        <f t="shared" si="274"/>
        <v/>
      </c>
      <c r="DO312" s="574" t="str">
        <f t="shared" si="274"/>
        <v/>
      </c>
      <c r="DP312" s="574" t="str">
        <f t="shared" si="275"/>
        <v/>
      </c>
      <c r="DQ312" s="574" t="str">
        <f t="shared" si="275"/>
        <v/>
      </c>
      <c r="DR312" s="574" t="str">
        <f t="shared" si="275"/>
        <v/>
      </c>
      <c r="DS312" s="574" t="str">
        <f t="shared" si="233"/>
        <v/>
      </c>
      <c r="DT312" s="577" t="str">
        <f t="shared" si="234"/>
        <v/>
      </c>
      <c r="DU312" s="576" t="str">
        <f t="shared" si="276"/>
        <v/>
      </c>
      <c r="DV312" s="574" t="str">
        <f t="shared" si="276"/>
        <v/>
      </c>
      <c r="DW312" s="574" t="str">
        <f t="shared" si="276"/>
        <v/>
      </c>
      <c r="DX312" s="574" t="str">
        <f t="shared" si="277"/>
        <v/>
      </c>
      <c r="DY312" s="574" t="str">
        <f t="shared" si="277"/>
        <v/>
      </c>
      <c r="DZ312" s="574" t="str">
        <f t="shared" si="277"/>
        <v/>
      </c>
      <c r="EA312" s="574" t="str">
        <f t="shared" si="278"/>
        <v/>
      </c>
      <c r="EB312" s="574" t="str">
        <f t="shared" si="278"/>
        <v/>
      </c>
      <c r="EC312" s="574" t="str">
        <f t="shared" si="278"/>
        <v/>
      </c>
      <c r="ED312" s="574" t="str">
        <f t="shared" si="279"/>
        <v/>
      </c>
      <c r="EE312" s="574" t="str">
        <f t="shared" si="279"/>
        <v/>
      </c>
      <c r="EF312" s="574" t="str">
        <f t="shared" si="279"/>
        <v/>
      </c>
      <c r="EG312" s="574" t="str">
        <f t="shared" si="239"/>
        <v/>
      </c>
      <c r="EH312" s="574" t="str">
        <f t="shared" si="240"/>
        <v/>
      </c>
      <c r="EI312" s="574" t="str">
        <f t="shared" si="280"/>
        <v/>
      </c>
      <c r="EJ312" s="574" t="str">
        <f t="shared" si="280"/>
        <v/>
      </c>
      <c r="EK312" s="574" t="str">
        <f t="shared" si="280"/>
        <v/>
      </c>
      <c r="EL312" s="574" t="str">
        <f t="shared" si="281"/>
        <v/>
      </c>
      <c r="EM312" s="574" t="str">
        <f t="shared" si="281"/>
        <v/>
      </c>
      <c r="EN312" s="574" t="str">
        <f t="shared" si="281"/>
        <v/>
      </c>
      <c r="EO312" s="574" t="str">
        <f t="shared" si="282"/>
        <v/>
      </c>
      <c r="EP312" s="574" t="str">
        <f t="shared" si="282"/>
        <v/>
      </c>
      <c r="EQ312" s="574" t="str">
        <f t="shared" si="282"/>
        <v/>
      </c>
      <c r="ER312" s="574" t="str">
        <f t="shared" si="244"/>
        <v/>
      </c>
      <c r="ES312" s="577" t="str">
        <f t="shared" si="245"/>
        <v/>
      </c>
      <c r="ET312" s="576" t="str">
        <f t="shared" si="283"/>
        <v/>
      </c>
      <c r="EU312" s="574" t="str">
        <f t="shared" si="283"/>
        <v/>
      </c>
      <c r="EV312" s="574" t="str">
        <f t="shared" si="283"/>
        <v/>
      </c>
      <c r="EW312" s="574" t="str">
        <f t="shared" si="284"/>
        <v/>
      </c>
      <c r="EX312" s="574" t="str">
        <f t="shared" si="284"/>
        <v/>
      </c>
      <c r="EY312" s="574" t="str">
        <f t="shared" si="284"/>
        <v/>
      </c>
      <c r="EZ312" s="574" t="str">
        <f t="shared" si="285"/>
        <v/>
      </c>
      <c r="FA312" s="574" t="str">
        <f t="shared" si="285"/>
        <v/>
      </c>
      <c r="FB312" s="574" t="str">
        <f t="shared" si="285"/>
        <v/>
      </c>
      <c r="FC312" s="574" t="str">
        <f t="shared" si="286"/>
        <v/>
      </c>
      <c r="FD312" s="574" t="str">
        <f t="shared" si="286"/>
        <v/>
      </c>
      <c r="FE312" s="574" t="str">
        <f t="shared" si="286"/>
        <v/>
      </c>
      <c r="FF312" s="574" t="str">
        <f t="shared" si="250"/>
        <v/>
      </c>
      <c r="FG312" s="574" t="str">
        <f t="shared" si="251"/>
        <v/>
      </c>
      <c r="FH312" s="574" t="str">
        <f t="shared" si="287"/>
        <v/>
      </c>
      <c r="FI312" s="574" t="str">
        <f t="shared" si="287"/>
        <v/>
      </c>
      <c r="FJ312" s="574" t="str">
        <f t="shared" si="287"/>
        <v/>
      </c>
      <c r="FK312" s="574" t="str">
        <f t="shared" si="288"/>
        <v/>
      </c>
      <c r="FL312" s="574" t="str">
        <f t="shared" si="288"/>
        <v/>
      </c>
      <c r="FM312" s="574" t="str">
        <f t="shared" si="288"/>
        <v/>
      </c>
      <c r="FN312" s="574" t="str">
        <f t="shared" si="289"/>
        <v/>
      </c>
      <c r="FO312" s="574" t="str">
        <f t="shared" si="289"/>
        <v/>
      </c>
      <c r="FP312" s="574" t="str">
        <f t="shared" si="289"/>
        <v/>
      </c>
      <c r="FQ312" s="574" t="str">
        <f t="shared" si="255"/>
        <v/>
      </c>
      <c r="FR312" s="577" t="str">
        <f t="shared" si="256"/>
        <v/>
      </c>
      <c r="FS312" s="573" t="str">
        <f t="shared" si="257"/>
        <v/>
      </c>
      <c r="FT312" s="574" t="str">
        <f t="shared" si="258"/>
        <v/>
      </c>
      <c r="FU312" s="578" t="str">
        <f t="shared" si="259"/>
        <v/>
      </c>
      <c r="FV312" s="577" t="str">
        <f t="shared" si="260"/>
        <v/>
      </c>
      <c r="HA312" s="147">
        <f t="shared" si="261"/>
        <v>0</v>
      </c>
      <c r="HB312" s="142">
        <f t="shared" si="210"/>
        <v>0</v>
      </c>
    </row>
    <row r="313" spans="1:210" s="142" customFormat="1" ht="15.75" customHeight="1" x14ac:dyDescent="0.2">
      <c r="A313" s="531" t="str">
        <f t="shared" si="211"/>
        <v/>
      </c>
      <c r="B313" s="299"/>
      <c r="C313" s="292"/>
      <c r="D313" s="300"/>
      <c r="E313" s="292"/>
      <c r="F313" s="300"/>
      <c r="G313" s="292"/>
      <c r="H313" s="300"/>
      <c r="I313" s="300"/>
      <c r="J313" s="292"/>
      <c r="K313" s="300"/>
      <c r="L313" s="292"/>
      <c r="M313" s="300"/>
      <c r="N313" s="292"/>
      <c r="O313" s="300"/>
      <c r="P313" s="292"/>
      <c r="Q313" s="292"/>
      <c r="R313" s="300"/>
      <c r="S313" s="294"/>
      <c r="T313" s="307"/>
      <c r="U313" s="292"/>
      <c r="V313" s="300"/>
      <c r="W313" s="292"/>
      <c r="X313" s="300"/>
      <c r="Y313" s="292"/>
      <c r="Z313" s="300"/>
      <c r="AA313" s="300"/>
      <c r="AB313" s="292"/>
      <c r="AC313" s="300"/>
      <c r="AD313" s="292"/>
      <c r="AE313" s="300"/>
      <c r="AF313" s="292"/>
      <c r="AG313" s="300"/>
      <c r="AH313" s="292"/>
      <c r="AI313" s="292"/>
      <c r="AJ313" s="300"/>
      <c r="AK313" s="294"/>
      <c r="AL313" s="302"/>
      <c r="AM313" s="292"/>
      <c r="AN313" s="303"/>
      <c r="AO313" s="292"/>
      <c r="AP313" s="303"/>
      <c r="AQ313" s="292"/>
      <c r="AR313" s="303"/>
      <c r="AS313" s="303"/>
      <c r="AT313" s="292"/>
      <c r="AU313" s="303"/>
      <c r="AV313" s="292"/>
      <c r="AW313" s="303"/>
      <c r="AX313" s="292"/>
      <c r="AY313" s="303"/>
      <c r="AZ313" s="292"/>
      <c r="BA313" s="292"/>
      <c r="BB313" s="303"/>
      <c r="BC313" s="294"/>
      <c r="BD313" s="308"/>
      <c r="BE313" s="292"/>
      <c r="BF313" s="303"/>
      <c r="BG313" s="292"/>
      <c r="BH313" s="303"/>
      <c r="BI313" s="292"/>
      <c r="BJ313" s="303"/>
      <c r="BK313" s="303"/>
      <c r="BL313" s="292"/>
      <c r="BM313" s="303"/>
      <c r="BN313" s="292"/>
      <c r="BO313" s="303"/>
      <c r="BP313" s="292"/>
      <c r="BQ313" s="303"/>
      <c r="BR313" s="292"/>
      <c r="BS313" s="292"/>
      <c r="BT313" s="303"/>
      <c r="BU313" s="294"/>
      <c r="BW313" s="573" t="str">
        <f t="shared" si="262"/>
        <v/>
      </c>
      <c r="BX313" s="574" t="str">
        <f t="shared" si="262"/>
        <v/>
      </c>
      <c r="BY313" s="574" t="str">
        <f t="shared" si="262"/>
        <v/>
      </c>
      <c r="BZ313" s="574" t="str">
        <f t="shared" si="263"/>
        <v/>
      </c>
      <c r="CA313" s="574" t="str">
        <f t="shared" si="263"/>
        <v/>
      </c>
      <c r="CB313" s="574" t="str">
        <f t="shared" si="263"/>
        <v/>
      </c>
      <c r="CC313" s="574" t="str">
        <f t="shared" si="264"/>
        <v/>
      </c>
      <c r="CD313" s="574" t="str">
        <f t="shared" si="264"/>
        <v/>
      </c>
      <c r="CE313" s="574" t="str">
        <f t="shared" si="264"/>
        <v/>
      </c>
      <c r="CF313" s="574" t="str">
        <f t="shared" si="265"/>
        <v/>
      </c>
      <c r="CG313" s="574" t="str">
        <f t="shared" si="265"/>
        <v/>
      </c>
      <c r="CH313" s="574" t="str">
        <f t="shared" si="265"/>
        <v/>
      </c>
      <c r="CI313" s="574" t="str">
        <f t="shared" si="216"/>
        <v/>
      </c>
      <c r="CJ313" s="574" t="str">
        <f t="shared" si="217"/>
        <v/>
      </c>
      <c r="CK313" s="574" t="str">
        <f t="shared" si="266"/>
        <v/>
      </c>
      <c r="CL313" s="574" t="str">
        <f t="shared" si="266"/>
        <v/>
      </c>
      <c r="CM313" s="574" t="str">
        <f t="shared" si="266"/>
        <v/>
      </c>
      <c r="CN313" s="574" t="str">
        <f t="shared" si="267"/>
        <v/>
      </c>
      <c r="CO313" s="574" t="str">
        <f t="shared" si="267"/>
        <v/>
      </c>
      <c r="CP313" s="574" t="str">
        <f t="shared" si="267"/>
        <v/>
      </c>
      <c r="CQ313" s="574" t="str">
        <f t="shared" si="268"/>
        <v/>
      </c>
      <c r="CR313" s="574" t="str">
        <f t="shared" si="268"/>
        <v/>
      </c>
      <c r="CS313" s="574" t="str">
        <f t="shared" si="268"/>
        <v/>
      </c>
      <c r="CT313" s="574" t="str">
        <f t="shared" si="221"/>
        <v/>
      </c>
      <c r="CU313" s="575" t="str">
        <f t="shared" si="222"/>
        <v/>
      </c>
      <c r="CV313" s="576" t="str">
        <f t="shared" si="269"/>
        <v/>
      </c>
      <c r="CW313" s="574" t="str">
        <f t="shared" si="269"/>
        <v/>
      </c>
      <c r="CX313" s="574" t="str">
        <f t="shared" si="269"/>
        <v/>
      </c>
      <c r="CY313" s="574" t="str">
        <f t="shared" si="270"/>
        <v/>
      </c>
      <c r="CZ313" s="574" t="str">
        <f t="shared" si="270"/>
        <v/>
      </c>
      <c r="DA313" s="574" t="str">
        <f t="shared" si="270"/>
        <v/>
      </c>
      <c r="DB313" s="574" t="str">
        <f t="shared" si="225"/>
        <v/>
      </c>
      <c r="DC313" s="574" t="str">
        <f t="shared" si="271"/>
        <v/>
      </c>
      <c r="DD313" s="574" t="str">
        <f t="shared" si="271"/>
        <v/>
      </c>
      <c r="DE313" s="574" t="str">
        <f t="shared" si="272"/>
        <v/>
      </c>
      <c r="DF313" s="574" t="str">
        <f t="shared" si="272"/>
        <v/>
      </c>
      <c r="DG313" s="574" t="str">
        <f t="shared" si="272"/>
        <v/>
      </c>
      <c r="DH313" s="574" t="str">
        <f t="shared" si="228"/>
        <v/>
      </c>
      <c r="DI313" s="574" t="str">
        <f t="shared" si="229"/>
        <v/>
      </c>
      <c r="DJ313" s="574" t="str">
        <f t="shared" si="273"/>
        <v/>
      </c>
      <c r="DK313" s="574" t="str">
        <f t="shared" si="273"/>
        <v/>
      </c>
      <c r="DL313" s="574" t="str">
        <f t="shared" si="273"/>
        <v/>
      </c>
      <c r="DM313" s="574" t="str">
        <f t="shared" si="274"/>
        <v/>
      </c>
      <c r="DN313" s="574" t="str">
        <f t="shared" si="274"/>
        <v/>
      </c>
      <c r="DO313" s="574" t="str">
        <f t="shared" si="274"/>
        <v/>
      </c>
      <c r="DP313" s="574" t="str">
        <f t="shared" si="275"/>
        <v/>
      </c>
      <c r="DQ313" s="574" t="str">
        <f t="shared" si="275"/>
        <v/>
      </c>
      <c r="DR313" s="574" t="str">
        <f t="shared" si="275"/>
        <v/>
      </c>
      <c r="DS313" s="574" t="str">
        <f t="shared" si="233"/>
        <v/>
      </c>
      <c r="DT313" s="577" t="str">
        <f t="shared" si="234"/>
        <v/>
      </c>
      <c r="DU313" s="576" t="str">
        <f t="shared" si="276"/>
        <v/>
      </c>
      <c r="DV313" s="574" t="str">
        <f t="shared" si="276"/>
        <v/>
      </c>
      <c r="DW313" s="574" t="str">
        <f t="shared" si="276"/>
        <v/>
      </c>
      <c r="DX313" s="574" t="str">
        <f t="shared" si="277"/>
        <v/>
      </c>
      <c r="DY313" s="574" t="str">
        <f t="shared" si="277"/>
        <v/>
      </c>
      <c r="DZ313" s="574" t="str">
        <f t="shared" si="277"/>
        <v/>
      </c>
      <c r="EA313" s="574" t="str">
        <f t="shared" si="278"/>
        <v/>
      </c>
      <c r="EB313" s="574" t="str">
        <f t="shared" si="278"/>
        <v/>
      </c>
      <c r="EC313" s="574" t="str">
        <f t="shared" si="278"/>
        <v/>
      </c>
      <c r="ED313" s="574" t="str">
        <f t="shared" si="279"/>
        <v/>
      </c>
      <c r="EE313" s="574" t="str">
        <f t="shared" si="279"/>
        <v/>
      </c>
      <c r="EF313" s="574" t="str">
        <f t="shared" si="279"/>
        <v/>
      </c>
      <c r="EG313" s="574" t="str">
        <f t="shared" si="239"/>
        <v/>
      </c>
      <c r="EH313" s="574" t="str">
        <f t="shared" si="240"/>
        <v/>
      </c>
      <c r="EI313" s="574" t="str">
        <f t="shared" si="280"/>
        <v/>
      </c>
      <c r="EJ313" s="574" t="str">
        <f t="shared" si="280"/>
        <v/>
      </c>
      <c r="EK313" s="574" t="str">
        <f t="shared" si="280"/>
        <v/>
      </c>
      <c r="EL313" s="574" t="str">
        <f t="shared" si="281"/>
        <v/>
      </c>
      <c r="EM313" s="574" t="str">
        <f t="shared" si="281"/>
        <v/>
      </c>
      <c r="EN313" s="574" t="str">
        <f t="shared" si="281"/>
        <v/>
      </c>
      <c r="EO313" s="574" t="str">
        <f t="shared" si="282"/>
        <v/>
      </c>
      <c r="EP313" s="574" t="str">
        <f t="shared" si="282"/>
        <v/>
      </c>
      <c r="EQ313" s="574" t="str">
        <f t="shared" si="282"/>
        <v/>
      </c>
      <c r="ER313" s="574" t="str">
        <f t="shared" si="244"/>
        <v/>
      </c>
      <c r="ES313" s="577" t="str">
        <f t="shared" si="245"/>
        <v/>
      </c>
      <c r="ET313" s="576" t="str">
        <f t="shared" si="283"/>
        <v/>
      </c>
      <c r="EU313" s="574" t="str">
        <f t="shared" si="283"/>
        <v/>
      </c>
      <c r="EV313" s="574" t="str">
        <f t="shared" si="283"/>
        <v/>
      </c>
      <c r="EW313" s="574" t="str">
        <f t="shared" si="284"/>
        <v/>
      </c>
      <c r="EX313" s="574" t="str">
        <f t="shared" si="284"/>
        <v/>
      </c>
      <c r="EY313" s="574" t="str">
        <f t="shared" si="284"/>
        <v/>
      </c>
      <c r="EZ313" s="574" t="str">
        <f t="shared" si="285"/>
        <v/>
      </c>
      <c r="FA313" s="574" t="str">
        <f t="shared" si="285"/>
        <v/>
      </c>
      <c r="FB313" s="574" t="str">
        <f t="shared" si="285"/>
        <v/>
      </c>
      <c r="FC313" s="574" t="str">
        <f t="shared" si="286"/>
        <v/>
      </c>
      <c r="FD313" s="574" t="str">
        <f t="shared" si="286"/>
        <v/>
      </c>
      <c r="FE313" s="574" t="str">
        <f t="shared" si="286"/>
        <v/>
      </c>
      <c r="FF313" s="574" t="str">
        <f t="shared" si="250"/>
        <v/>
      </c>
      <c r="FG313" s="574" t="str">
        <f t="shared" si="251"/>
        <v/>
      </c>
      <c r="FH313" s="574" t="str">
        <f t="shared" si="287"/>
        <v/>
      </c>
      <c r="FI313" s="574" t="str">
        <f t="shared" si="287"/>
        <v/>
      </c>
      <c r="FJ313" s="574" t="str">
        <f t="shared" si="287"/>
        <v/>
      </c>
      <c r="FK313" s="574" t="str">
        <f t="shared" si="288"/>
        <v/>
      </c>
      <c r="FL313" s="574" t="str">
        <f t="shared" si="288"/>
        <v/>
      </c>
      <c r="FM313" s="574" t="str">
        <f t="shared" si="288"/>
        <v/>
      </c>
      <c r="FN313" s="574" t="str">
        <f t="shared" si="289"/>
        <v/>
      </c>
      <c r="FO313" s="574" t="str">
        <f t="shared" si="289"/>
        <v/>
      </c>
      <c r="FP313" s="574" t="str">
        <f t="shared" si="289"/>
        <v/>
      </c>
      <c r="FQ313" s="574" t="str">
        <f t="shared" si="255"/>
        <v/>
      </c>
      <c r="FR313" s="577" t="str">
        <f t="shared" si="256"/>
        <v/>
      </c>
      <c r="FS313" s="573" t="str">
        <f t="shared" si="257"/>
        <v/>
      </c>
      <c r="FT313" s="574" t="str">
        <f t="shared" si="258"/>
        <v/>
      </c>
      <c r="FU313" s="578" t="str">
        <f t="shared" si="259"/>
        <v/>
      </c>
      <c r="FV313" s="577" t="str">
        <f t="shared" si="260"/>
        <v/>
      </c>
      <c r="HA313" s="147">
        <f t="shared" si="261"/>
        <v>0</v>
      </c>
      <c r="HB313" s="142">
        <f t="shared" si="210"/>
        <v>0</v>
      </c>
    </row>
    <row r="314" spans="1:210" s="142" customFormat="1" ht="15.75" customHeight="1" x14ac:dyDescent="0.2">
      <c r="A314" s="531" t="str">
        <f t="shared" si="211"/>
        <v/>
      </c>
      <c r="B314" s="299"/>
      <c r="C314" s="292"/>
      <c r="D314" s="300"/>
      <c r="E314" s="292"/>
      <c r="F314" s="300"/>
      <c r="G314" s="292"/>
      <c r="H314" s="300"/>
      <c r="I314" s="300"/>
      <c r="J314" s="292"/>
      <c r="K314" s="300"/>
      <c r="L314" s="292"/>
      <c r="M314" s="300"/>
      <c r="N314" s="292"/>
      <c r="O314" s="300"/>
      <c r="P314" s="292"/>
      <c r="Q314" s="292"/>
      <c r="R314" s="301"/>
      <c r="S314" s="298"/>
      <c r="T314" s="307"/>
      <c r="U314" s="292"/>
      <c r="V314" s="300"/>
      <c r="W314" s="292"/>
      <c r="X314" s="300"/>
      <c r="Y314" s="292"/>
      <c r="Z314" s="300"/>
      <c r="AA314" s="300"/>
      <c r="AB314" s="292"/>
      <c r="AC314" s="300"/>
      <c r="AD314" s="292"/>
      <c r="AE314" s="300"/>
      <c r="AF314" s="292"/>
      <c r="AG314" s="300"/>
      <c r="AH314" s="292"/>
      <c r="AI314" s="292"/>
      <c r="AJ314" s="301"/>
      <c r="AK314" s="298"/>
      <c r="AL314" s="302"/>
      <c r="AM314" s="292"/>
      <c r="AN314" s="303"/>
      <c r="AO314" s="292"/>
      <c r="AP314" s="303"/>
      <c r="AQ314" s="292"/>
      <c r="AR314" s="303"/>
      <c r="AS314" s="303"/>
      <c r="AT314" s="292"/>
      <c r="AU314" s="303"/>
      <c r="AV314" s="292"/>
      <c r="AW314" s="303"/>
      <c r="AX314" s="292"/>
      <c r="AY314" s="303"/>
      <c r="AZ314" s="292"/>
      <c r="BA314" s="292"/>
      <c r="BB314" s="304"/>
      <c r="BC314" s="298"/>
      <c r="BD314" s="308"/>
      <c r="BE314" s="292"/>
      <c r="BF314" s="303"/>
      <c r="BG314" s="292"/>
      <c r="BH314" s="303"/>
      <c r="BI314" s="292"/>
      <c r="BJ314" s="303"/>
      <c r="BK314" s="303"/>
      <c r="BL314" s="292"/>
      <c r="BM314" s="303"/>
      <c r="BN314" s="292"/>
      <c r="BO314" s="303"/>
      <c r="BP314" s="292"/>
      <c r="BQ314" s="303"/>
      <c r="BR314" s="292"/>
      <c r="BS314" s="292"/>
      <c r="BT314" s="304"/>
      <c r="BU314" s="298"/>
      <c r="BW314" s="573" t="str">
        <f t="shared" si="262"/>
        <v/>
      </c>
      <c r="BX314" s="574" t="str">
        <f t="shared" si="262"/>
        <v/>
      </c>
      <c r="BY314" s="574" t="str">
        <f t="shared" si="262"/>
        <v/>
      </c>
      <c r="BZ314" s="574" t="str">
        <f t="shared" si="263"/>
        <v/>
      </c>
      <c r="CA314" s="574" t="str">
        <f t="shared" si="263"/>
        <v/>
      </c>
      <c r="CB314" s="574" t="str">
        <f t="shared" si="263"/>
        <v/>
      </c>
      <c r="CC314" s="574" t="str">
        <f t="shared" si="264"/>
        <v/>
      </c>
      <c r="CD314" s="574" t="str">
        <f t="shared" si="264"/>
        <v/>
      </c>
      <c r="CE314" s="574" t="str">
        <f t="shared" si="264"/>
        <v/>
      </c>
      <c r="CF314" s="574" t="str">
        <f t="shared" si="265"/>
        <v/>
      </c>
      <c r="CG314" s="574" t="str">
        <f t="shared" si="265"/>
        <v/>
      </c>
      <c r="CH314" s="574" t="str">
        <f t="shared" si="265"/>
        <v/>
      </c>
      <c r="CI314" s="574" t="str">
        <f t="shared" si="216"/>
        <v/>
      </c>
      <c r="CJ314" s="574" t="str">
        <f t="shared" si="217"/>
        <v/>
      </c>
      <c r="CK314" s="574" t="str">
        <f t="shared" si="266"/>
        <v/>
      </c>
      <c r="CL314" s="574" t="str">
        <f t="shared" si="266"/>
        <v/>
      </c>
      <c r="CM314" s="574" t="str">
        <f t="shared" si="266"/>
        <v/>
      </c>
      <c r="CN314" s="574" t="str">
        <f t="shared" si="267"/>
        <v/>
      </c>
      <c r="CO314" s="574" t="str">
        <f t="shared" si="267"/>
        <v/>
      </c>
      <c r="CP314" s="574" t="str">
        <f t="shared" si="267"/>
        <v/>
      </c>
      <c r="CQ314" s="574" t="str">
        <f t="shared" si="268"/>
        <v/>
      </c>
      <c r="CR314" s="574" t="str">
        <f t="shared" si="268"/>
        <v/>
      </c>
      <c r="CS314" s="574" t="str">
        <f t="shared" si="268"/>
        <v/>
      </c>
      <c r="CT314" s="574" t="str">
        <f t="shared" si="221"/>
        <v/>
      </c>
      <c r="CU314" s="575" t="str">
        <f t="shared" si="222"/>
        <v/>
      </c>
      <c r="CV314" s="576" t="str">
        <f t="shared" si="269"/>
        <v/>
      </c>
      <c r="CW314" s="574" t="str">
        <f t="shared" si="269"/>
        <v/>
      </c>
      <c r="CX314" s="574" t="str">
        <f t="shared" si="269"/>
        <v/>
      </c>
      <c r="CY314" s="574" t="str">
        <f t="shared" si="270"/>
        <v/>
      </c>
      <c r="CZ314" s="574" t="str">
        <f t="shared" si="270"/>
        <v/>
      </c>
      <c r="DA314" s="574" t="str">
        <f t="shared" si="270"/>
        <v/>
      </c>
      <c r="DB314" s="574" t="str">
        <f t="shared" si="225"/>
        <v/>
      </c>
      <c r="DC314" s="574" t="str">
        <f t="shared" si="271"/>
        <v/>
      </c>
      <c r="DD314" s="574" t="str">
        <f t="shared" si="271"/>
        <v/>
      </c>
      <c r="DE314" s="574" t="str">
        <f t="shared" si="272"/>
        <v/>
      </c>
      <c r="DF314" s="574" t="str">
        <f t="shared" si="272"/>
        <v/>
      </c>
      <c r="DG314" s="574" t="str">
        <f t="shared" si="272"/>
        <v/>
      </c>
      <c r="DH314" s="574" t="str">
        <f t="shared" si="228"/>
        <v/>
      </c>
      <c r="DI314" s="574" t="str">
        <f t="shared" si="229"/>
        <v/>
      </c>
      <c r="DJ314" s="574" t="str">
        <f t="shared" si="273"/>
        <v/>
      </c>
      <c r="DK314" s="574" t="str">
        <f t="shared" si="273"/>
        <v/>
      </c>
      <c r="DL314" s="574" t="str">
        <f t="shared" si="273"/>
        <v/>
      </c>
      <c r="DM314" s="574" t="str">
        <f t="shared" si="274"/>
        <v/>
      </c>
      <c r="DN314" s="574" t="str">
        <f t="shared" si="274"/>
        <v/>
      </c>
      <c r="DO314" s="574" t="str">
        <f t="shared" si="274"/>
        <v/>
      </c>
      <c r="DP314" s="574" t="str">
        <f t="shared" si="275"/>
        <v/>
      </c>
      <c r="DQ314" s="574" t="str">
        <f t="shared" si="275"/>
        <v/>
      </c>
      <c r="DR314" s="574" t="str">
        <f t="shared" si="275"/>
        <v/>
      </c>
      <c r="DS314" s="574" t="str">
        <f t="shared" si="233"/>
        <v/>
      </c>
      <c r="DT314" s="577" t="str">
        <f t="shared" si="234"/>
        <v/>
      </c>
      <c r="DU314" s="576" t="str">
        <f t="shared" si="276"/>
        <v/>
      </c>
      <c r="DV314" s="574" t="str">
        <f t="shared" si="276"/>
        <v/>
      </c>
      <c r="DW314" s="574" t="str">
        <f t="shared" si="276"/>
        <v/>
      </c>
      <c r="DX314" s="574" t="str">
        <f t="shared" si="277"/>
        <v/>
      </c>
      <c r="DY314" s="574" t="str">
        <f t="shared" si="277"/>
        <v/>
      </c>
      <c r="DZ314" s="574" t="str">
        <f t="shared" si="277"/>
        <v/>
      </c>
      <c r="EA314" s="574" t="str">
        <f t="shared" si="278"/>
        <v/>
      </c>
      <c r="EB314" s="574" t="str">
        <f t="shared" si="278"/>
        <v/>
      </c>
      <c r="EC314" s="574" t="str">
        <f t="shared" si="278"/>
        <v/>
      </c>
      <c r="ED314" s="574" t="str">
        <f t="shared" si="279"/>
        <v/>
      </c>
      <c r="EE314" s="574" t="str">
        <f t="shared" si="279"/>
        <v/>
      </c>
      <c r="EF314" s="574" t="str">
        <f t="shared" si="279"/>
        <v/>
      </c>
      <c r="EG314" s="574" t="str">
        <f t="shared" si="239"/>
        <v/>
      </c>
      <c r="EH314" s="574" t="str">
        <f t="shared" si="240"/>
        <v/>
      </c>
      <c r="EI314" s="574" t="str">
        <f t="shared" si="280"/>
        <v/>
      </c>
      <c r="EJ314" s="574" t="str">
        <f t="shared" si="280"/>
        <v/>
      </c>
      <c r="EK314" s="574" t="str">
        <f t="shared" si="280"/>
        <v/>
      </c>
      <c r="EL314" s="574" t="str">
        <f t="shared" si="281"/>
        <v/>
      </c>
      <c r="EM314" s="574" t="str">
        <f t="shared" si="281"/>
        <v/>
      </c>
      <c r="EN314" s="574" t="str">
        <f t="shared" si="281"/>
        <v/>
      </c>
      <c r="EO314" s="574" t="str">
        <f t="shared" si="282"/>
        <v/>
      </c>
      <c r="EP314" s="574" t="str">
        <f t="shared" si="282"/>
        <v/>
      </c>
      <c r="EQ314" s="574" t="str">
        <f t="shared" si="282"/>
        <v/>
      </c>
      <c r="ER314" s="574" t="str">
        <f t="shared" si="244"/>
        <v/>
      </c>
      <c r="ES314" s="577" t="str">
        <f t="shared" si="245"/>
        <v/>
      </c>
      <c r="ET314" s="576" t="str">
        <f t="shared" si="283"/>
        <v/>
      </c>
      <c r="EU314" s="574" t="str">
        <f t="shared" si="283"/>
        <v/>
      </c>
      <c r="EV314" s="574" t="str">
        <f t="shared" si="283"/>
        <v/>
      </c>
      <c r="EW314" s="574" t="str">
        <f t="shared" si="284"/>
        <v/>
      </c>
      <c r="EX314" s="574" t="str">
        <f t="shared" si="284"/>
        <v/>
      </c>
      <c r="EY314" s="574" t="str">
        <f t="shared" si="284"/>
        <v/>
      </c>
      <c r="EZ314" s="574" t="str">
        <f t="shared" si="285"/>
        <v/>
      </c>
      <c r="FA314" s="574" t="str">
        <f t="shared" si="285"/>
        <v/>
      </c>
      <c r="FB314" s="574" t="str">
        <f t="shared" si="285"/>
        <v/>
      </c>
      <c r="FC314" s="574" t="str">
        <f t="shared" si="286"/>
        <v/>
      </c>
      <c r="FD314" s="574" t="str">
        <f t="shared" si="286"/>
        <v/>
      </c>
      <c r="FE314" s="574" t="str">
        <f t="shared" si="286"/>
        <v/>
      </c>
      <c r="FF314" s="574" t="str">
        <f t="shared" si="250"/>
        <v/>
      </c>
      <c r="FG314" s="574" t="str">
        <f t="shared" si="251"/>
        <v/>
      </c>
      <c r="FH314" s="574" t="str">
        <f t="shared" si="287"/>
        <v/>
      </c>
      <c r="FI314" s="574" t="str">
        <f t="shared" si="287"/>
        <v/>
      </c>
      <c r="FJ314" s="574" t="str">
        <f t="shared" si="287"/>
        <v/>
      </c>
      <c r="FK314" s="574" t="str">
        <f t="shared" si="288"/>
        <v/>
      </c>
      <c r="FL314" s="574" t="str">
        <f t="shared" si="288"/>
        <v/>
      </c>
      <c r="FM314" s="574" t="str">
        <f t="shared" si="288"/>
        <v/>
      </c>
      <c r="FN314" s="574" t="str">
        <f t="shared" si="289"/>
        <v/>
      </c>
      <c r="FO314" s="574" t="str">
        <f t="shared" si="289"/>
        <v/>
      </c>
      <c r="FP314" s="574" t="str">
        <f t="shared" si="289"/>
        <v/>
      </c>
      <c r="FQ314" s="574" t="str">
        <f t="shared" si="255"/>
        <v/>
      </c>
      <c r="FR314" s="577" t="str">
        <f t="shared" si="256"/>
        <v/>
      </c>
      <c r="FS314" s="573" t="str">
        <f t="shared" si="257"/>
        <v/>
      </c>
      <c r="FT314" s="574" t="str">
        <f t="shared" si="258"/>
        <v/>
      </c>
      <c r="FU314" s="578" t="str">
        <f t="shared" si="259"/>
        <v/>
      </c>
      <c r="FV314" s="577" t="str">
        <f t="shared" si="260"/>
        <v/>
      </c>
      <c r="HA314" s="147">
        <f t="shared" si="261"/>
        <v>0</v>
      </c>
      <c r="HB314" s="142">
        <f t="shared" si="210"/>
        <v>0</v>
      </c>
    </row>
    <row r="315" spans="1:210" s="142" customFormat="1" ht="15.75" customHeight="1" x14ac:dyDescent="0.2">
      <c r="A315" s="531" t="str">
        <f t="shared" si="211"/>
        <v/>
      </c>
      <c r="B315" s="299"/>
      <c r="C315" s="292"/>
      <c r="D315" s="300"/>
      <c r="E315" s="292"/>
      <c r="F315" s="300"/>
      <c r="G315" s="292"/>
      <c r="H315" s="300"/>
      <c r="I315" s="300"/>
      <c r="J315" s="292"/>
      <c r="K315" s="300"/>
      <c r="L315" s="292"/>
      <c r="M315" s="300"/>
      <c r="N315" s="292"/>
      <c r="O315" s="300"/>
      <c r="P315" s="292"/>
      <c r="Q315" s="292"/>
      <c r="R315" s="300"/>
      <c r="S315" s="294"/>
      <c r="T315" s="307"/>
      <c r="U315" s="292"/>
      <c r="V315" s="300"/>
      <c r="W315" s="292"/>
      <c r="X315" s="300"/>
      <c r="Y315" s="292"/>
      <c r="Z315" s="300"/>
      <c r="AA315" s="300"/>
      <c r="AB315" s="292"/>
      <c r="AC315" s="300"/>
      <c r="AD315" s="292"/>
      <c r="AE315" s="300"/>
      <c r="AF315" s="292"/>
      <c r="AG315" s="300"/>
      <c r="AH315" s="292"/>
      <c r="AI315" s="292"/>
      <c r="AJ315" s="300"/>
      <c r="AK315" s="294"/>
      <c r="AL315" s="302"/>
      <c r="AM315" s="292"/>
      <c r="AN315" s="303"/>
      <c r="AO315" s="292"/>
      <c r="AP315" s="303"/>
      <c r="AQ315" s="292"/>
      <c r="AR315" s="303"/>
      <c r="AS315" s="303"/>
      <c r="AT315" s="292"/>
      <c r="AU315" s="303"/>
      <c r="AV315" s="292"/>
      <c r="AW315" s="303"/>
      <c r="AX315" s="292"/>
      <c r="AY315" s="303"/>
      <c r="AZ315" s="292"/>
      <c r="BA315" s="292"/>
      <c r="BB315" s="303"/>
      <c r="BC315" s="294"/>
      <c r="BD315" s="308"/>
      <c r="BE315" s="292"/>
      <c r="BF315" s="303"/>
      <c r="BG315" s="292"/>
      <c r="BH315" s="303"/>
      <c r="BI315" s="292"/>
      <c r="BJ315" s="303"/>
      <c r="BK315" s="303"/>
      <c r="BL315" s="292"/>
      <c r="BM315" s="303"/>
      <c r="BN315" s="292"/>
      <c r="BO315" s="303"/>
      <c r="BP315" s="292"/>
      <c r="BQ315" s="303"/>
      <c r="BR315" s="292"/>
      <c r="BS315" s="292"/>
      <c r="BT315" s="303"/>
      <c r="BU315" s="294"/>
      <c r="BW315" s="573" t="str">
        <f t="shared" si="262"/>
        <v/>
      </c>
      <c r="BX315" s="574" t="str">
        <f t="shared" si="262"/>
        <v/>
      </c>
      <c r="BY315" s="574" t="str">
        <f t="shared" si="262"/>
        <v/>
      </c>
      <c r="BZ315" s="574" t="str">
        <f t="shared" si="263"/>
        <v/>
      </c>
      <c r="CA315" s="574" t="str">
        <f t="shared" si="263"/>
        <v/>
      </c>
      <c r="CB315" s="574" t="str">
        <f t="shared" si="263"/>
        <v/>
      </c>
      <c r="CC315" s="574" t="str">
        <f t="shared" si="264"/>
        <v/>
      </c>
      <c r="CD315" s="574" t="str">
        <f t="shared" si="264"/>
        <v/>
      </c>
      <c r="CE315" s="574" t="str">
        <f t="shared" si="264"/>
        <v/>
      </c>
      <c r="CF315" s="574" t="str">
        <f t="shared" si="265"/>
        <v/>
      </c>
      <c r="CG315" s="574" t="str">
        <f t="shared" si="265"/>
        <v/>
      </c>
      <c r="CH315" s="574" t="str">
        <f t="shared" si="265"/>
        <v/>
      </c>
      <c r="CI315" s="574" t="str">
        <f t="shared" si="216"/>
        <v/>
      </c>
      <c r="CJ315" s="574" t="str">
        <f t="shared" si="217"/>
        <v/>
      </c>
      <c r="CK315" s="574" t="str">
        <f t="shared" si="266"/>
        <v/>
      </c>
      <c r="CL315" s="574" t="str">
        <f t="shared" si="266"/>
        <v/>
      </c>
      <c r="CM315" s="574" t="str">
        <f t="shared" si="266"/>
        <v/>
      </c>
      <c r="CN315" s="574" t="str">
        <f t="shared" si="267"/>
        <v/>
      </c>
      <c r="CO315" s="574" t="str">
        <f t="shared" si="267"/>
        <v/>
      </c>
      <c r="CP315" s="574" t="str">
        <f t="shared" si="267"/>
        <v/>
      </c>
      <c r="CQ315" s="574" t="str">
        <f t="shared" si="268"/>
        <v/>
      </c>
      <c r="CR315" s="574" t="str">
        <f t="shared" si="268"/>
        <v/>
      </c>
      <c r="CS315" s="574" t="str">
        <f t="shared" si="268"/>
        <v/>
      </c>
      <c r="CT315" s="574" t="str">
        <f t="shared" si="221"/>
        <v/>
      </c>
      <c r="CU315" s="575" t="str">
        <f t="shared" si="222"/>
        <v/>
      </c>
      <c r="CV315" s="576" t="str">
        <f t="shared" si="269"/>
        <v/>
      </c>
      <c r="CW315" s="574" t="str">
        <f t="shared" si="269"/>
        <v/>
      </c>
      <c r="CX315" s="574" t="str">
        <f t="shared" si="269"/>
        <v/>
      </c>
      <c r="CY315" s="574" t="str">
        <f t="shared" si="270"/>
        <v/>
      </c>
      <c r="CZ315" s="574" t="str">
        <f t="shared" si="270"/>
        <v/>
      </c>
      <c r="DA315" s="574" t="str">
        <f t="shared" si="270"/>
        <v/>
      </c>
      <c r="DB315" s="574" t="str">
        <f t="shared" si="225"/>
        <v/>
      </c>
      <c r="DC315" s="574" t="str">
        <f t="shared" si="271"/>
        <v/>
      </c>
      <c r="DD315" s="574" t="str">
        <f t="shared" si="271"/>
        <v/>
      </c>
      <c r="DE315" s="574" t="str">
        <f t="shared" si="272"/>
        <v/>
      </c>
      <c r="DF315" s="574" t="str">
        <f t="shared" si="272"/>
        <v/>
      </c>
      <c r="DG315" s="574" t="str">
        <f t="shared" si="272"/>
        <v/>
      </c>
      <c r="DH315" s="574" t="str">
        <f t="shared" si="228"/>
        <v/>
      </c>
      <c r="DI315" s="574" t="str">
        <f t="shared" si="229"/>
        <v/>
      </c>
      <c r="DJ315" s="574" t="str">
        <f t="shared" si="273"/>
        <v/>
      </c>
      <c r="DK315" s="574" t="str">
        <f t="shared" si="273"/>
        <v/>
      </c>
      <c r="DL315" s="574" t="str">
        <f t="shared" si="273"/>
        <v/>
      </c>
      <c r="DM315" s="574" t="str">
        <f t="shared" si="274"/>
        <v/>
      </c>
      <c r="DN315" s="574" t="str">
        <f t="shared" si="274"/>
        <v/>
      </c>
      <c r="DO315" s="574" t="str">
        <f t="shared" si="274"/>
        <v/>
      </c>
      <c r="DP315" s="574" t="str">
        <f t="shared" si="275"/>
        <v/>
      </c>
      <c r="DQ315" s="574" t="str">
        <f t="shared" si="275"/>
        <v/>
      </c>
      <c r="DR315" s="574" t="str">
        <f t="shared" si="275"/>
        <v/>
      </c>
      <c r="DS315" s="574" t="str">
        <f t="shared" si="233"/>
        <v/>
      </c>
      <c r="DT315" s="577" t="str">
        <f t="shared" si="234"/>
        <v/>
      </c>
      <c r="DU315" s="576" t="str">
        <f t="shared" si="276"/>
        <v/>
      </c>
      <c r="DV315" s="574" t="str">
        <f t="shared" si="276"/>
        <v/>
      </c>
      <c r="DW315" s="574" t="str">
        <f t="shared" si="276"/>
        <v/>
      </c>
      <c r="DX315" s="574" t="str">
        <f t="shared" si="277"/>
        <v/>
      </c>
      <c r="DY315" s="574" t="str">
        <f t="shared" si="277"/>
        <v/>
      </c>
      <c r="DZ315" s="574" t="str">
        <f t="shared" si="277"/>
        <v/>
      </c>
      <c r="EA315" s="574" t="str">
        <f t="shared" si="278"/>
        <v/>
      </c>
      <c r="EB315" s="574" t="str">
        <f t="shared" si="278"/>
        <v/>
      </c>
      <c r="EC315" s="574" t="str">
        <f t="shared" si="278"/>
        <v/>
      </c>
      <c r="ED315" s="574" t="str">
        <f t="shared" si="279"/>
        <v/>
      </c>
      <c r="EE315" s="574" t="str">
        <f t="shared" si="279"/>
        <v/>
      </c>
      <c r="EF315" s="574" t="str">
        <f t="shared" si="279"/>
        <v/>
      </c>
      <c r="EG315" s="574" t="str">
        <f t="shared" si="239"/>
        <v/>
      </c>
      <c r="EH315" s="574" t="str">
        <f t="shared" si="240"/>
        <v/>
      </c>
      <c r="EI315" s="574" t="str">
        <f t="shared" si="280"/>
        <v/>
      </c>
      <c r="EJ315" s="574" t="str">
        <f t="shared" si="280"/>
        <v/>
      </c>
      <c r="EK315" s="574" t="str">
        <f t="shared" si="280"/>
        <v/>
      </c>
      <c r="EL315" s="574" t="str">
        <f t="shared" si="281"/>
        <v/>
      </c>
      <c r="EM315" s="574" t="str">
        <f t="shared" si="281"/>
        <v/>
      </c>
      <c r="EN315" s="574" t="str">
        <f t="shared" si="281"/>
        <v/>
      </c>
      <c r="EO315" s="574" t="str">
        <f t="shared" si="282"/>
        <v/>
      </c>
      <c r="EP315" s="574" t="str">
        <f t="shared" si="282"/>
        <v/>
      </c>
      <c r="EQ315" s="574" t="str">
        <f t="shared" si="282"/>
        <v/>
      </c>
      <c r="ER315" s="574" t="str">
        <f t="shared" si="244"/>
        <v/>
      </c>
      <c r="ES315" s="577" t="str">
        <f t="shared" si="245"/>
        <v/>
      </c>
      <c r="ET315" s="576" t="str">
        <f t="shared" si="283"/>
        <v/>
      </c>
      <c r="EU315" s="574" t="str">
        <f t="shared" si="283"/>
        <v/>
      </c>
      <c r="EV315" s="574" t="str">
        <f t="shared" si="283"/>
        <v/>
      </c>
      <c r="EW315" s="574" t="str">
        <f t="shared" si="284"/>
        <v/>
      </c>
      <c r="EX315" s="574" t="str">
        <f t="shared" si="284"/>
        <v/>
      </c>
      <c r="EY315" s="574" t="str">
        <f t="shared" si="284"/>
        <v/>
      </c>
      <c r="EZ315" s="574" t="str">
        <f t="shared" si="285"/>
        <v/>
      </c>
      <c r="FA315" s="574" t="str">
        <f t="shared" si="285"/>
        <v/>
      </c>
      <c r="FB315" s="574" t="str">
        <f t="shared" si="285"/>
        <v/>
      </c>
      <c r="FC315" s="574" t="str">
        <f t="shared" si="286"/>
        <v/>
      </c>
      <c r="FD315" s="574" t="str">
        <f t="shared" si="286"/>
        <v/>
      </c>
      <c r="FE315" s="574" t="str">
        <f t="shared" si="286"/>
        <v/>
      </c>
      <c r="FF315" s="574" t="str">
        <f t="shared" si="250"/>
        <v/>
      </c>
      <c r="FG315" s="574" t="str">
        <f t="shared" si="251"/>
        <v/>
      </c>
      <c r="FH315" s="574" t="str">
        <f t="shared" si="287"/>
        <v/>
      </c>
      <c r="FI315" s="574" t="str">
        <f t="shared" si="287"/>
        <v/>
      </c>
      <c r="FJ315" s="574" t="str">
        <f t="shared" si="287"/>
        <v/>
      </c>
      <c r="FK315" s="574" t="str">
        <f t="shared" si="288"/>
        <v/>
      </c>
      <c r="FL315" s="574" t="str">
        <f t="shared" si="288"/>
        <v/>
      </c>
      <c r="FM315" s="574" t="str">
        <f t="shared" si="288"/>
        <v/>
      </c>
      <c r="FN315" s="574" t="str">
        <f t="shared" si="289"/>
        <v/>
      </c>
      <c r="FO315" s="574" t="str">
        <f t="shared" si="289"/>
        <v/>
      </c>
      <c r="FP315" s="574" t="str">
        <f t="shared" si="289"/>
        <v/>
      </c>
      <c r="FQ315" s="574" t="str">
        <f t="shared" si="255"/>
        <v/>
      </c>
      <c r="FR315" s="577" t="str">
        <f t="shared" si="256"/>
        <v/>
      </c>
      <c r="FS315" s="573" t="str">
        <f t="shared" si="257"/>
        <v/>
      </c>
      <c r="FT315" s="574" t="str">
        <f t="shared" si="258"/>
        <v/>
      </c>
      <c r="FU315" s="578" t="str">
        <f t="shared" si="259"/>
        <v/>
      </c>
      <c r="FV315" s="577" t="str">
        <f t="shared" si="260"/>
        <v/>
      </c>
      <c r="HA315" s="147">
        <f t="shared" si="261"/>
        <v>0</v>
      </c>
      <c r="HB315" s="142">
        <f t="shared" si="210"/>
        <v>0</v>
      </c>
    </row>
    <row r="316" spans="1:210" s="142" customFormat="1" ht="15.75" customHeight="1" x14ac:dyDescent="0.2">
      <c r="A316" s="531" t="str">
        <f t="shared" si="211"/>
        <v/>
      </c>
      <c r="B316" s="299"/>
      <c r="C316" s="292"/>
      <c r="D316" s="300"/>
      <c r="E316" s="292"/>
      <c r="F316" s="300"/>
      <c r="G316" s="292"/>
      <c r="H316" s="300"/>
      <c r="I316" s="300"/>
      <c r="J316" s="292"/>
      <c r="K316" s="300"/>
      <c r="L316" s="292"/>
      <c r="M316" s="300"/>
      <c r="N316" s="292"/>
      <c r="O316" s="300"/>
      <c r="P316" s="292"/>
      <c r="Q316" s="292"/>
      <c r="R316" s="301"/>
      <c r="S316" s="298"/>
      <c r="T316" s="307"/>
      <c r="U316" s="292"/>
      <c r="V316" s="300"/>
      <c r="W316" s="292"/>
      <c r="X316" s="300"/>
      <c r="Y316" s="292"/>
      <c r="Z316" s="300"/>
      <c r="AA316" s="300"/>
      <c r="AB316" s="292"/>
      <c r="AC316" s="300"/>
      <c r="AD316" s="292"/>
      <c r="AE316" s="300"/>
      <c r="AF316" s="292"/>
      <c r="AG316" s="300"/>
      <c r="AH316" s="292"/>
      <c r="AI316" s="292"/>
      <c r="AJ316" s="301"/>
      <c r="AK316" s="298"/>
      <c r="AL316" s="302"/>
      <c r="AM316" s="292"/>
      <c r="AN316" s="303"/>
      <c r="AO316" s="292"/>
      <c r="AP316" s="303"/>
      <c r="AQ316" s="292"/>
      <c r="AR316" s="303"/>
      <c r="AS316" s="303"/>
      <c r="AT316" s="292"/>
      <c r="AU316" s="303"/>
      <c r="AV316" s="292"/>
      <c r="AW316" s="303"/>
      <c r="AX316" s="292"/>
      <c r="AY316" s="303"/>
      <c r="AZ316" s="292"/>
      <c r="BA316" s="292"/>
      <c r="BB316" s="304"/>
      <c r="BC316" s="298"/>
      <c r="BD316" s="308"/>
      <c r="BE316" s="292"/>
      <c r="BF316" s="303"/>
      <c r="BG316" s="292"/>
      <c r="BH316" s="303"/>
      <c r="BI316" s="292"/>
      <c r="BJ316" s="303"/>
      <c r="BK316" s="303"/>
      <c r="BL316" s="292"/>
      <c r="BM316" s="303"/>
      <c r="BN316" s="292"/>
      <c r="BO316" s="303"/>
      <c r="BP316" s="292"/>
      <c r="BQ316" s="303"/>
      <c r="BR316" s="292"/>
      <c r="BS316" s="292"/>
      <c r="BT316" s="304"/>
      <c r="BU316" s="298"/>
      <c r="BW316" s="573" t="str">
        <f t="shared" si="262"/>
        <v/>
      </c>
      <c r="BX316" s="574" t="str">
        <f t="shared" si="262"/>
        <v/>
      </c>
      <c r="BY316" s="574" t="str">
        <f t="shared" si="262"/>
        <v/>
      </c>
      <c r="BZ316" s="574" t="str">
        <f t="shared" si="263"/>
        <v/>
      </c>
      <c r="CA316" s="574" t="str">
        <f t="shared" si="263"/>
        <v/>
      </c>
      <c r="CB316" s="574" t="str">
        <f t="shared" si="263"/>
        <v/>
      </c>
      <c r="CC316" s="574" t="str">
        <f t="shared" si="264"/>
        <v/>
      </c>
      <c r="CD316" s="574" t="str">
        <f t="shared" si="264"/>
        <v/>
      </c>
      <c r="CE316" s="574" t="str">
        <f t="shared" si="264"/>
        <v/>
      </c>
      <c r="CF316" s="574" t="str">
        <f t="shared" si="265"/>
        <v/>
      </c>
      <c r="CG316" s="574" t="str">
        <f t="shared" si="265"/>
        <v/>
      </c>
      <c r="CH316" s="574" t="str">
        <f t="shared" si="265"/>
        <v/>
      </c>
      <c r="CI316" s="574" t="str">
        <f t="shared" si="216"/>
        <v/>
      </c>
      <c r="CJ316" s="574" t="str">
        <f t="shared" si="217"/>
        <v/>
      </c>
      <c r="CK316" s="574" t="str">
        <f t="shared" si="266"/>
        <v/>
      </c>
      <c r="CL316" s="574" t="str">
        <f t="shared" si="266"/>
        <v/>
      </c>
      <c r="CM316" s="574" t="str">
        <f t="shared" si="266"/>
        <v/>
      </c>
      <c r="CN316" s="574" t="str">
        <f t="shared" si="267"/>
        <v/>
      </c>
      <c r="CO316" s="574" t="str">
        <f t="shared" si="267"/>
        <v/>
      </c>
      <c r="CP316" s="574" t="str">
        <f t="shared" si="267"/>
        <v/>
      </c>
      <c r="CQ316" s="574" t="str">
        <f t="shared" si="268"/>
        <v/>
      </c>
      <c r="CR316" s="574" t="str">
        <f t="shared" si="268"/>
        <v/>
      </c>
      <c r="CS316" s="574" t="str">
        <f t="shared" si="268"/>
        <v/>
      </c>
      <c r="CT316" s="574" t="str">
        <f t="shared" si="221"/>
        <v/>
      </c>
      <c r="CU316" s="575" t="str">
        <f t="shared" si="222"/>
        <v/>
      </c>
      <c r="CV316" s="576" t="str">
        <f t="shared" si="269"/>
        <v/>
      </c>
      <c r="CW316" s="574" t="str">
        <f t="shared" si="269"/>
        <v/>
      </c>
      <c r="CX316" s="574" t="str">
        <f t="shared" si="269"/>
        <v/>
      </c>
      <c r="CY316" s="574" t="str">
        <f t="shared" si="270"/>
        <v/>
      </c>
      <c r="CZ316" s="574" t="str">
        <f t="shared" si="270"/>
        <v/>
      </c>
      <c r="DA316" s="574" t="str">
        <f t="shared" si="270"/>
        <v/>
      </c>
      <c r="DB316" s="574" t="str">
        <f t="shared" si="225"/>
        <v/>
      </c>
      <c r="DC316" s="574" t="str">
        <f t="shared" si="271"/>
        <v/>
      </c>
      <c r="DD316" s="574" t="str">
        <f t="shared" si="271"/>
        <v/>
      </c>
      <c r="DE316" s="574" t="str">
        <f t="shared" si="272"/>
        <v/>
      </c>
      <c r="DF316" s="574" t="str">
        <f t="shared" si="272"/>
        <v/>
      </c>
      <c r="DG316" s="574" t="str">
        <f t="shared" si="272"/>
        <v/>
      </c>
      <c r="DH316" s="574" t="str">
        <f t="shared" si="228"/>
        <v/>
      </c>
      <c r="DI316" s="574" t="str">
        <f t="shared" si="229"/>
        <v/>
      </c>
      <c r="DJ316" s="574" t="str">
        <f t="shared" si="273"/>
        <v/>
      </c>
      <c r="DK316" s="574" t="str">
        <f t="shared" si="273"/>
        <v/>
      </c>
      <c r="DL316" s="574" t="str">
        <f t="shared" si="273"/>
        <v/>
      </c>
      <c r="DM316" s="574" t="str">
        <f t="shared" si="274"/>
        <v/>
      </c>
      <c r="DN316" s="574" t="str">
        <f t="shared" si="274"/>
        <v/>
      </c>
      <c r="DO316" s="574" t="str">
        <f t="shared" si="274"/>
        <v/>
      </c>
      <c r="DP316" s="574" t="str">
        <f t="shared" si="275"/>
        <v/>
      </c>
      <c r="DQ316" s="574" t="str">
        <f t="shared" si="275"/>
        <v/>
      </c>
      <c r="DR316" s="574" t="str">
        <f t="shared" si="275"/>
        <v/>
      </c>
      <c r="DS316" s="574" t="str">
        <f t="shared" si="233"/>
        <v/>
      </c>
      <c r="DT316" s="577" t="str">
        <f t="shared" si="234"/>
        <v/>
      </c>
      <c r="DU316" s="576" t="str">
        <f t="shared" si="276"/>
        <v/>
      </c>
      <c r="DV316" s="574" t="str">
        <f t="shared" si="276"/>
        <v/>
      </c>
      <c r="DW316" s="574" t="str">
        <f t="shared" si="276"/>
        <v/>
      </c>
      <c r="DX316" s="574" t="str">
        <f t="shared" si="277"/>
        <v/>
      </c>
      <c r="DY316" s="574" t="str">
        <f t="shared" si="277"/>
        <v/>
      </c>
      <c r="DZ316" s="574" t="str">
        <f t="shared" si="277"/>
        <v/>
      </c>
      <c r="EA316" s="574" t="str">
        <f t="shared" si="278"/>
        <v/>
      </c>
      <c r="EB316" s="574" t="str">
        <f t="shared" si="278"/>
        <v/>
      </c>
      <c r="EC316" s="574" t="str">
        <f t="shared" si="278"/>
        <v/>
      </c>
      <c r="ED316" s="574" t="str">
        <f t="shared" si="279"/>
        <v/>
      </c>
      <c r="EE316" s="574" t="str">
        <f t="shared" si="279"/>
        <v/>
      </c>
      <c r="EF316" s="574" t="str">
        <f t="shared" si="279"/>
        <v/>
      </c>
      <c r="EG316" s="574" t="str">
        <f t="shared" si="239"/>
        <v/>
      </c>
      <c r="EH316" s="574" t="str">
        <f t="shared" si="240"/>
        <v/>
      </c>
      <c r="EI316" s="574" t="str">
        <f t="shared" si="280"/>
        <v/>
      </c>
      <c r="EJ316" s="574" t="str">
        <f t="shared" si="280"/>
        <v/>
      </c>
      <c r="EK316" s="574" t="str">
        <f t="shared" si="280"/>
        <v/>
      </c>
      <c r="EL316" s="574" t="str">
        <f t="shared" si="281"/>
        <v/>
      </c>
      <c r="EM316" s="574" t="str">
        <f t="shared" si="281"/>
        <v/>
      </c>
      <c r="EN316" s="574" t="str">
        <f t="shared" si="281"/>
        <v/>
      </c>
      <c r="EO316" s="574" t="str">
        <f t="shared" si="282"/>
        <v/>
      </c>
      <c r="EP316" s="574" t="str">
        <f t="shared" si="282"/>
        <v/>
      </c>
      <c r="EQ316" s="574" t="str">
        <f t="shared" si="282"/>
        <v/>
      </c>
      <c r="ER316" s="574" t="str">
        <f t="shared" si="244"/>
        <v/>
      </c>
      <c r="ES316" s="577" t="str">
        <f t="shared" si="245"/>
        <v/>
      </c>
      <c r="ET316" s="576" t="str">
        <f t="shared" si="283"/>
        <v/>
      </c>
      <c r="EU316" s="574" t="str">
        <f t="shared" si="283"/>
        <v/>
      </c>
      <c r="EV316" s="574" t="str">
        <f t="shared" si="283"/>
        <v/>
      </c>
      <c r="EW316" s="574" t="str">
        <f t="shared" si="284"/>
        <v/>
      </c>
      <c r="EX316" s="574" t="str">
        <f t="shared" si="284"/>
        <v/>
      </c>
      <c r="EY316" s="574" t="str">
        <f t="shared" si="284"/>
        <v/>
      </c>
      <c r="EZ316" s="574" t="str">
        <f t="shared" si="285"/>
        <v/>
      </c>
      <c r="FA316" s="574" t="str">
        <f t="shared" si="285"/>
        <v/>
      </c>
      <c r="FB316" s="574" t="str">
        <f t="shared" si="285"/>
        <v/>
      </c>
      <c r="FC316" s="574" t="str">
        <f t="shared" si="286"/>
        <v/>
      </c>
      <c r="FD316" s="574" t="str">
        <f t="shared" si="286"/>
        <v/>
      </c>
      <c r="FE316" s="574" t="str">
        <f t="shared" si="286"/>
        <v/>
      </c>
      <c r="FF316" s="574" t="str">
        <f t="shared" si="250"/>
        <v/>
      </c>
      <c r="FG316" s="574" t="str">
        <f t="shared" si="251"/>
        <v/>
      </c>
      <c r="FH316" s="574" t="str">
        <f t="shared" si="287"/>
        <v/>
      </c>
      <c r="FI316" s="574" t="str">
        <f t="shared" si="287"/>
        <v/>
      </c>
      <c r="FJ316" s="574" t="str">
        <f t="shared" si="287"/>
        <v/>
      </c>
      <c r="FK316" s="574" t="str">
        <f t="shared" si="288"/>
        <v/>
      </c>
      <c r="FL316" s="574" t="str">
        <f t="shared" si="288"/>
        <v/>
      </c>
      <c r="FM316" s="574" t="str">
        <f t="shared" si="288"/>
        <v/>
      </c>
      <c r="FN316" s="574" t="str">
        <f t="shared" si="289"/>
        <v/>
      </c>
      <c r="FO316" s="574" t="str">
        <f t="shared" si="289"/>
        <v/>
      </c>
      <c r="FP316" s="574" t="str">
        <f t="shared" si="289"/>
        <v/>
      </c>
      <c r="FQ316" s="574" t="str">
        <f t="shared" si="255"/>
        <v/>
      </c>
      <c r="FR316" s="577" t="str">
        <f t="shared" si="256"/>
        <v/>
      </c>
      <c r="FS316" s="573" t="str">
        <f t="shared" si="257"/>
        <v/>
      </c>
      <c r="FT316" s="574" t="str">
        <f t="shared" si="258"/>
        <v/>
      </c>
      <c r="FU316" s="578" t="str">
        <f t="shared" si="259"/>
        <v/>
      </c>
      <c r="FV316" s="577" t="str">
        <f t="shared" si="260"/>
        <v/>
      </c>
      <c r="HA316" s="147">
        <f t="shared" si="261"/>
        <v>0</v>
      </c>
      <c r="HB316" s="142">
        <f t="shared" si="210"/>
        <v>0</v>
      </c>
    </row>
    <row r="317" spans="1:210" s="142" customFormat="1" ht="15.75" customHeight="1" x14ac:dyDescent="0.2">
      <c r="A317" s="531" t="str">
        <f t="shared" si="211"/>
        <v/>
      </c>
      <c r="B317" s="299"/>
      <c r="C317" s="292"/>
      <c r="D317" s="300"/>
      <c r="E317" s="292"/>
      <c r="F317" s="300"/>
      <c r="G317" s="292"/>
      <c r="H317" s="300"/>
      <c r="I317" s="300"/>
      <c r="J317" s="292"/>
      <c r="K317" s="300"/>
      <c r="L317" s="292"/>
      <c r="M317" s="300"/>
      <c r="N317" s="292"/>
      <c r="O317" s="300"/>
      <c r="P317" s="292"/>
      <c r="Q317" s="292"/>
      <c r="R317" s="300"/>
      <c r="S317" s="294"/>
      <c r="T317" s="307"/>
      <c r="U317" s="292"/>
      <c r="V317" s="300"/>
      <c r="W317" s="292"/>
      <c r="X317" s="300"/>
      <c r="Y317" s="292"/>
      <c r="Z317" s="300"/>
      <c r="AA317" s="300"/>
      <c r="AB317" s="292"/>
      <c r="AC317" s="300"/>
      <c r="AD317" s="292"/>
      <c r="AE317" s="300"/>
      <c r="AF317" s="292"/>
      <c r="AG317" s="300"/>
      <c r="AH317" s="292"/>
      <c r="AI317" s="292"/>
      <c r="AJ317" s="300"/>
      <c r="AK317" s="294"/>
      <c r="AL317" s="302"/>
      <c r="AM317" s="292"/>
      <c r="AN317" s="303"/>
      <c r="AO317" s="292"/>
      <c r="AP317" s="303"/>
      <c r="AQ317" s="292"/>
      <c r="AR317" s="303"/>
      <c r="AS317" s="303"/>
      <c r="AT317" s="292"/>
      <c r="AU317" s="303"/>
      <c r="AV317" s="292"/>
      <c r="AW317" s="303"/>
      <c r="AX317" s="292"/>
      <c r="AY317" s="303"/>
      <c r="AZ317" s="292"/>
      <c r="BA317" s="292"/>
      <c r="BB317" s="303"/>
      <c r="BC317" s="294"/>
      <c r="BD317" s="308"/>
      <c r="BE317" s="292"/>
      <c r="BF317" s="303"/>
      <c r="BG317" s="292"/>
      <c r="BH317" s="303"/>
      <c r="BI317" s="292"/>
      <c r="BJ317" s="303"/>
      <c r="BK317" s="303"/>
      <c r="BL317" s="292"/>
      <c r="BM317" s="303"/>
      <c r="BN317" s="292"/>
      <c r="BO317" s="303"/>
      <c r="BP317" s="292"/>
      <c r="BQ317" s="303"/>
      <c r="BR317" s="292"/>
      <c r="BS317" s="292"/>
      <c r="BT317" s="303"/>
      <c r="BU317" s="294"/>
      <c r="BW317" s="573" t="str">
        <f t="shared" si="262"/>
        <v/>
      </c>
      <c r="BX317" s="574" t="str">
        <f t="shared" si="262"/>
        <v/>
      </c>
      <c r="BY317" s="574" t="str">
        <f t="shared" si="262"/>
        <v/>
      </c>
      <c r="BZ317" s="574" t="str">
        <f t="shared" si="263"/>
        <v/>
      </c>
      <c r="CA317" s="574" t="str">
        <f t="shared" si="263"/>
        <v/>
      </c>
      <c r="CB317" s="574" t="str">
        <f t="shared" si="263"/>
        <v/>
      </c>
      <c r="CC317" s="574" t="str">
        <f t="shared" si="264"/>
        <v/>
      </c>
      <c r="CD317" s="574" t="str">
        <f t="shared" si="264"/>
        <v/>
      </c>
      <c r="CE317" s="574" t="str">
        <f t="shared" si="264"/>
        <v/>
      </c>
      <c r="CF317" s="574" t="str">
        <f t="shared" si="265"/>
        <v/>
      </c>
      <c r="CG317" s="574" t="str">
        <f t="shared" si="265"/>
        <v/>
      </c>
      <c r="CH317" s="574" t="str">
        <f t="shared" si="265"/>
        <v/>
      </c>
      <c r="CI317" s="574" t="str">
        <f t="shared" si="216"/>
        <v/>
      </c>
      <c r="CJ317" s="574" t="str">
        <f t="shared" si="217"/>
        <v/>
      </c>
      <c r="CK317" s="574" t="str">
        <f t="shared" si="266"/>
        <v/>
      </c>
      <c r="CL317" s="574" t="str">
        <f t="shared" si="266"/>
        <v/>
      </c>
      <c r="CM317" s="574" t="str">
        <f t="shared" si="266"/>
        <v/>
      </c>
      <c r="CN317" s="574" t="str">
        <f t="shared" si="267"/>
        <v/>
      </c>
      <c r="CO317" s="574" t="str">
        <f t="shared" si="267"/>
        <v/>
      </c>
      <c r="CP317" s="574" t="str">
        <f t="shared" si="267"/>
        <v/>
      </c>
      <c r="CQ317" s="574" t="str">
        <f t="shared" si="268"/>
        <v/>
      </c>
      <c r="CR317" s="574" t="str">
        <f t="shared" si="268"/>
        <v/>
      </c>
      <c r="CS317" s="574" t="str">
        <f t="shared" si="268"/>
        <v/>
      </c>
      <c r="CT317" s="574" t="str">
        <f t="shared" si="221"/>
        <v/>
      </c>
      <c r="CU317" s="575" t="str">
        <f t="shared" si="222"/>
        <v/>
      </c>
      <c r="CV317" s="576" t="str">
        <f t="shared" si="269"/>
        <v/>
      </c>
      <c r="CW317" s="574" t="str">
        <f t="shared" si="269"/>
        <v/>
      </c>
      <c r="CX317" s="574" t="str">
        <f t="shared" si="269"/>
        <v/>
      </c>
      <c r="CY317" s="574" t="str">
        <f t="shared" si="270"/>
        <v/>
      </c>
      <c r="CZ317" s="574" t="str">
        <f t="shared" si="270"/>
        <v/>
      </c>
      <c r="DA317" s="574" t="str">
        <f t="shared" si="270"/>
        <v/>
      </c>
      <c r="DB317" s="574" t="str">
        <f t="shared" si="225"/>
        <v/>
      </c>
      <c r="DC317" s="574" t="str">
        <f t="shared" si="271"/>
        <v/>
      </c>
      <c r="DD317" s="574" t="str">
        <f t="shared" si="271"/>
        <v/>
      </c>
      <c r="DE317" s="574" t="str">
        <f t="shared" si="272"/>
        <v/>
      </c>
      <c r="DF317" s="574" t="str">
        <f t="shared" si="272"/>
        <v/>
      </c>
      <c r="DG317" s="574" t="str">
        <f t="shared" si="272"/>
        <v/>
      </c>
      <c r="DH317" s="574" t="str">
        <f t="shared" si="228"/>
        <v/>
      </c>
      <c r="DI317" s="574" t="str">
        <f t="shared" si="229"/>
        <v/>
      </c>
      <c r="DJ317" s="574" t="str">
        <f t="shared" si="273"/>
        <v/>
      </c>
      <c r="DK317" s="574" t="str">
        <f t="shared" si="273"/>
        <v/>
      </c>
      <c r="DL317" s="574" t="str">
        <f t="shared" si="273"/>
        <v/>
      </c>
      <c r="DM317" s="574" t="str">
        <f t="shared" si="274"/>
        <v/>
      </c>
      <c r="DN317" s="574" t="str">
        <f t="shared" si="274"/>
        <v/>
      </c>
      <c r="DO317" s="574" t="str">
        <f t="shared" si="274"/>
        <v/>
      </c>
      <c r="DP317" s="574" t="str">
        <f t="shared" si="275"/>
        <v/>
      </c>
      <c r="DQ317" s="574" t="str">
        <f t="shared" si="275"/>
        <v/>
      </c>
      <c r="DR317" s="574" t="str">
        <f t="shared" si="275"/>
        <v/>
      </c>
      <c r="DS317" s="574" t="str">
        <f t="shared" si="233"/>
        <v/>
      </c>
      <c r="DT317" s="577" t="str">
        <f t="shared" si="234"/>
        <v/>
      </c>
      <c r="DU317" s="576" t="str">
        <f t="shared" si="276"/>
        <v/>
      </c>
      <c r="DV317" s="574" t="str">
        <f t="shared" si="276"/>
        <v/>
      </c>
      <c r="DW317" s="574" t="str">
        <f t="shared" si="276"/>
        <v/>
      </c>
      <c r="DX317" s="574" t="str">
        <f t="shared" si="277"/>
        <v/>
      </c>
      <c r="DY317" s="574" t="str">
        <f t="shared" si="277"/>
        <v/>
      </c>
      <c r="DZ317" s="574" t="str">
        <f t="shared" si="277"/>
        <v/>
      </c>
      <c r="EA317" s="574" t="str">
        <f t="shared" si="278"/>
        <v/>
      </c>
      <c r="EB317" s="574" t="str">
        <f t="shared" si="278"/>
        <v/>
      </c>
      <c r="EC317" s="574" t="str">
        <f t="shared" si="278"/>
        <v/>
      </c>
      <c r="ED317" s="574" t="str">
        <f t="shared" si="279"/>
        <v/>
      </c>
      <c r="EE317" s="574" t="str">
        <f t="shared" si="279"/>
        <v/>
      </c>
      <c r="EF317" s="574" t="str">
        <f t="shared" si="279"/>
        <v/>
      </c>
      <c r="EG317" s="574" t="str">
        <f t="shared" si="239"/>
        <v/>
      </c>
      <c r="EH317" s="574" t="str">
        <f t="shared" si="240"/>
        <v/>
      </c>
      <c r="EI317" s="574" t="str">
        <f t="shared" si="280"/>
        <v/>
      </c>
      <c r="EJ317" s="574" t="str">
        <f t="shared" si="280"/>
        <v/>
      </c>
      <c r="EK317" s="574" t="str">
        <f t="shared" si="280"/>
        <v/>
      </c>
      <c r="EL317" s="574" t="str">
        <f t="shared" si="281"/>
        <v/>
      </c>
      <c r="EM317" s="574" t="str">
        <f t="shared" si="281"/>
        <v/>
      </c>
      <c r="EN317" s="574" t="str">
        <f t="shared" si="281"/>
        <v/>
      </c>
      <c r="EO317" s="574" t="str">
        <f t="shared" si="282"/>
        <v/>
      </c>
      <c r="EP317" s="574" t="str">
        <f t="shared" si="282"/>
        <v/>
      </c>
      <c r="EQ317" s="574" t="str">
        <f t="shared" si="282"/>
        <v/>
      </c>
      <c r="ER317" s="574" t="str">
        <f t="shared" si="244"/>
        <v/>
      </c>
      <c r="ES317" s="577" t="str">
        <f t="shared" si="245"/>
        <v/>
      </c>
      <c r="ET317" s="576" t="str">
        <f t="shared" si="283"/>
        <v/>
      </c>
      <c r="EU317" s="574" t="str">
        <f t="shared" si="283"/>
        <v/>
      </c>
      <c r="EV317" s="574" t="str">
        <f t="shared" si="283"/>
        <v/>
      </c>
      <c r="EW317" s="574" t="str">
        <f t="shared" si="284"/>
        <v/>
      </c>
      <c r="EX317" s="574" t="str">
        <f t="shared" si="284"/>
        <v/>
      </c>
      <c r="EY317" s="574" t="str">
        <f t="shared" si="284"/>
        <v/>
      </c>
      <c r="EZ317" s="574" t="str">
        <f t="shared" si="285"/>
        <v/>
      </c>
      <c r="FA317" s="574" t="str">
        <f t="shared" si="285"/>
        <v/>
      </c>
      <c r="FB317" s="574" t="str">
        <f t="shared" si="285"/>
        <v/>
      </c>
      <c r="FC317" s="574" t="str">
        <f t="shared" si="286"/>
        <v/>
      </c>
      <c r="FD317" s="574" t="str">
        <f t="shared" si="286"/>
        <v/>
      </c>
      <c r="FE317" s="574" t="str">
        <f t="shared" si="286"/>
        <v/>
      </c>
      <c r="FF317" s="574" t="str">
        <f t="shared" si="250"/>
        <v/>
      </c>
      <c r="FG317" s="574" t="str">
        <f t="shared" si="251"/>
        <v/>
      </c>
      <c r="FH317" s="574" t="str">
        <f t="shared" si="287"/>
        <v/>
      </c>
      <c r="FI317" s="574" t="str">
        <f t="shared" si="287"/>
        <v/>
      </c>
      <c r="FJ317" s="574" t="str">
        <f t="shared" si="287"/>
        <v/>
      </c>
      <c r="FK317" s="574" t="str">
        <f t="shared" si="288"/>
        <v/>
      </c>
      <c r="FL317" s="574" t="str">
        <f t="shared" si="288"/>
        <v/>
      </c>
      <c r="FM317" s="574" t="str">
        <f t="shared" si="288"/>
        <v/>
      </c>
      <c r="FN317" s="574" t="str">
        <f t="shared" si="289"/>
        <v/>
      </c>
      <c r="FO317" s="574" t="str">
        <f t="shared" si="289"/>
        <v/>
      </c>
      <c r="FP317" s="574" t="str">
        <f t="shared" si="289"/>
        <v/>
      </c>
      <c r="FQ317" s="574" t="str">
        <f t="shared" si="255"/>
        <v/>
      </c>
      <c r="FR317" s="577" t="str">
        <f t="shared" si="256"/>
        <v/>
      </c>
      <c r="FS317" s="573" t="str">
        <f t="shared" si="257"/>
        <v/>
      </c>
      <c r="FT317" s="574" t="str">
        <f t="shared" si="258"/>
        <v/>
      </c>
      <c r="FU317" s="578" t="str">
        <f t="shared" si="259"/>
        <v/>
      </c>
      <c r="FV317" s="577" t="str">
        <f t="shared" si="260"/>
        <v/>
      </c>
      <c r="HA317" s="147">
        <f t="shared" si="261"/>
        <v>0</v>
      </c>
      <c r="HB317" s="142">
        <f t="shared" si="210"/>
        <v>0</v>
      </c>
    </row>
    <row r="318" spans="1:210" s="142" customFormat="1" ht="15.75" customHeight="1" x14ac:dyDescent="0.2">
      <c r="A318" s="531" t="str">
        <f t="shared" si="211"/>
        <v/>
      </c>
      <c r="B318" s="299"/>
      <c r="C318" s="292"/>
      <c r="D318" s="300"/>
      <c r="E318" s="292"/>
      <c r="F318" s="300"/>
      <c r="G318" s="292"/>
      <c r="H318" s="300"/>
      <c r="I318" s="300"/>
      <c r="J318" s="292"/>
      <c r="K318" s="300"/>
      <c r="L318" s="292"/>
      <c r="M318" s="300"/>
      <c r="N318" s="292"/>
      <c r="O318" s="300"/>
      <c r="P318" s="292"/>
      <c r="Q318" s="292"/>
      <c r="R318" s="301"/>
      <c r="S318" s="298"/>
      <c r="T318" s="307"/>
      <c r="U318" s="292"/>
      <c r="V318" s="300"/>
      <c r="W318" s="292"/>
      <c r="X318" s="300"/>
      <c r="Y318" s="292"/>
      <c r="Z318" s="300"/>
      <c r="AA318" s="300"/>
      <c r="AB318" s="292"/>
      <c r="AC318" s="300"/>
      <c r="AD318" s="292"/>
      <c r="AE318" s="300"/>
      <c r="AF318" s="292"/>
      <c r="AG318" s="300"/>
      <c r="AH318" s="292"/>
      <c r="AI318" s="292"/>
      <c r="AJ318" s="301"/>
      <c r="AK318" s="298"/>
      <c r="AL318" s="302"/>
      <c r="AM318" s="292"/>
      <c r="AN318" s="303"/>
      <c r="AO318" s="292"/>
      <c r="AP318" s="303"/>
      <c r="AQ318" s="292"/>
      <c r="AR318" s="303"/>
      <c r="AS318" s="303"/>
      <c r="AT318" s="292"/>
      <c r="AU318" s="303"/>
      <c r="AV318" s="292"/>
      <c r="AW318" s="303"/>
      <c r="AX318" s="292"/>
      <c r="AY318" s="303"/>
      <c r="AZ318" s="292"/>
      <c r="BA318" s="292"/>
      <c r="BB318" s="304"/>
      <c r="BC318" s="298"/>
      <c r="BD318" s="308"/>
      <c r="BE318" s="292"/>
      <c r="BF318" s="303"/>
      <c r="BG318" s="292"/>
      <c r="BH318" s="303"/>
      <c r="BI318" s="292"/>
      <c r="BJ318" s="303"/>
      <c r="BK318" s="303"/>
      <c r="BL318" s="292"/>
      <c r="BM318" s="303"/>
      <c r="BN318" s="292"/>
      <c r="BO318" s="303"/>
      <c r="BP318" s="292"/>
      <c r="BQ318" s="303"/>
      <c r="BR318" s="292"/>
      <c r="BS318" s="292"/>
      <c r="BT318" s="304"/>
      <c r="BU318" s="298"/>
      <c r="BW318" s="573" t="str">
        <f t="shared" si="262"/>
        <v/>
      </c>
      <c r="BX318" s="574" t="str">
        <f t="shared" si="262"/>
        <v/>
      </c>
      <c r="BY318" s="574" t="str">
        <f t="shared" si="262"/>
        <v/>
      </c>
      <c r="BZ318" s="574" t="str">
        <f t="shared" si="263"/>
        <v/>
      </c>
      <c r="CA318" s="574" t="str">
        <f t="shared" si="263"/>
        <v/>
      </c>
      <c r="CB318" s="574" t="str">
        <f t="shared" si="263"/>
        <v/>
      </c>
      <c r="CC318" s="574" t="str">
        <f t="shared" si="264"/>
        <v/>
      </c>
      <c r="CD318" s="574" t="str">
        <f t="shared" si="264"/>
        <v/>
      </c>
      <c r="CE318" s="574" t="str">
        <f t="shared" si="264"/>
        <v/>
      </c>
      <c r="CF318" s="574" t="str">
        <f t="shared" si="265"/>
        <v/>
      </c>
      <c r="CG318" s="574" t="str">
        <f t="shared" si="265"/>
        <v/>
      </c>
      <c r="CH318" s="574" t="str">
        <f t="shared" si="265"/>
        <v/>
      </c>
      <c r="CI318" s="574" t="str">
        <f t="shared" si="216"/>
        <v/>
      </c>
      <c r="CJ318" s="574" t="str">
        <f t="shared" si="217"/>
        <v/>
      </c>
      <c r="CK318" s="574" t="str">
        <f t="shared" si="266"/>
        <v/>
      </c>
      <c r="CL318" s="574" t="str">
        <f t="shared" si="266"/>
        <v/>
      </c>
      <c r="CM318" s="574" t="str">
        <f t="shared" si="266"/>
        <v/>
      </c>
      <c r="CN318" s="574" t="str">
        <f t="shared" si="267"/>
        <v/>
      </c>
      <c r="CO318" s="574" t="str">
        <f t="shared" si="267"/>
        <v/>
      </c>
      <c r="CP318" s="574" t="str">
        <f t="shared" si="267"/>
        <v/>
      </c>
      <c r="CQ318" s="574" t="str">
        <f t="shared" si="268"/>
        <v/>
      </c>
      <c r="CR318" s="574" t="str">
        <f t="shared" si="268"/>
        <v/>
      </c>
      <c r="CS318" s="574" t="str">
        <f t="shared" si="268"/>
        <v/>
      </c>
      <c r="CT318" s="574" t="str">
        <f t="shared" si="221"/>
        <v/>
      </c>
      <c r="CU318" s="575" t="str">
        <f t="shared" si="222"/>
        <v/>
      </c>
      <c r="CV318" s="576" t="str">
        <f t="shared" si="269"/>
        <v/>
      </c>
      <c r="CW318" s="574" t="str">
        <f t="shared" si="269"/>
        <v/>
      </c>
      <c r="CX318" s="574" t="str">
        <f t="shared" si="269"/>
        <v/>
      </c>
      <c r="CY318" s="574" t="str">
        <f t="shared" si="270"/>
        <v/>
      </c>
      <c r="CZ318" s="574" t="str">
        <f t="shared" si="270"/>
        <v/>
      </c>
      <c r="DA318" s="574" t="str">
        <f t="shared" si="270"/>
        <v/>
      </c>
      <c r="DB318" s="574" t="str">
        <f t="shared" si="225"/>
        <v/>
      </c>
      <c r="DC318" s="574" t="str">
        <f t="shared" si="271"/>
        <v/>
      </c>
      <c r="DD318" s="574" t="str">
        <f t="shared" si="271"/>
        <v/>
      </c>
      <c r="DE318" s="574" t="str">
        <f t="shared" si="272"/>
        <v/>
      </c>
      <c r="DF318" s="574" t="str">
        <f t="shared" si="272"/>
        <v/>
      </c>
      <c r="DG318" s="574" t="str">
        <f t="shared" si="272"/>
        <v/>
      </c>
      <c r="DH318" s="574" t="str">
        <f t="shared" si="228"/>
        <v/>
      </c>
      <c r="DI318" s="574" t="str">
        <f t="shared" si="229"/>
        <v/>
      </c>
      <c r="DJ318" s="574" t="str">
        <f t="shared" si="273"/>
        <v/>
      </c>
      <c r="DK318" s="574" t="str">
        <f t="shared" si="273"/>
        <v/>
      </c>
      <c r="DL318" s="574" t="str">
        <f t="shared" si="273"/>
        <v/>
      </c>
      <c r="DM318" s="574" t="str">
        <f t="shared" si="274"/>
        <v/>
      </c>
      <c r="DN318" s="574" t="str">
        <f t="shared" si="274"/>
        <v/>
      </c>
      <c r="DO318" s="574" t="str">
        <f t="shared" si="274"/>
        <v/>
      </c>
      <c r="DP318" s="574" t="str">
        <f t="shared" si="275"/>
        <v/>
      </c>
      <c r="DQ318" s="574" t="str">
        <f t="shared" si="275"/>
        <v/>
      </c>
      <c r="DR318" s="574" t="str">
        <f t="shared" si="275"/>
        <v/>
      </c>
      <c r="DS318" s="574" t="str">
        <f t="shared" si="233"/>
        <v/>
      </c>
      <c r="DT318" s="577" t="str">
        <f t="shared" si="234"/>
        <v/>
      </c>
      <c r="DU318" s="576" t="str">
        <f t="shared" si="276"/>
        <v/>
      </c>
      <c r="DV318" s="574" t="str">
        <f t="shared" si="276"/>
        <v/>
      </c>
      <c r="DW318" s="574" t="str">
        <f t="shared" si="276"/>
        <v/>
      </c>
      <c r="DX318" s="574" t="str">
        <f t="shared" si="277"/>
        <v/>
      </c>
      <c r="DY318" s="574" t="str">
        <f t="shared" si="277"/>
        <v/>
      </c>
      <c r="DZ318" s="574" t="str">
        <f t="shared" si="277"/>
        <v/>
      </c>
      <c r="EA318" s="574" t="str">
        <f t="shared" si="278"/>
        <v/>
      </c>
      <c r="EB318" s="574" t="str">
        <f t="shared" si="278"/>
        <v/>
      </c>
      <c r="EC318" s="574" t="str">
        <f t="shared" si="278"/>
        <v/>
      </c>
      <c r="ED318" s="574" t="str">
        <f t="shared" si="279"/>
        <v/>
      </c>
      <c r="EE318" s="574" t="str">
        <f t="shared" si="279"/>
        <v/>
      </c>
      <c r="EF318" s="574" t="str">
        <f t="shared" si="279"/>
        <v/>
      </c>
      <c r="EG318" s="574" t="str">
        <f t="shared" si="239"/>
        <v/>
      </c>
      <c r="EH318" s="574" t="str">
        <f t="shared" si="240"/>
        <v/>
      </c>
      <c r="EI318" s="574" t="str">
        <f t="shared" si="280"/>
        <v/>
      </c>
      <c r="EJ318" s="574" t="str">
        <f t="shared" si="280"/>
        <v/>
      </c>
      <c r="EK318" s="574" t="str">
        <f t="shared" si="280"/>
        <v/>
      </c>
      <c r="EL318" s="574" t="str">
        <f t="shared" si="281"/>
        <v/>
      </c>
      <c r="EM318" s="574" t="str">
        <f t="shared" si="281"/>
        <v/>
      </c>
      <c r="EN318" s="574" t="str">
        <f t="shared" si="281"/>
        <v/>
      </c>
      <c r="EO318" s="574" t="str">
        <f t="shared" si="282"/>
        <v/>
      </c>
      <c r="EP318" s="574" t="str">
        <f t="shared" si="282"/>
        <v/>
      </c>
      <c r="EQ318" s="574" t="str">
        <f t="shared" si="282"/>
        <v/>
      </c>
      <c r="ER318" s="574" t="str">
        <f t="shared" si="244"/>
        <v/>
      </c>
      <c r="ES318" s="577" t="str">
        <f t="shared" si="245"/>
        <v/>
      </c>
      <c r="ET318" s="576" t="str">
        <f t="shared" si="283"/>
        <v/>
      </c>
      <c r="EU318" s="574" t="str">
        <f t="shared" si="283"/>
        <v/>
      </c>
      <c r="EV318" s="574" t="str">
        <f t="shared" si="283"/>
        <v/>
      </c>
      <c r="EW318" s="574" t="str">
        <f t="shared" si="284"/>
        <v/>
      </c>
      <c r="EX318" s="574" t="str">
        <f t="shared" si="284"/>
        <v/>
      </c>
      <c r="EY318" s="574" t="str">
        <f t="shared" si="284"/>
        <v/>
      </c>
      <c r="EZ318" s="574" t="str">
        <f t="shared" si="285"/>
        <v/>
      </c>
      <c r="FA318" s="574" t="str">
        <f t="shared" si="285"/>
        <v/>
      </c>
      <c r="FB318" s="574" t="str">
        <f t="shared" si="285"/>
        <v/>
      </c>
      <c r="FC318" s="574" t="str">
        <f t="shared" si="286"/>
        <v/>
      </c>
      <c r="FD318" s="574" t="str">
        <f t="shared" si="286"/>
        <v/>
      </c>
      <c r="FE318" s="574" t="str">
        <f t="shared" si="286"/>
        <v/>
      </c>
      <c r="FF318" s="574" t="str">
        <f t="shared" si="250"/>
        <v/>
      </c>
      <c r="FG318" s="574" t="str">
        <f t="shared" si="251"/>
        <v/>
      </c>
      <c r="FH318" s="574" t="str">
        <f t="shared" si="287"/>
        <v/>
      </c>
      <c r="FI318" s="574" t="str">
        <f t="shared" si="287"/>
        <v/>
      </c>
      <c r="FJ318" s="574" t="str">
        <f t="shared" si="287"/>
        <v/>
      </c>
      <c r="FK318" s="574" t="str">
        <f t="shared" si="288"/>
        <v/>
      </c>
      <c r="FL318" s="574" t="str">
        <f t="shared" si="288"/>
        <v/>
      </c>
      <c r="FM318" s="574" t="str">
        <f t="shared" si="288"/>
        <v/>
      </c>
      <c r="FN318" s="574" t="str">
        <f t="shared" si="289"/>
        <v/>
      </c>
      <c r="FO318" s="574" t="str">
        <f t="shared" si="289"/>
        <v/>
      </c>
      <c r="FP318" s="574" t="str">
        <f t="shared" si="289"/>
        <v/>
      </c>
      <c r="FQ318" s="574" t="str">
        <f t="shared" si="255"/>
        <v/>
      </c>
      <c r="FR318" s="577" t="str">
        <f t="shared" si="256"/>
        <v/>
      </c>
      <c r="FS318" s="573" t="str">
        <f t="shared" si="257"/>
        <v/>
      </c>
      <c r="FT318" s="574" t="str">
        <f t="shared" si="258"/>
        <v/>
      </c>
      <c r="FU318" s="578" t="str">
        <f t="shared" si="259"/>
        <v/>
      </c>
      <c r="FV318" s="577" t="str">
        <f t="shared" si="260"/>
        <v/>
      </c>
      <c r="HA318" s="147">
        <f t="shared" si="261"/>
        <v>0</v>
      </c>
      <c r="HB318" s="142">
        <f t="shared" si="210"/>
        <v>0</v>
      </c>
    </row>
    <row r="319" spans="1:210" s="142" customFormat="1" ht="15.75" customHeight="1" x14ac:dyDescent="0.2">
      <c r="A319" s="531" t="str">
        <f t="shared" si="211"/>
        <v/>
      </c>
      <c r="B319" s="299"/>
      <c r="C319" s="292"/>
      <c r="D319" s="300"/>
      <c r="E319" s="292"/>
      <c r="F319" s="300"/>
      <c r="G319" s="292"/>
      <c r="H319" s="300"/>
      <c r="I319" s="300"/>
      <c r="J319" s="292"/>
      <c r="K319" s="300"/>
      <c r="L319" s="292"/>
      <c r="M319" s="300"/>
      <c r="N319" s="292"/>
      <c r="O319" s="300"/>
      <c r="P319" s="292"/>
      <c r="Q319" s="292"/>
      <c r="R319" s="300"/>
      <c r="S319" s="294"/>
      <c r="T319" s="307"/>
      <c r="U319" s="292"/>
      <c r="V319" s="300"/>
      <c r="W319" s="292"/>
      <c r="X319" s="300"/>
      <c r="Y319" s="292"/>
      <c r="Z319" s="300"/>
      <c r="AA319" s="300"/>
      <c r="AB319" s="292"/>
      <c r="AC319" s="300"/>
      <c r="AD319" s="292"/>
      <c r="AE319" s="300"/>
      <c r="AF319" s="292"/>
      <c r="AG319" s="300"/>
      <c r="AH319" s="292"/>
      <c r="AI319" s="292"/>
      <c r="AJ319" s="300"/>
      <c r="AK319" s="294"/>
      <c r="AL319" s="302"/>
      <c r="AM319" s="292"/>
      <c r="AN319" s="303"/>
      <c r="AO319" s="292"/>
      <c r="AP319" s="303"/>
      <c r="AQ319" s="292"/>
      <c r="AR319" s="303"/>
      <c r="AS319" s="303"/>
      <c r="AT319" s="292"/>
      <c r="AU319" s="303"/>
      <c r="AV319" s="292"/>
      <c r="AW319" s="303"/>
      <c r="AX319" s="292"/>
      <c r="AY319" s="303"/>
      <c r="AZ319" s="292"/>
      <c r="BA319" s="292"/>
      <c r="BB319" s="303"/>
      <c r="BC319" s="294"/>
      <c r="BD319" s="308"/>
      <c r="BE319" s="292"/>
      <c r="BF319" s="303"/>
      <c r="BG319" s="292"/>
      <c r="BH319" s="303"/>
      <c r="BI319" s="292"/>
      <c r="BJ319" s="303"/>
      <c r="BK319" s="303"/>
      <c r="BL319" s="292"/>
      <c r="BM319" s="303"/>
      <c r="BN319" s="292"/>
      <c r="BO319" s="303"/>
      <c r="BP319" s="292"/>
      <c r="BQ319" s="303"/>
      <c r="BR319" s="292"/>
      <c r="BS319" s="292"/>
      <c r="BT319" s="303"/>
      <c r="BU319" s="294"/>
      <c r="BW319" s="573" t="str">
        <f t="shared" si="262"/>
        <v/>
      </c>
      <c r="BX319" s="574" t="str">
        <f t="shared" si="262"/>
        <v/>
      </c>
      <c r="BY319" s="574" t="str">
        <f t="shared" si="262"/>
        <v/>
      </c>
      <c r="BZ319" s="574" t="str">
        <f t="shared" si="263"/>
        <v/>
      </c>
      <c r="CA319" s="574" t="str">
        <f t="shared" si="263"/>
        <v/>
      </c>
      <c r="CB319" s="574" t="str">
        <f t="shared" si="263"/>
        <v/>
      </c>
      <c r="CC319" s="574" t="str">
        <f t="shared" si="264"/>
        <v/>
      </c>
      <c r="CD319" s="574" t="str">
        <f t="shared" si="264"/>
        <v/>
      </c>
      <c r="CE319" s="574" t="str">
        <f t="shared" si="264"/>
        <v/>
      </c>
      <c r="CF319" s="574" t="str">
        <f t="shared" si="265"/>
        <v/>
      </c>
      <c r="CG319" s="574" t="str">
        <f t="shared" si="265"/>
        <v/>
      </c>
      <c r="CH319" s="574" t="str">
        <f t="shared" si="265"/>
        <v/>
      </c>
      <c r="CI319" s="574" t="str">
        <f t="shared" si="216"/>
        <v/>
      </c>
      <c r="CJ319" s="574" t="str">
        <f t="shared" si="217"/>
        <v/>
      </c>
      <c r="CK319" s="574" t="str">
        <f t="shared" si="266"/>
        <v/>
      </c>
      <c r="CL319" s="574" t="str">
        <f t="shared" si="266"/>
        <v/>
      </c>
      <c r="CM319" s="574" t="str">
        <f t="shared" si="266"/>
        <v/>
      </c>
      <c r="CN319" s="574" t="str">
        <f t="shared" si="267"/>
        <v/>
      </c>
      <c r="CO319" s="574" t="str">
        <f t="shared" si="267"/>
        <v/>
      </c>
      <c r="CP319" s="574" t="str">
        <f t="shared" si="267"/>
        <v/>
      </c>
      <c r="CQ319" s="574" t="str">
        <f t="shared" si="268"/>
        <v/>
      </c>
      <c r="CR319" s="574" t="str">
        <f t="shared" si="268"/>
        <v/>
      </c>
      <c r="CS319" s="574" t="str">
        <f t="shared" si="268"/>
        <v/>
      </c>
      <c r="CT319" s="574" t="str">
        <f t="shared" si="221"/>
        <v/>
      </c>
      <c r="CU319" s="575" t="str">
        <f t="shared" si="222"/>
        <v/>
      </c>
      <c r="CV319" s="576" t="str">
        <f t="shared" si="269"/>
        <v/>
      </c>
      <c r="CW319" s="574" t="str">
        <f t="shared" si="269"/>
        <v/>
      </c>
      <c r="CX319" s="574" t="str">
        <f t="shared" si="269"/>
        <v/>
      </c>
      <c r="CY319" s="574" t="str">
        <f t="shared" si="270"/>
        <v/>
      </c>
      <c r="CZ319" s="574" t="str">
        <f t="shared" si="270"/>
        <v/>
      </c>
      <c r="DA319" s="574" t="str">
        <f t="shared" si="270"/>
        <v/>
      </c>
      <c r="DB319" s="574" t="str">
        <f t="shared" si="225"/>
        <v/>
      </c>
      <c r="DC319" s="574" t="str">
        <f t="shared" si="271"/>
        <v/>
      </c>
      <c r="DD319" s="574" t="str">
        <f t="shared" si="271"/>
        <v/>
      </c>
      <c r="DE319" s="574" t="str">
        <f t="shared" si="272"/>
        <v/>
      </c>
      <c r="DF319" s="574" t="str">
        <f t="shared" si="272"/>
        <v/>
      </c>
      <c r="DG319" s="574" t="str">
        <f t="shared" si="272"/>
        <v/>
      </c>
      <c r="DH319" s="574" t="str">
        <f t="shared" si="228"/>
        <v/>
      </c>
      <c r="DI319" s="574" t="str">
        <f t="shared" si="229"/>
        <v/>
      </c>
      <c r="DJ319" s="574" t="str">
        <f t="shared" si="273"/>
        <v/>
      </c>
      <c r="DK319" s="574" t="str">
        <f t="shared" si="273"/>
        <v/>
      </c>
      <c r="DL319" s="574" t="str">
        <f t="shared" si="273"/>
        <v/>
      </c>
      <c r="DM319" s="574" t="str">
        <f t="shared" si="274"/>
        <v/>
      </c>
      <c r="DN319" s="574" t="str">
        <f t="shared" si="274"/>
        <v/>
      </c>
      <c r="DO319" s="574" t="str">
        <f t="shared" si="274"/>
        <v/>
      </c>
      <c r="DP319" s="574" t="str">
        <f t="shared" si="275"/>
        <v/>
      </c>
      <c r="DQ319" s="574" t="str">
        <f t="shared" si="275"/>
        <v/>
      </c>
      <c r="DR319" s="574" t="str">
        <f t="shared" si="275"/>
        <v/>
      </c>
      <c r="DS319" s="574" t="str">
        <f t="shared" si="233"/>
        <v/>
      </c>
      <c r="DT319" s="577" t="str">
        <f t="shared" si="234"/>
        <v/>
      </c>
      <c r="DU319" s="576" t="str">
        <f t="shared" si="276"/>
        <v/>
      </c>
      <c r="DV319" s="574" t="str">
        <f t="shared" si="276"/>
        <v/>
      </c>
      <c r="DW319" s="574" t="str">
        <f t="shared" si="276"/>
        <v/>
      </c>
      <c r="DX319" s="574" t="str">
        <f t="shared" si="277"/>
        <v/>
      </c>
      <c r="DY319" s="574" t="str">
        <f t="shared" si="277"/>
        <v/>
      </c>
      <c r="DZ319" s="574" t="str">
        <f t="shared" si="277"/>
        <v/>
      </c>
      <c r="EA319" s="574" t="str">
        <f t="shared" si="278"/>
        <v/>
      </c>
      <c r="EB319" s="574" t="str">
        <f t="shared" si="278"/>
        <v/>
      </c>
      <c r="EC319" s="574" t="str">
        <f t="shared" si="278"/>
        <v/>
      </c>
      <c r="ED319" s="574" t="str">
        <f t="shared" si="279"/>
        <v/>
      </c>
      <c r="EE319" s="574" t="str">
        <f t="shared" si="279"/>
        <v/>
      </c>
      <c r="EF319" s="574" t="str">
        <f t="shared" si="279"/>
        <v/>
      </c>
      <c r="EG319" s="574" t="str">
        <f t="shared" si="239"/>
        <v/>
      </c>
      <c r="EH319" s="574" t="str">
        <f t="shared" si="240"/>
        <v/>
      </c>
      <c r="EI319" s="574" t="str">
        <f t="shared" si="280"/>
        <v/>
      </c>
      <c r="EJ319" s="574" t="str">
        <f t="shared" si="280"/>
        <v/>
      </c>
      <c r="EK319" s="574" t="str">
        <f t="shared" si="280"/>
        <v/>
      </c>
      <c r="EL319" s="574" t="str">
        <f t="shared" si="281"/>
        <v/>
      </c>
      <c r="EM319" s="574" t="str">
        <f t="shared" si="281"/>
        <v/>
      </c>
      <c r="EN319" s="574" t="str">
        <f t="shared" si="281"/>
        <v/>
      </c>
      <c r="EO319" s="574" t="str">
        <f t="shared" si="282"/>
        <v/>
      </c>
      <c r="EP319" s="574" t="str">
        <f t="shared" si="282"/>
        <v/>
      </c>
      <c r="EQ319" s="574" t="str">
        <f t="shared" si="282"/>
        <v/>
      </c>
      <c r="ER319" s="574" t="str">
        <f t="shared" si="244"/>
        <v/>
      </c>
      <c r="ES319" s="577" t="str">
        <f t="shared" si="245"/>
        <v/>
      </c>
      <c r="ET319" s="576" t="str">
        <f t="shared" si="283"/>
        <v/>
      </c>
      <c r="EU319" s="574" t="str">
        <f t="shared" si="283"/>
        <v/>
      </c>
      <c r="EV319" s="574" t="str">
        <f t="shared" si="283"/>
        <v/>
      </c>
      <c r="EW319" s="574" t="str">
        <f t="shared" si="284"/>
        <v/>
      </c>
      <c r="EX319" s="574" t="str">
        <f t="shared" si="284"/>
        <v/>
      </c>
      <c r="EY319" s="574" t="str">
        <f t="shared" si="284"/>
        <v/>
      </c>
      <c r="EZ319" s="574" t="str">
        <f t="shared" si="285"/>
        <v/>
      </c>
      <c r="FA319" s="574" t="str">
        <f t="shared" si="285"/>
        <v/>
      </c>
      <c r="FB319" s="574" t="str">
        <f t="shared" si="285"/>
        <v/>
      </c>
      <c r="FC319" s="574" t="str">
        <f t="shared" si="286"/>
        <v/>
      </c>
      <c r="FD319" s="574" t="str">
        <f t="shared" si="286"/>
        <v/>
      </c>
      <c r="FE319" s="574" t="str">
        <f t="shared" si="286"/>
        <v/>
      </c>
      <c r="FF319" s="574" t="str">
        <f t="shared" si="250"/>
        <v/>
      </c>
      <c r="FG319" s="574" t="str">
        <f t="shared" si="251"/>
        <v/>
      </c>
      <c r="FH319" s="574" t="str">
        <f t="shared" si="287"/>
        <v/>
      </c>
      <c r="FI319" s="574" t="str">
        <f t="shared" si="287"/>
        <v/>
      </c>
      <c r="FJ319" s="574" t="str">
        <f t="shared" si="287"/>
        <v/>
      </c>
      <c r="FK319" s="574" t="str">
        <f t="shared" si="288"/>
        <v/>
      </c>
      <c r="FL319" s="574" t="str">
        <f t="shared" si="288"/>
        <v/>
      </c>
      <c r="FM319" s="574" t="str">
        <f t="shared" si="288"/>
        <v/>
      </c>
      <c r="FN319" s="574" t="str">
        <f t="shared" si="289"/>
        <v/>
      </c>
      <c r="FO319" s="574" t="str">
        <f t="shared" si="289"/>
        <v/>
      </c>
      <c r="FP319" s="574" t="str">
        <f t="shared" si="289"/>
        <v/>
      </c>
      <c r="FQ319" s="574" t="str">
        <f t="shared" si="255"/>
        <v/>
      </c>
      <c r="FR319" s="577" t="str">
        <f t="shared" si="256"/>
        <v/>
      </c>
      <c r="FS319" s="573" t="str">
        <f t="shared" si="257"/>
        <v/>
      </c>
      <c r="FT319" s="574" t="str">
        <f t="shared" si="258"/>
        <v/>
      </c>
      <c r="FU319" s="578" t="str">
        <f t="shared" si="259"/>
        <v/>
      </c>
      <c r="FV319" s="577" t="str">
        <f t="shared" si="260"/>
        <v/>
      </c>
      <c r="HA319" s="147">
        <f t="shared" si="261"/>
        <v>0</v>
      </c>
      <c r="HB319" s="142">
        <f t="shared" si="210"/>
        <v>0</v>
      </c>
    </row>
    <row r="320" spans="1:210" s="142" customFormat="1" ht="15.75" customHeight="1" x14ac:dyDescent="0.2">
      <c r="A320" s="531" t="str">
        <f t="shared" si="211"/>
        <v/>
      </c>
      <c r="B320" s="299"/>
      <c r="C320" s="292"/>
      <c r="D320" s="300"/>
      <c r="E320" s="292"/>
      <c r="F320" s="300"/>
      <c r="G320" s="292"/>
      <c r="H320" s="300"/>
      <c r="I320" s="300"/>
      <c r="J320" s="292"/>
      <c r="K320" s="300"/>
      <c r="L320" s="292"/>
      <c r="M320" s="300"/>
      <c r="N320" s="292"/>
      <c r="O320" s="300"/>
      <c r="P320" s="292"/>
      <c r="Q320" s="292"/>
      <c r="R320" s="301"/>
      <c r="S320" s="298"/>
      <c r="T320" s="307"/>
      <c r="U320" s="292"/>
      <c r="V320" s="300"/>
      <c r="W320" s="292"/>
      <c r="X320" s="300"/>
      <c r="Y320" s="292"/>
      <c r="Z320" s="300"/>
      <c r="AA320" s="300"/>
      <c r="AB320" s="292"/>
      <c r="AC320" s="300"/>
      <c r="AD320" s="292"/>
      <c r="AE320" s="300"/>
      <c r="AF320" s="292"/>
      <c r="AG320" s="300"/>
      <c r="AH320" s="292"/>
      <c r="AI320" s="292"/>
      <c r="AJ320" s="301"/>
      <c r="AK320" s="298"/>
      <c r="AL320" s="302"/>
      <c r="AM320" s="292"/>
      <c r="AN320" s="303"/>
      <c r="AO320" s="292"/>
      <c r="AP320" s="303"/>
      <c r="AQ320" s="292"/>
      <c r="AR320" s="303"/>
      <c r="AS320" s="303"/>
      <c r="AT320" s="292"/>
      <c r="AU320" s="303"/>
      <c r="AV320" s="292"/>
      <c r="AW320" s="303"/>
      <c r="AX320" s="292"/>
      <c r="AY320" s="303"/>
      <c r="AZ320" s="292"/>
      <c r="BA320" s="292"/>
      <c r="BB320" s="304"/>
      <c r="BC320" s="298"/>
      <c r="BD320" s="308"/>
      <c r="BE320" s="292"/>
      <c r="BF320" s="303"/>
      <c r="BG320" s="292"/>
      <c r="BH320" s="303"/>
      <c r="BI320" s="292"/>
      <c r="BJ320" s="303"/>
      <c r="BK320" s="303"/>
      <c r="BL320" s="292"/>
      <c r="BM320" s="303"/>
      <c r="BN320" s="292"/>
      <c r="BO320" s="303"/>
      <c r="BP320" s="292"/>
      <c r="BQ320" s="303"/>
      <c r="BR320" s="292"/>
      <c r="BS320" s="292"/>
      <c r="BT320" s="304"/>
      <c r="BU320" s="298"/>
      <c r="BW320" s="573" t="str">
        <f t="shared" si="262"/>
        <v/>
      </c>
      <c r="BX320" s="574" t="str">
        <f t="shared" si="262"/>
        <v/>
      </c>
      <c r="BY320" s="574" t="str">
        <f t="shared" si="262"/>
        <v/>
      </c>
      <c r="BZ320" s="574" t="str">
        <f t="shared" si="263"/>
        <v/>
      </c>
      <c r="CA320" s="574" t="str">
        <f t="shared" si="263"/>
        <v/>
      </c>
      <c r="CB320" s="574" t="str">
        <f t="shared" si="263"/>
        <v/>
      </c>
      <c r="CC320" s="574" t="str">
        <f t="shared" si="264"/>
        <v/>
      </c>
      <c r="CD320" s="574" t="str">
        <f t="shared" si="264"/>
        <v/>
      </c>
      <c r="CE320" s="574" t="str">
        <f t="shared" si="264"/>
        <v/>
      </c>
      <c r="CF320" s="574" t="str">
        <f t="shared" si="265"/>
        <v/>
      </c>
      <c r="CG320" s="574" t="str">
        <f t="shared" si="265"/>
        <v/>
      </c>
      <c r="CH320" s="574" t="str">
        <f t="shared" si="265"/>
        <v/>
      </c>
      <c r="CI320" s="574" t="str">
        <f t="shared" si="216"/>
        <v/>
      </c>
      <c r="CJ320" s="574" t="str">
        <f t="shared" si="217"/>
        <v/>
      </c>
      <c r="CK320" s="574" t="str">
        <f t="shared" si="266"/>
        <v/>
      </c>
      <c r="CL320" s="574" t="str">
        <f t="shared" si="266"/>
        <v/>
      </c>
      <c r="CM320" s="574" t="str">
        <f t="shared" si="266"/>
        <v/>
      </c>
      <c r="CN320" s="574" t="str">
        <f t="shared" si="267"/>
        <v/>
      </c>
      <c r="CO320" s="574" t="str">
        <f t="shared" si="267"/>
        <v/>
      </c>
      <c r="CP320" s="574" t="str">
        <f t="shared" si="267"/>
        <v/>
      </c>
      <c r="CQ320" s="574" t="str">
        <f t="shared" si="268"/>
        <v/>
      </c>
      <c r="CR320" s="574" t="str">
        <f t="shared" si="268"/>
        <v/>
      </c>
      <c r="CS320" s="574" t="str">
        <f t="shared" si="268"/>
        <v/>
      </c>
      <c r="CT320" s="574" t="str">
        <f t="shared" si="221"/>
        <v/>
      </c>
      <c r="CU320" s="575" t="str">
        <f t="shared" si="222"/>
        <v/>
      </c>
      <c r="CV320" s="576" t="str">
        <f t="shared" si="269"/>
        <v/>
      </c>
      <c r="CW320" s="574" t="str">
        <f t="shared" si="269"/>
        <v/>
      </c>
      <c r="CX320" s="574" t="str">
        <f t="shared" si="269"/>
        <v/>
      </c>
      <c r="CY320" s="574" t="str">
        <f t="shared" si="270"/>
        <v/>
      </c>
      <c r="CZ320" s="574" t="str">
        <f t="shared" si="270"/>
        <v/>
      </c>
      <c r="DA320" s="574" t="str">
        <f t="shared" si="270"/>
        <v/>
      </c>
      <c r="DB320" s="574" t="str">
        <f t="shared" si="225"/>
        <v/>
      </c>
      <c r="DC320" s="574" t="str">
        <f t="shared" si="271"/>
        <v/>
      </c>
      <c r="DD320" s="574" t="str">
        <f t="shared" si="271"/>
        <v/>
      </c>
      <c r="DE320" s="574" t="str">
        <f t="shared" si="272"/>
        <v/>
      </c>
      <c r="DF320" s="574" t="str">
        <f t="shared" si="272"/>
        <v/>
      </c>
      <c r="DG320" s="574" t="str">
        <f t="shared" si="272"/>
        <v/>
      </c>
      <c r="DH320" s="574" t="str">
        <f t="shared" si="228"/>
        <v/>
      </c>
      <c r="DI320" s="574" t="str">
        <f t="shared" si="229"/>
        <v/>
      </c>
      <c r="DJ320" s="574" t="str">
        <f t="shared" si="273"/>
        <v/>
      </c>
      <c r="DK320" s="574" t="str">
        <f t="shared" si="273"/>
        <v/>
      </c>
      <c r="DL320" s="574" t="str">
        <f t="shared" si="273"/>
        <v/>
      </c>
      <c r="DM320" s="574" t="str">
        <f t="shared" si="274"/>
        <v/>
      </c>
      <c r="DN320" s="574" t="str">
        <f t="shared" si="274"/>
        <v/>
      </c>
      <c r="DO320" s="574" t="str">
        <f t="shared" si="274"/>
        <v/>
      </c>
      <c r="DP320" s="574" t="str">
        <f t="shared" si="275"/>
        <v/>
      </c>
      <c r="DQ320" s="574" t="str">
        <f t="shared" si="275"/>
        <v/>
      </c>
      <c r="DR320" s="574" t="str">
        <f t="shared" si="275"/>
        <v/>
      </c>
      <c r="DS320" s="574" t="str">
        <f t="shared" si="233"/>
        <v/>
      </c>
      <c r="DT320" s="577" t="str">
        <f t="shared" si="234"/>
        <v/>
      </c>
      <c r="DU320" s="576" t="str">
        <f t="shared" si="276"/>
        <v/>
      </c>
      <c r="DV320" s="574" t="str">
        <f t="shared" si="276"/>
        <v/>
      </c>
      <c r="DW320" s="574" t="str">
        <f t="shared" si="276"/>
        <v/>
      </c>
      <c r="DX320" s="574" t="str">
        <f t="shared" si="277"/>
        <v/>
      </c>
      <c r="DY320" s="574" t="str">
        <f t="shared" si="277"/>
        <v/>
      </c>
      <c r="DZ320" s="574" t="str">
        <f t="shared" si="277"/>
        <v/>
      </c>
      <c r="EA320" s="574" t="str">
        <f t="shared" si="278"/>
        <v/>
      </c>
      <c r="EB320" s="574" t="str">
        <f t="shared" si="278"/>
        <v/>
      </c>
      <c r="EC320" s="574" t="str">
        <f t="shared" si="278"/>
        <v/>
      </c>
      <c r="ED320" s="574" t="str">
        <f t="shared" si="279"/>
        <v/>
      </c>
      <c r="EE320" s="574" t="str">
        <f t="shared" si="279"/>
        <v/>
      </c>
      <c r="EF320" s="574" t="str">
        <f t="shared" si="279"/>
        <v/>
      </c>
      <c r="EG320" s="574" t="str">
        <f t="shared" si="239"/>
        <v/>
      </c>
      <c r="EH320" s="574" t="str">
        <f t="shared" si="240"/>
        <v/>
      </c>
      <c r="EI320" s="574" t="str">
        <f t="shared" si="280"/>
        <v/>
      </c>
      <c r="EJ320" s="574" t="str">
        <f t="shared" si="280"/>
        <v/>
      </c>
      <c r="EK320" s="574" t="str">
        <f t="shared" si="280"/>
        <v/>
      </c>
      <c r="EL320" s="574" t="str">
        <f t="shared" si="281"/>
        <v/>
      </c>
      <c r="EM320" s="574" t="str">
        <f t="shared" si="281"/>
        <v/>
      </c>
      <c r="EN320" s="574" t="str">
        <f t="shared" si="281"/>
        <v/>
      </c>
      <c r="EO320" s="574" t="str">
        <f t="shared" si="282"/>
        <v/>
      </c>
      <c r="EP320" s="574" t="str">
        <f t="shared" si="282"/>
        <v/>
      </c>
      <c r="EQ320" s="574" t="str">
        <f t="shared" si="282"/>
        <v/>
      </c>
      <c r="ER320" s="574" t="str">
        <f t="shared" si="244"/>
        <v/>
      </c>
      <c r="ES320" s="577" t="str">
        <f t="shared" si="245"/>
        <v/>
      </c>
      <c r="ET320" s="576" t="str">
        <f t="shared" si="283"/>
        <v/>
      </c>
      <c r="EU320" s="574" t="str">
        <f t="shared" si="283"/>
        <v/>
      </c>
      <c r="EV320" s="574" t="str">
        <f t="shared" si="283"/>
        <v/>
      </c>
      <c r="EW320" s="574" t="str">
        <f t="shared" si="284"/>
        <v/>
      </c>
      <c r="EX320" s="574" t="str">
        <f t="shared" si="284"/>
        <v/>
      </c>
      <c r="EY320" s="574" t="str">
        <f t="shared" si="284"/>
        <v/>
      </c>
      <c r="EZ320" s="574" t="str">
        <f t="shared" si="285"/>
        <v/>
      </c>
      <c r="FA320" s="574" t="str">
        <f t="shared" si="285"/>
        <v/>
      </c>
      <c r="FB320" s="574" t="str">
        <f t="shared" si="285"/>
        <v/>
      </c>
      <c r="FC320" s="574" t="str">
        <f t="shared" si="286"/>
        <v/>
      </c>
      <c r="FD320" s="574" t="str">
        <f t="shared" si="286"/>
        <v/>
      </c>
      <c r="FE320" s="574" t="str">
        <f t="shared" si="286"/>
        <v/>
      </c>
      <c r="FF320" s="574" t="str">
        <f t="shared" si="250"/>
        <v/>
      </c>
      <c r="FG320" s="574" t="str">
        <f t="shared" si="251"/>
        <v/>
      </c>
      <c r="FH320" s="574" t="str">
        <f t="shared" si="287"/>
        <v/>
      </c>
      <c r="FI320" s="574" t="str">
        <f t="shared" si="287"/>
        <v/>
      </c>
      <c r="FJ320" s="574" t="str">
        <f t="shared" si="287"/>
        <v/>
      </c>
      <c r="FK320" s="574" t="str">
        <f t="shared" si="288"/>
        <v/>
      </c>
      <c r="FL320" s="574" t="str">
        <f t="shared" si="288"/>
        <v/>
      </c>
      <c r="FM320" s="574" t="str">
        <f t="shared" si="288"/>
        <v/>
      </c>
      <c r="FN320" s="574" t="str">
        <f t="shared" si="289"/>
        <v/>
      </c>
      <c r="FO320" s="574" t="str">
        <f t="shared" si="289"/>
        <v/>
      </c>
      <c r="FP320" s="574" t="str">
        <f t="shared" si="289"/>
        <v/>
      </c>
      <c r="FQ320" s="574" t="str">
        <f t="shared" si="255"/>
        <v/>
      </c>
      <c r="FR320" s="577" t="str">
        <f t="shared" si="256"/>
        <v/>
      </c>
      <c r="FS320" s="573" t="str">
        <f t="shared" si="257"/>
        <v/>
      </c>
      <c r="FT320" s="574" t="str">
        <f t="shared" si="258"/>
        <v/>
      </c>
      <c r="FU320" s="578" t="str">
        <f t="shared" si="259"/>
        <v/>
      </c>
      <c r="FV320" s="577" t="str">
        <f t="shared" si="260"/>
        <v/>
      </c>
      <c r="HA320" s="147">
        <f t="shared" si="261"/>
        <v>0</v>
      </c>
      <c r="HB320" s="142">
        <f t="shared" si="210"/>
        <v>0</v>
      </c>
    </row>
    <row r="321" spans="1:210" s="142" customFormat="1" ht="15.75" customHeight="1" x14ac:dyDescent="0.2">
      <c r="A321" s="531" t="str">
        <f t="shared" si="211"/>
        <v/>
      </c>
      <c r="B321" s="299"/>
      <c r="C321" s="292"/>
      <c r="D321" s="300"/>
      <c r="E321" s="292"/>
      <c r="F321" s="300"/>
      <c r="G321" s="292"/>
      <c r="H321" s="300"/>
      <c r="I321" s="300"/>
      <c r="J321" s="292"/>
      <c r="K321" s="300"/>
      <c r="L321" s="292"/>
      <c r="M321" s="300"/>
      <c r="N321" s="292"/>
      <c r="O321" s="300"/>
      <c r="P321" s="292"/>
      <c r="Q321" s="292"/>
      <c r="R321" s="300"/>
      <c r="S321" s="294"/>
      <c r="T321" s="307"/>
      <c r="U321" s="292"/>
      <c r="V321" s="300"/>
      <c r="W321" s="292"/>
      <c r="X321" s="300"/>
      <c r="Y321" s="292"/>
      <c r="Z321" s="300"/>
      <c r="AA321" s="300"/>
      <c r="AB321" s="292"/>
      <c r="AC321" s="300"/>
      <c r="AD321" s="292"/>
      <c r="AE321" s="300"/>
      <c r="AF321" s="292"/>
      <c r="AG321" s="300"/>
      <c r="AH321" s="292"/>
      <c r="AI321" s="292"/>
      <c r="AJ321" s="300"/>
      <c r="AK321" s="294"/>
      <c r="AL321" s="302"/>
      <c r="AM321" s="292"/>
      <c r="AN321" s="303"/>
      <c r="AO321" s="292"/>
      <c r="AP321" s="303"/>
      <c r="AQ321" s="292"/>
      <c r="AR321" s="303"/>
      <c r="AS321" s="303"/>
      <c r="AT321" s="292"/>
      <c r="AU321" s="303"/>
      <c r="AV321" s="292"/>
      <c r="AW321" s="303"/>
      <c r="AX321" s="292"/>
      <c r="AY321" s="303"/>
      <c r="AZ321" s="292"/>
      <c r="BA321" s="292"/>
      <c r="BB321" s="303"/>
      <c r="BC321" s="294"/>
      <c r="BD321" s="308"/>
      <c r="BE321" s="292"/>
      <c r="BF321" s="303"/>
      <c r="BG321" s="292"/>
      <c r="BH321" s="303"/>
      <c r="BI321" s="292"/>
      <c r="BJ321" s="303"/>
      <c r="BK321" s="303"/>
      <c r="BL321" s="292"/>
      <c r="BM321" s="303"/>
      <c r="BN321" s="292"/>
      <c r="BO321" s="303"/>
      <c r="BP321" s="292"/>
      <c r="BQ321" s="303"/>
      <c r="BR321" s="292"/>
      <c r="BS321" s="292"/>
      <c r="BT321" s="303"/>
      <c r="BU321" s="294"/>
      <c r="BW321" s="573" t="str">
        <f t="shared" si="262"/>
        <v/>
      </c>
      <c r="BX321" s="574" t="str">
        <f t="shared" si="262"/>
        <v/>
      </c>
      <c r="BY321" s="574" t="str">
        <f t="shared" si="262"/>
        <v/>
      </c>
      <c r="BZ321" s="574" t="str">
        <f t="shared" si="263"/>
        <v/>
      </c>
      <c r="CA321" s="574" t="str">
        <f t="shared" si="263"/>
        <v/>
      </c>
      <c r="CB321" s="574" t="str">
        <f t="shared" si="263"/>
        <v/>
      </c>
      <c r="CC321" s="574" t="str">
        <f t="shared" si="264"/>
        <v/>
      </c>
      <c r="CD321" s="574" t="str">
        <f t="shared" si="264"/>
        <v/>
      </c>
      <c r="CE321" s="574" t="str">
        <f t="shared" si="264"/>
        <v/>
      </c>
      <c r="CF321" s="574" t="str">
        <f t="shared" si="265"/>
        <v/>
      </c>
      <c r="CG321" s="574" t="str">
        <f t="shared" si="265"/>
        <v/>
      </c>
      <c r="CH321" s="574" t="str">
        <f t="shared" si="265"/>
        <v/>
      </c>
      <c r="CI321" s="574" t="str">
        <f t="shared" si="216"/>
        <v/>
      </c>
      <c r="CJ321" s="574" t="str">
        <f t="shared" si="217"/>
        <v/>
      </c>
      <c r="CK321" s="574" t="str">
        <f t="shared" si="266"/>
        <v/>
      </c>
      <c r="CL321" s="574" t="str">
        <f t="shared" si="266"/>
        <v/>
      </c>
      <c r="CM321" s="574" t="str">
        <f t="shared" si="266"/>
        <v/>
      </c>
      <c r="CN321" s="574" t="str">
        <f t="shared" si="267"/>
        <v/>
      </c>
      <c r="CO321" s="574" t="str">
        <f t="shared" si="267"/>
        <v/>
      </c>
      <c r="CP321" s="574" t="str">
        <f t="shared" si="267"/>
        <v/>
      </c>
      <c r="CQ321" s="574" t="str">
        <f t="shared" si="268"/>
        <v/>
      </c>
      <c r="CR321" s="574" t="str">
        <f t="shared" si="268"/>
        <v/>
      </c>
      <c r="CS321" s="574" t="str">
        <f t="shared" si="268"/>
        <v/>
      </c>
      <c r="CT321" s="574" t="str">
        <f t="shared" si="221"/>
        <v/>
      </c>
      <c r="CU321" s="575" t="str">
        <f t="shared" si="222"/>
        <v/>
      </c>
      <c r="CV321" s="576" t="str">
        <f t="shared" si="269"/>
        <v/>
      </c>
      <c r="CW321" s="574" t="str">
        <f t="shared" si="269"/>
        <v/>
      </c>
      <c r="CX321" s="574" t="str">
        <f t="shared" si="269"/>
        <v/>
      </c>
      <c r="CY321" s="574" t="str">
        <f t="shared" si="270"/>
        <v/>
      </c>
      <c r="CZ321" s="574" t="str">
        <f t="shared" si="270"/>
        <v/>
      </c>
      <c r="DA321" s="574" t="str">
        <f t="shared" si="270"/>
        <v/>
      </c>
      <c r="DB321" s="574" t="str">
        <f t="shared" si="225"/>
        <v/>
      </c>
      <c r="DC321" s="574" t="str">
        <f t="shared" si="271"/>
        <v/>
      </c>
      <c r="DD321" s="574" t="str">
        <f t="shared" si="271"/>
        <v/>
      </c>
      <c r="DE321" s="574" t="str">
        <f t="shared" si="272"/>
        <v/>
      </c>
      <c r="DF321" s="574" t="str">
        <f t="shared" si="272"/>
        <v/>
      </c>
      <c r="DG321" s="574" t="str">
        <f t="shared" si="272"/>
        <v/>
      </c>
      <c r="DH321" s="574" t="str">
        <f t="shared" si="228"/>
        <v/>
      </c>
      <c r="DI321" s="574" t="str">
        <f t="shared" si="229"/>
        <v/>
      </c>
      <c r="DJ321" s="574" t="str">
        <f t="shared" si="273"/>
        <v/>
      </c>
      <c r="DK321" s="574" t="str">
        <f t="shared" si="273"/>
        <v/>
      </c>
      <c r="DL321" s="574" t="str">
        <f t="shared" si="273"/>
        <v/>
      </c>
      <c r="DM321" s="574" t="str">
        <f t="shared" si="274"/>
        <v/>
      </c>
      <c r="DN321" s="574" t="str">
        <f t="shared" si="274"/>
        <v/>
      </c>
      <c r="DO321" s="574" t="str">
        <f t="shared" si="274"/>
        <v/>
      </c>
      <c r="DP321" s="574" t="str">
        <f t="shared" si="275"/>
        <v/>
      </c>
      <c r="DQ321" s="574" t="str">
        <f t="shared" si="275"/>
        <v/>
      </c>
      <c r="DR321" s="574" t="str">
        <f t="shared" si="275"/>
        <v/>
      </c>
      <c r="DS321" s="574" t="str">
        <f t="shared" si="233"/>
        <v/>
      </c>
      <c r="DT321" s="577" t="str">
        <f t="shared" si="234"/>
        <v/>
      </c>
      <c r="DU321" s="576" t="str">
        <f t="shared" si="276"/>
        <v/>
      </c>
      <c r="DV321" s="574" t="str">
        <f t="shared" si="276"/>
        <v/>
      </c>
      <c r="DW321" s="574" t="str">
        <f t="shared" si="276"/>
        <v/>
      </c>
      <c r="DX321" s="574" t="str">
        <f t="shared" si="277"/>
        <v/>
      </c>
      <c r="DY321" s="574" t="str">
        <f t="shared" si="277"/>
        <v/>
      </c>
      <c r="DZ321" s="574" t="str">
        <f t="shared" si="277"/>
        <v/>
      </c>
      <c r="EA321" s="574" t="str">
        <f t="shared" si="278"/>
        <v/>
      </c>
      <c r="EB321" s="574" t="str">
        <f t="shared" si="278"/>
        <v/>
      </c>
      <c r="EC321" s="574" t="str">
        <f t="shared" si="278"/>
        <v/>
      </c>
      <c r="ED321" s="574" t="str">
        <f t="shared" si="279"/>
        <v/>
      </c>
      <c r="EE321" s="574" t="str">
        <f t="shared" si="279"/>
        <v/>
      </c>
      <c r="EF321" s="574" t="str">
        <f t="shared" si="279"/>
        <v/>
      </c>
      <c r="EG321" s="574" t="str">
        <f t="shared" si="239"/>
        <v/>
      </c>
      <c r="EH321" s="574" t="str">
        <f t="shared" si="240"/>
        <v/>
      </c>
      <c r="EI321" s="574" t="str">
        <f t="shared" si="280"/>
        <v/>
      </c>
      <c r="EJ321" s="574" t="str">
        <f t="shared" si="280"/>
        <v/>
      </c>
      <c r="EK321" s="574" t="str">
        <f t="shared" si="280"/>
        <v/>
      </c>
      <c r="EL321" s="574" t="str">
        <f t="shared" si="281"/>
        <v/>
      </c>
      <c r="EM321" s="574" t="str">
        <f t="shared" si="281"/>
        <v/>
      </c>
      <c r="EN321" s="574" t="str">
        <f t="shared" si="281"/>
        <v/>
      </c>
      <c r="EO321" s="574" t="str">
        <f t="shared" si="282"/>
        <v/>
      </c>
      <c r="EP321" s="574" t="str">
        <f t="shared" si="282"/>
        <v/>
      </c>
      <c r="EQ321" s="574" t="str">
        <f t="shared" si="282"/>
        <v/>
      </c>
      <c r="ER321" s="574" t="str">
        <f t="shared" si="244"/>
        <v/>
      </c>
      <c r="ES321" s="577" t="str">
        <f t="shared" si="245"/>
        <v/>
      </c>
      <c r="ET321" s="576" t="str">
        <f t="shared" si="283"/>
        <v/>
      </c>
      <c r="EU321" s="574" t="str">
        <f t="shared" si="283"/>
        <v/>
      </c>
      <c r="EV321" s="574" t="str">
        <f t="shared" si="283"/>
        <v/>
      </c>
      <c r="EW321" s="574" t="str">
        <f t="shared" si="284"/>
        <v/>
      </c>
      <c r="EX321" s="574" t="str">
        <f t="shared" si="284"/>
        <v/>
      </c>
      <c r="EY321" s="574" t="str">
        <f t="shared" si="284"/>
        <v/>
      </c>
      <c r="EZ321" s="574" t="str">
        <f t="shared" si="285"/>
        <v/>
      </c>
      <c r="FA321" s="574" t="str">
        <f t="shared" si="285"/>
        <v/>
      </c>
      <c r="FB321" s="574" t="str">
        <f t="shared" si="285"/>
        <v/>
      </c>
      <c r="FC321" s="574" t="str">
        <f t="shared" si="286"/>
        <v/>
      </c>
      <c r="FD321" s="574" t="str">
        <f t="shared" si="286"/>
        <v/>
      </c>
      <c r="FE321" s="574" t="str">
        <f t="shared" si="286"/>
        <v/>
      </c>
      <c r="FF321" s="574" t="str">
        <f t="shared" si="250"/>
        <v/>
      </c>
      <c r="FG321" s="574" t="str">
        <f t="shared" si="251"/>
        <v/>
      </c>
      <c r="FH321" s="574" t="str">
        <f t="shared" si="287"/>
        <v/>
      </c>
      <c r="FI321" s="574" t="str">
        <f t="shared" si="287"/>
        <v/>
      </c>
      <c r="FJ321" s="574" t="str">
        <f t="shared" si="287"/>
        <v/>
      </c>
      <c r="FK321" s="574" t="str">
        <f t="shared" si="288"/>
        <v/>
      </c>
      <c r="FL321" s="574" t="str">
        <f t="shared" si="288"/>
        <v/>
      </c>
      <c r="FM321" s="574" t="str">
        <f t="shared" si="288"/>
        <v/>
      </c>
      <c r="FN321" s="574" t="str">
        <f t="shared" si="289"/>
        <v/>
      </c>
      <c r="FO321" s="574" t="str">
        <f t="shared" si="289"/>
        <v/>
      </c>
      <c r="FP321" s="574" t="str">
        <f t="shared" si="289"/>
        <v/>
      </c>
      <c r="FQ321" s="574" t="str">
        <f t="shared" si="255"/>
        <v/>
      </c>
      <c r="FR321" s="577" t="str">
        <f t="shared" si="256"/>
        <v/>
      </c>
      <c r="FS321" s="573" t="str">
        <f t="shared" si="257"/>
        <v/>
      </c>
      <c r="FT321" s="574" t="str">
        <f t="shared" si="258"/>
        <v/>
      </c>
      <c r="FU321" s="578" t="str">
        <f t="shared" si="259"/>
        <v/>
      </c>
      <c r="FV321" s="577" t="str">
        <f t="shared" si="260"/>
        <v/>
      </c>
      <c r="HA321" s="147">
        <f t="shared" si="261"/>
        <v>0</v>
      </c>
      <c r="HB321" s="142">
        <f t="shared" si="210"/>
        <v>0</v>
      </c>
    </row>
    <row r="322" spans="1:210" s="142" customFormat="1" ht="15.75" customHeight="1" x14ac:dyDescent="0.2">
      <c r="A322" s="531" t="str">
        <f t="shared" si="211"/>
        <v/>
      </c>
      <c r="B322" s="299"/>
      <c r="C322" s="292"/>
      <c r="D322" s="300"/>
      <c r="E322" s="292"/>
      <c r="F322" s="300"/>
      <c r="G322" s="292"/>
      <c r="H322" s="300"/>
      <c r="I322" s="300"/>
      <c r="J322" s="292"/>
      <c r="K322" s="300"/>
      <c r="L322" s="292"/>
      <c r="M322" s="300"/>
      <c r="N322" s="292"/>
      <c r="O322" s="300"/>
      <c r="P322" s="292"/>
      <c r="Q322" s="292"/>
      <c r="R322" s="301"/>
      <c r="S322" s="298"/>
      <c r="T322" s="307"/>
      <c r="U322" s="292"/>
      <c r="V322" s="300"/>
      <c r="W322" s="292"/>
      <c r="X322" s="300"/>
      <c r="Y322" s="292"/>
      <c r="Z322" s="300"/>
      <c r="AA322" s="300"/>
      <c r="AB322" s="292"/>
      <c r="AC322" s="300"/>
      <c r="AD322" s="292"/>
      <c r="AE322" s="300"/>
      <c r="AF322" s="292"/>
      <c r="AG322" s="300"/>
      <c r="AH322" s="292"/>
      <c r="AI322" s="292"/>
      <c r="AJ322" s="301"/>
      <c r="AK322" s="298"/>
      <c r="AL322" s="302"/>
      <c r="AM322" s="292"/>
      <c r="AN322" s="303"/>
      <c r="AO322" s="292"/>
      <c r="AP322" s="303"/>
      <c r="AQ322" s="292"/>
      <c r="AR322" s="303"/>
      <c r="AS322" s="303"/>
      <c r="AT322" s="292"/>
      <c r="AU322" s="303"/>
      <c r="AV322" s="292"/>
      <c r="AW322" s="303"/>
      <c r="AX322" s="292"/>
      <c r="AY322" s="303"/>
      <c r="AZ322" s="292"/>
      <c r="BA322" s="292"/>
      <c r="BB322" s="304"/>
      <c r="BC322" s="298"/>
      <c r="BD322" s="308"/>
      <c r="BE322" s="292"/>
      <c r="BF322" s="303"/>
      <c r="BG322" s="292"/>
      <c r="BH322" s="303"/>
      <c r="BI322" s="292"/>
      <c r="BJ322" s="303"/>
      <c r="BK322" s="303"/>
      <c r="BL322" s="292"/>
      <c r="BM322" s="303"/>
      <c r="BN322" s="292"/>
      <c r="BO322" s="303"/>
      <c r="BP322" s="292"/>
      <c r="BQ322" s="303"/>
      <c r="BR322" s="292"/>
      <c r="BS322" s="292"/>
      <c r="BT322" s="304"/>
      <c r="BU322" s="298"/>
      <c r="BW322" s="573" t="str">
        <f t="shared" si="262"/>
        <v/>
      </c>
      <c r="BX322" s="574" t="str">
        <f t="shared" si="262"/>
        <v/>
      </c>
      <c r="BY322" s="574" t="str">
        <f t="shared" si="262"/>
        <v/>
      </c>
      <c r="BZ322" s="574" t="str">
        <f t="shared" si="263"/>
        <v/>
      </c>
      <c r="CA322" s="574" t="str">
        <f t="shared" si="263"/>
        <v/>
      </c>
      <c r="CB322" s="574" t="str">
        <f t="shared" si="263"/>
        <v/>
      </c>
      <c r="CC322" s="574" t="str">
        <f t="shared" si="264"/>
        <v/>
      </c>
      <c r="CD322" s="574" t="str">
        <f t="shared" si="264"/>
        <v/>
      </c>
      <c r="CE322" s="574" t="str">
        <f t="shared" si="264"/>
        <v/>
      </c>
      <c r="CF322" s="574" t="str">
        <f t="shared" si="265"/>
        <v/>
      </c>
      <c r="CG322" s="574" t="str">
        <f t="shared" si="265"/>
        <v/>
      </c>
      <c r="CH322" s="574" t="str">
        <f t="shared" si="265"/>
        <v/>
      </c>
      <c r="CI322" s="574" t="str">
        <f t="shared" si="216"/>
        <v/>
      </c>
      <c r="CJ322" s="574" t="str">
        <f t="shared" si="217"/>
        <v/>
      </c>
      <c r="CK322" s="574" t="str">
        <f t="shared" si="266"/>
        <v/>
      </c>
      <c r="CL322" s="574" t="str">
        <f t="shared" si="266"/>
        <v/>
      </c>
      <c r="CM322" s="574" t="str">
        <f t="shared" si="266"/>
        <v/>
      </c>
      <c r="CN322" s="574" t="str">
        <f t="shared" si="267"/>
        <v/>
      </c>
      <c r="CO322" s="574" t="str">
        <f t="shared" si="267"/>
        <v/>
      </c>
      <c r="CP322" s="574" t="str">
        <f t="shared" si="267"/>
        <v/>
      </c>
      <c r="CQ322" s="574" t="str">
        <f t="shared" si="268"/>
        <v/>
      </c>
      <c r="CR322" s="574" t="str">
        <f t="shared" si="268"/>
        <v/>
      </c>
      <c r="CS322" s="574" t="str">
        <f t="shared" si="268"/>
        <v/>
      </c>
      <c r="CT322" s="574" t="str">
        <f t="shared" si="221"/>
        <v/>
      </c>
      <c r="CU322" s="575" t="str">
        <f t="shared" si="222"/>
        <v/>
      </c>
      <c r="CV322" s="576" t="str">
        <f t="shared" si="269"/>
        <v/>
      </c>
      <c r="CW322" s="574" t="str">
        <f t="shared" si="269"/>
        <v/>
      </c>
      <c r="CX322" s="574" t="str">
        <f t="shared" si="269"/>
        <v/>
      </c>
      <c r="CY322" s="574" t="str">
        <f t="shared" si="270"/>
        <v/>
      </c>
      <c r="CZ322" s="574" t="str">
        <f t="shared" si="270"/>
        <v/>
      </c>
      <c r="DA322" s="574" t="str">
        <f t="shared" si="270"/>
        <v/>
      </c>
      <c r="DB322" s="574" t="str">
        <f t="shared" si="225"/>
        <v/>
      </c>
      <c r="DC322" s="574" t="str">
        <f t="shared" si="271"/>
        <v/>
      </c>
      <c r="DD322" s="574" t="str">
        <f t="shared" si="271"/>
        <v/>
      </c>
      <c r="DE322" s="574" t="str">
        <f t="shared" si="272"/>
        <v/>
      </c>
      <c r="DF322" s="574" t="str">
        <f t="shared" si="272"/>
        <v/>
      </c>
      <c r="DG322" s="574" t="str">
        <f t="shared" si="272"/>
        <v/>
      </c>
      <c r="DH322" s="574" t="str">
        <f t="shared" si="228"/>
        <v/>
      </c>
      <c r="DI322" s="574" t="str">
        <f t="shared" si="229"/>
        <v/>
      </c>
      <c r="DJ322" s="574" t="str">
        <f t="shared" si="273"/>
        <v/>
      </c>
      <c r="DK322" s="574" t="str">
        <f t="shared" si="273"/>
        <v/>
      </c>
      <c r="DL322" s="574" t="str">
        <f t="shared" si="273"/>
        <v/>
      </c>
      <c r="DM322" s="574" t="str">
        <f t="shared" si="274"/>
        <v/>
      </c>
      <c r="DN322" s="574" t="str">
        <f t="shared" si="274"/>
        <v/>
      </c>
      <c r="DO322" s="574" t="str">
        <f t="shared" si="274"/>
        <v/>
      </c>
      <c r="DP322" s="574" t="str">
        <f t="shared" si="275"/>
        <v/>
      </c>
      <c r="DQ322" s="574" t="str">
        <f t="shared" si="275"/>
        <v/>
      </c>
      <c r="DR322" s="574" t="str">
        <f t="shared" si="275"/>
        <v/>
      </c>
      <c r="DS322" s="574" t="str">
        <f t="shared" si="233"/>
        <v/>
      </c>
      <c r="DT322" s="577" t="str">
        <f t="shared" si="234"/>
        <v/>
      </c>
      <c r="DU322" s="576" t="str">
        <f t="shared" si="276"/>
        <v/>
      </c>
      <c r="DV322" s="574" t="str">
        <f t="shared" si="276"/>
        <v/>
      </c>
      <c r="DW322" s="574" t="str">
        <f t="shared" si="276"/>
        <v/>
      </c>
      <c r="DX322" s="574" t="str">
        <f t="shared" si="277"/>
        <v/>
      </c>
      <c r="DY322" s="574" t="str">
        <f t="shared" si="277"/>
        <v/>
      </c>
      <c r="DZ322" s="574" t="str">
        <f t="shared" si="277"/>
        <v/>
      </c>
      <c r="EA322" s="574" t="str">
        <f t="shared" si="278"/>
        <v/>
      </c>
      <c r="EB322" s="574" t="str">
        <f t="shared" si="278"/>
        <v/>
      </c>
      <c r="EC322" s="574" t="str">
        <f t="shared" si="278"/>
        <v/>
      </c>
      <c r="ED322" s="574" t="str">
        <f t="shared" si="279"/>
        <v/>
      </c>
      <c r="EE322" s="574" t="str">
        <f t="shared" si="279"/>
        <v/>
      </c>
      <c r="EF322" s="574" t="str">
        <f t="shared" si="279"/>
        <v/>
      </c>
      <c r="EG322" s="574" t="str">
        <f t="shared" si="239"/>
        <v/>
      </c>
      <c r="EH322" s="574" t="str">
        <f t="shared" si="240"/>
        <v/>
      </c>
      <c r="EI322" s="574" t="str">
        <f t="shared" si="280"/>
        <v/>
      </c>
      <c r="EJ322" s="574" t="str">
        <f t="shared" si="280"/>
        <v/>
      </c>
      <c r="EK322" s="574" t="str">
        <f t="shared" si="280"/>
        <v/>
      </c>
      <c r="EL322" s="574" t="str">
        <f t="shared" si="281"/>
        <v/>
      </c>
      <c r="EM322" s="574" t="str">
        <f t="shared" si="281"/>
        <v/>
      </c>
      <c r="EN322" s="574" t="str">
        <f t="shared" si="281"/>
        <v/>
      </c>
      <c r="EO322" s="574" t="str">
        <f t="shared" si="282"/>
        <v/>
      </c>
      <c r="EP322" s="574" t="str">
        <f t="shared" si="282"/>
        <v/>
      </c>
      <c r="EQ322" s="574" t="str">
        <f t="shared" si="282"/>
        <v/>
      </c>
      <c r="ER322" s="574" t="str">
        <f t="shared" si="244"/>
        <v/>
      </c>
      <c r="ES322" s="577" t="str">
        <f t="shared" si="245"/>
        <v/>
      </c>
      <c r="ET322" s="576" t="str">
        <f t="shared" si="283"/>
        <v/>
      </c>
      <c r="EU322" s="574" t="str">
        <f t="shared" si="283"/>
        <v/>
      </c>
      <c r="EV322" s="574" t="str">
        <f t="shared" si="283"/>
        <v/>
      </c>
      <c r="EW322" s="574" t="str">
        <f t="shared" si="284"/>
        <v/>
      </c>
      <c r="EX322" s="574" t="str">
        <f t="shared" si="284"/>
        <v/>
      </c>
      <c r="EY322" s="574" t="str">
        <f t="shared" si="284"/>
        <v/>
      </c>
      <c r="EZ322" s="574" t="str">
        <f t="shared" si="285"/>
        <v/>
      </c>
      <c r="FA322" s="574" t="str">
        <f t="shared" si="285"/>
        <v/>
      </c>
      <c r="FB322" s="574" t="str">
        <f t="shared" si="285"/>
        <v/>
      </c>
      <c r="FC322" s="574" t="str">
        <f t="shared" si="286"/>
        <v/>
      </c>
      <c r="FD322" s="574" t="str">
        <f t="shared" si="286"/>
        <v/>
      </c>
      <c r="FE322" s="574" t="str">
        <f t="shared" si="286"/>
        <v/>
      </c>
      <c r="FF322" s="574" t="str">
        <f t="shared" si="250"/>
        <v/>
      </c>
      <c r="FG322" s="574" t="str">
        <f t="shared" si="251"/>
        <v/>
      </c>
      <c r="FH322" s="574" t="str">
        <f t="shared" si="287"/>
        <v/>
      </c>
      <c r="FI322" s="574" t="str">
        <f t="shared" si="287"/>
        <v/>
      </c>
      <c r="FJ322" s="574" t="str">
        <f t="shared" si="287"/>
        <v/>
      </c>
      <c r="FK322" s="574" t="str">
        <f t="shared" si="288"/>
        <v/>
      </c>
      <c r="FL322" s="574" t="str">
        <f t="shared" si="288"/>
        <v/>
      </c>
      <c r="FM322" s="574" t="str">
        <f t="shared" si="288"/>
        <v/>
      </c>
      <c r="FN322" s="574" t="str">
        <f t="shared" si="289"/>
        <v/>
      </c>
      <c r="FO322" s="574" t="str">
        <f t="shared" si="289"/>
        <v/>
      </c>
      <c r="FP322" s="574" t="str">
        <f t="shared" si="289"/>
        <v/>
      </c>
      <c r="FQ322" s="574" t="str">
        <f t="shared" si="255"/>
        <v/>
      </c>
      <c r="FR322" s="577" t="str">
        <f t="shared" si="256"/>
        <v/>
      </c>
      <c r="FS322" s="573" t="str">
        <f t="shared" si="257"/>
        <v/>
      </c>
      <c r="FT322" s="574" t="str">
        <f t="shared" si="258"/>
        <v/>
      </c>
      <c r="FU322" s="578" t="str">
        <f t="shared" si="259"/>
        <v/>
      </c>
      <c r="FV322" s="577" t="str">
        <f t="shared" si="260"/>
        <v/>
      </c>
      <c r="HA322" s="147">
        <f t="shared" si="261"/>
        <v>0</v>
      </c>
      <c r="HB322" s="142">
        <f t="shared" si="210"/>
        <v>0</v>
      </c>
    </row>
    <row r="323" spans="1:210" s="142" customFormat="1" ht="15.75" customHeight="1" x14ac:dyDescent="0.2">
      <c r="A323" s="531" t="str">
        <f t="shared" si="211"/>
        <v/>
      </c>
      <c r="B323" s="299"/>
      <c r="C323" s="292"/>
      <c r="D323" s="300"/>
      <c r="E323" s="292"/>
      <c r="F323" s="300"/>
      <c r="G323" s="292"/>
      <c r="H323" s="300"/>
      <c r="I323" s="300"/>
      <c r="J323" s="292"/>
      <c r="K323" s="300"/>
      <c r="L323" s="292"/>
      <c r="M323" s="300"/>
      <c r="N323" s="292"/>
      <c r="O323" s="300"/>
      <c r="P323" s="292"/>
      <c r="Q323" s="292"/>
      <c r="R323" s="300"/>
      <c r="S323" s="294"/>
      <c r="T323" s="307"/>
      <c r="U323" s="292"/>
      <c r="V323" s="300"/>
      <c r="W323" s="292"/>
      <c r="X323" s="300"/>
      <c r="Y323" s="292"/>
      <c r="Z323" s="300"/>
      <c r="AA323" s="300"/>
      <c r="AB323" s="292"/>
      <c r="AC323" s="300"/>
      <c r="AD323" s="292"/>
      <c r="AE323" s="300"/>
      <c r="AF323" s="292"/>
      <c r="AG323" s="300"/>
      <c r="AH323" s="292"/>
      <c r="AI323" s="292"/>
      <c r="AJ323" s="300"/>
      <c r="AK323" s="294"/>
      <c r="AL323" s="302"/>
      <c r="AM323" s="292"/>
      <c r="AN323" s="303"/>
      <c r="AO323" s="292"/>
      <c r="AP323" s="303"/>
      <c r="AQ323" s="292"/>
      <c r="AR323" s="303"/>
      <c r="AS323" s="303"/>
      <c r="AT323" s="292"/>
      <c r="AU323" s="303"/>
      <c r="AV323" s="292"/>
      <c r="AW323" s="303"/>
      <c r="AX323" s="292"/>
      <c r="AY323" s="303"/>
      <c r="AZ323" s="292"/>
      <c r="BA323" s="292"/>
      <c r="BB323" s="303"/>
      <c r="BC323" s="294"/>
      <c r="BD323" s="308"/>
      <c r="BE323" s="292"/>
      <c r="BF323" s="303"/>
      <c r="BG323" s="292"/>
      <c r="BH323" s="303"/>
      <c r="BI323" s="292"/>
      <c r="BJ323" s="303"/>
      <c r="BK323" s="303"/>
      <c r="BL323" s="292"/>
      <c r="BM323" s="303"/>
      <c r="BN323" s="292"/>
      <c r="BO323" s="303"/>
      <c r="BP323" s="292"/>
      <c r="BQ323" s="303"/>
      <c r="BR323" s="292"/>
      <c r="BS323" s="292"/>
      <c r="BT323" s="303"/>
      <c r="BU323" s="294"/>
      <c r="BW323" s="573" t="str">
        <f t="shared" si="262"/>
        <v/>
      </c>
      <c r="BX323" s="574" t="str">
        <f t="shared" si="262"/>
        <v/>
      </c>
      <c r="BY323" s="574" t="str">
        <f t="shared" si="262"/>
        <v/>
      </c>
      <c r="BZ323" s="574" t="str">
        <f t="shared" si="263"/>
        <v/>
      </c>
      <c r="CA323" s="574" t="str">
        <f t="shared" si="263"/>
        <v/>
      </c>
      <c r="CB323" s="574" t="str">
        <f t="shared" si="263"/>
        <v/>
      </c>
      <c r="CC323" s="574" t="str">
        <f t="shared" si="264"/>
        <v/>
      </c>
      <c r="CD323" s="574" t="str">
        <f t="shared" si="264"/>
        <v/>
      </c>
      <c r="CE323" s="574" t="str">
        <f t="shared" si="264"/>
        <v/>
      </c>
      <c r="CF323" s="574" t="str">
        <f t="shared" si="265"/>
        <v/>
      </c>
      <c r="CG323" s="574" t="str">
        <f t="shared" si="265"/>
        <v/>
      </c>
      <c r="CH323" s="574" t="str">
        <f t="shared" si="265"/>
        <v/>
      </c>
      <c r="CI323" s="574" t="str">
        <f t="shared" si="216"/>
        <v/>
      </c>
      <c r="CJ323" s="574" t="str">
        <f t="shared" si="217"/>
        <v/>
      </c>
      <c r="CK323" s="574" t="str">
        <f t="shared" si="266"/>
        <v/>
      </c>
      <c r="CL323" s="574" t="str">
        <f t="shared" si="266"/>
        <v/>
      </c>
      <c r="CM323" s="574" t="str">
        <f t="shared" si="266"/>
        <v/>
      </c>
      <c r="CN323" s="574" t="str">
        <f t="shared" si="267"/>
        <v/>
      </c>
      <c r="CO323" s="574" t="str">
        <f t="shared" si="267"/>
        <v/>
      </c>
      <c r="CP323" s="574" t="str">
        <f t="shared" si="267"/>
        <v/>
      </c>
      <c r="CQ323" s="574" t="str">
        <f t="shared" si="268"/>
        <v/>
      </c>
      <c r="CR323" s="574" t="str">
        <f t="shared" si="268"/>
        <v/>
      </c>
      <c r="CS323" s="574" t="str">
        <f t="shared" si="268"/>
        <v/>
      </c>
      <c r="CT323" s="574" t="str">
        <f t="shared" si="221"/>
        <v/>
      </c>
      <c r="CU323" s="575" t="str">
        <f t="shared" si="222"/>
        <v/>
      </c>
      <c r="CV323" s="576" t="str">
        <f t="shared" si="269"/>
        <v/>
      </c>
      <c r="CW323" s="574" t="str">
        <f t="shared" si="269"/>
        <v/>
      </c>
      <c r="CX323" s="574" t="str">
        <f t="shared" si="269"/>
        <v/>
      </c>
      <c r="CY323" s="574" t="str">
        <f t="shared" si="270"/>
        <v/>
      </c>
      <c r="CZ323" s="574" t="str">
        <f t="shared" si="270"/>
        <v/>
      </c>
      <c r="DA323" s="574" t="str">
        <f t="shared" si="270"/>
        <v/>
      </c>
      <c r="DB323" s="574" t="str">
        <f t="shared" si="225"/>
        <v/>
      </c>
      <c r="DC323" s="574" t="str">
        <f t="shared" si="271"/>
        <v/>
      </c>
      <c r="DD323" s="574" t="str">
        <f t="shared" si="271"/>
        <v/>
      </c>
      <c r="DE323" s="574" t="str">
        <f t="shared" si="272"/>
        <v/>
      </c>
      <c r="DF323" s="574" t="str">
        <f t="shared" si="272"/>
        <v/>
      </c>
      <c r="DG323" s="574" t="str">
        <f t="shared" si="272"/>
        <v/>
      </c>
      <c r="DH323" s="574" t="str">
        <f t="shared" si="228"/>
        <v/>
      </c>
      <c r="DI323" s="574" t="str">
        <f t="shared" si="229"/>
        <v/>
      </c>
      <c r="DJ323" s="574" t="str">
        <f t="shared" si="273"/>
        <v/>
      </c>
      <c r="DK323" s="574" t="str">
        <f t="shared" si="273"/>
        <v/>
      </c>
      <c r="DL323" s="574" t="str">
        <f t="shared" si="273"/>
        <v/>
      </c>
      <c r="DM323" s="574" t="str">
        <f t="shared" si="274"/>
        <v/>
      </c>
      <c r="DN323" s="574" t="str">
        <f t="shared" si="274"/>
        <v/>
      </c>
      <c r="DO323" s="574" t="str">
        <f t="shared" si="274"/>
        <v/>
      </c>
      <c r="DP323" s="574" t="str">
        <f t="shared" si="275"/>
        <v/>
      </c>
      <c r="DQ323" s="574" t="str">
        <f t="shared" si="275"/>
        <v/>
      </c>
      <c r="DR323" s="574" t="str">
        <f t="shared" si="275"/>
        <v/>
      </c>
      <c r="DS323" s="574" t="str">
        <f t="shared" si="233"/>
        <v/>
      </c>
      <c r="DT323" s="577" t="str">
        <f t="shared" si="234"/>
        <v/>
      </c>
      <c r="DU323" s="576" t="str">
        <f t="shared" si="276"/>
        <v/>
      </c>
      <c r="DV323" s="574" t="str">
        <f t="shared" si="276"/>
        <v/>
      </c>
      <c r="DW323" s="574" t="str">
        <f t="shared" si="276"/>
        <v/>
      </c>
      <c r="DX323" s="574" t="str">
        <f t="shared" si="277"/>
        <v/>
      </c>
      <c r="DY323" s="574" t="str">
        <f t="shared" si="277"/>
        <v/>
      </c>
      <c r="DZ323" s="574" t="str">
        <f t="shared" si="277"/>
        <v/>
      </c>
      <c r="EA323" s="574" t="str">
        <f t="shared" si="278"/>
        <v/>
      </c>
      <c r="EB323" s="574" t="str">
        <f t="shared" si="278"/>
        <v/>
      </c>
      <c r="EC323" s="574" t="str">
        <f t="shared" si="278"/>
        <v/>
      </c>
      <c r="ED323" s="574" t="str">
        <f t="shared" si="279"/>
        <v/>
      </c>
      <c r="EE323" s="574" t="str">
        <f t="shared" si="279"/>
        <v/>
      </c>
      <c r="EF323" s="574" t="str">
        <f t="shared" si="279"/>
        <v/>
      </c>
      <c r="EG323" s="574" t="str">
        <f t="shared" si="239"/>
        <v/>
      </c>
      <c r="EH323" s="574" t="str">
        <f t="shared" si="240"/>
        <v/>
      </c>
      <c r="EI323" s="574" t="str">
        <f t="shared" si="280"/>
        <v/>
      </c>
      <c r="EJ323" s="574" t="str">
        <f t="shared" si="280"/>
        <v/>
      </c>
      <c r="EK323" s="574" t="str">
        <f t="shared" si="280"/>
        <v/>
      </c>
      <c r="EL323" s="574" t="str">
        <f t="shared" si="281"/>
        <v/>
      </c>
      <c r="EM323" s="574" t="str">
        <f t="shared" si="281"/>
        <v/>
      </c>
      <c r="EN323" s="574" t="str">
        <f t="shared" si="281"/>
        <v/>
      </c>
      <c r="EO323" s="574" t="str">
        <f t="shared" si="282"/>
        <v/>
      </c>
      <c r="EP323" s="574" t="str">
        <f t="shared" si="282"/>
        <v/>
      </c>
      <c r="EQ323" s="574" t="str">
        <f t="shared" si="282"/>
        <v/>
      </c>
      <c r="ER323" s="574" t="str">
        <f t="shared" si="244"/>
        <v/>
      </c>
      <c r="ES323" s="577" t="str">
        <f t="shared" si="245"/>
        <v/>
      </c>
      <c r="ET323" s="576" t="str">
        <f t="shared" si="283"/>
        <v/>
      </c>
      <c r="EU323" s="574" t="str">
        <f t="shared" si="283"/>
        <v/>
      </c>
      <c r="EV323" s="574" t="str">
        <f t="shared" si="283"/>
        <v/>
      </c>
      <c r="EW323" s="574" t="str">
        <f t="shared" si="284"/>
        <v/>
      </c>
      <c r="EX323" s="574" t="str">
        <f t="shared" si="284"/>
        <v/>
      </c>
      <c r="EY323" s="574" t="str">
        <f t="shared" si="284"/>
        <v/>
      </c>
      <c r="EZ323" s="574" t="str">
        <f t="shared" si="285"/>
        <v/>
      </c>
      <c r="FA323" s="574" t="str">
        <f t="shared" si="285"/>
        <v/>
      </c>
      <c r="FB323" s="574" t="str">
        <f t="shared" si="285"/>
        <v/>
      </c>
      <c r="FC323" s="574" t="str">
        <f t="shared" si="286"/>
        <v/>
      </c>
      <c r="FD323" s="574" t="str">
        <f t="shared" si="286"/>
        <v/>
      </c>
      <c r="FE323" s="574" t="str">
        <f t="shared" si="286"/>
        <v/>
      </c>
      <c r="FF323" s="574" t="str">
        <f t="shared" si="250"/>
        <v/>
      </c>
      <c r="FG323" s="574" t="str">
        <f t="shared" si="251"/>
        <v/>
      </c>
      <c r="FH323" s="574" t="str">
        <f t="shared" si="287"/>
        <v/>
      </c>
      <c r="FI323" s="574" t="str">
        <f t="shared" si="287"/>
        <v/>
      </c>
      <c r="FJ323" s="574" t="str">
        <f t="shared" si="287"/>
        <v/>
      </c>
      <c r="FK323" s="574" t="str">
        <f t="shared" si="288"/>
        <v/>
      </c>
      <c r="FL323" s="574" t="str">
        <f t="shared" si="288"/>
        <v/>
      </c>
      <c r="FM323" s="574" t="str">
        <f t="shared" si="288"/>
        <v/>
      </c>
      <c r="FN323" s="574" t="str">
        <f t="shared" si="289"/>
        <v/>
      </c>
      <c r="FO323" s="574" t="str">
        <f t="shared" si="289"/>
        <v/>
      </c>
      <c r="FP323" s="574" t="str">
        <f t="shared" si="289"/>
        <v/>
      </c>
      <c r="FQ323" s="574" t="str">
        <f t="shared" si="255"/>
        <v/>
      </c>
      <c r="FR323" s="577" t="str">
        <f t="shared" si="256"/>
        <v/>
      </c>
      <c r="FS323" s="573" t="str">
        <f t="shared" si="257"/>
        <v/>
      </c>
      <c r="FT323" s="574" t="str">
        <f t="shared" si="258"/>
        <v/>
      </c>
      <c r="FU323" s="578" t="str">
        <f t="shared" si="259"/>
        <v/>
      </c>
      <c r="FV323" s="577" t="str">
        <f t="shared" si="260"/>
        <v/>
      </c>
      <c r="HA323" s="147">
        <f t="shared" si="261"/>
        <v>0</v>
      </c>
      <c r="HB323" s="142">
        <f t="shared" si="210"/>
        <v>0</v>
      </c>
    </row>
    <row r="324" spans="1:210" s="142" customFormat="1" ht="15.75" customHeight="1" x14ac:dyDescent="0.2">
      <c r="A324" s="531" t="str">
        <f t="shared" si="211"/>
        <v/>
      </c>
      <c r="B324" s="299"/>
      <c r="C324" s="292"/>
      <c r="D324" s="300"/>
      <c r="E324" s="292"/>
      <c r="F324" s="300"/>
      <c r="G324" s="292"/>
      <c r="H324" s="300"/>
      <c r="I324" s="300"/>
      <c r="J324" s="292"/>
      <c r="K324" s="300"/>
      <c r="L324" s="292"/>
      <c r="M324" s="300"/>
      <c r="N324" s="292"/>
      <c r="O324" s="300"/>
      <c r="P324" s="292"/>
      <c r="Q324" s="292"/>
      <c r="R324" s="301"/>
      <c r="S324" s="298"/>
      <c r="T324" s="307"/>
      <c r="U324" s="292"/>
      <c r="V324" s="300"/>
      <c r="W324" s="292"/>
      <c r="X324" s="300"/>
      <c r="Y324" s="292"/>
      <c r="Z324" s="300"/>
      <c r="AA324" s="300"/>
      <c r="AB324" s="292"/>
      <c r="AC324" s="300"/>
      <c r="AD324" s="292"/>
      <c r="AE324" s="300"/>
      <c r="AF324" s="292"/>
      <c r="AG324" s="300"/>
      <c r="AH324" s="292"/>
      <c r="AI324" s="292"/>
      <c r="AJ324" s="301"/>
      <c r="AK324" s="298"/>
      <c r="AL324" s="302"/>
      <c r="AM324" s="292"/>
      <c r="AN324" s="303"/>
      <c r="AO324" s="292"/>
      <c r="AP324" s="303"/>
      <c r="AQ324" s="292"/>
      <c r="AR324" s="303"/>
      <c r="AS324" s="303"/>
      <c r="AT324" s="292"/>
      <c r="AU324" s="303"/>
      <c r="AV324" s="292"/>
      <c r="AW324" s="303"/>
      <c r="AX324" s="292"/>
      <c r="AY324" s="303"/>
      <c r="AZ324" s="292"/>
      <c r="BA324" s="292"/>
      <c r="BB324" s="304"/>
      <c r="BC324" s="298"/>
      <c r="BD324" s="308"/>
      <c r="BE324" s="292"/>
      <c r="BF324" s="303"/>
      <c r="BG324" s="292"/>
      <c r="BH324" s="303"/>
      <c r="BI324" s="292"/>
      <c r="BJ324" s="303"/>
      <c r="BK324" s="303"/>
      <c r="BL324" s="292"/>
      <c r="BM324" s="303"/>
      <c r="BN324" s="292"/>
      <c r="BO324" s="303"/>
      <c r="BP324" s="292"/>
      <c r="BQ324" s="303"/>
      <c r="BR324" s="292"/>
      <c r="BS324" s="292"/>
      <c r="BT324" s="304"/>
      <c r="BU324" s="298"/>
      <c r="BW324" s="573" t="str">
        <f t="shared" si="262"/>
        <v/>
      </c>
      <c r="BX324" s="574" t="str">
        <f t="shared" si="262"/>
        <v/>
      </c>
      <c r="BY324" s="574" t="str">
        <f t="shared" si="262"/>
        <v/>
      </c>
      <c r="BZ324" s="574" t="str">
        <f t="shared" si="263"/>
        <v/>
      </c>
      <c r="CA324" s="574" t="str">
        <f t="shared" si="263"/>
        <v/>
      </c>
      <c r="CB324" s="574" t="str">
        <f t="shared" si="263"/>
        <v/>
      </c>
      <c r="CC324" s="574" t="str">
        <f t="shared" si="264"/>
        <v/>
      </c>
      <c r="CD324" s="574" t="str">
        <f t="shared" si="264"/>
        <v/>
      </c>
      <c r="CE324" s="574" t="str">
        <f t="shared" si="264"/>
        <v/>
      </c>
      <c r="CF324" s="574" t="str">
        <f t="shared" si="265"/>
        <v/>
      </c>
      <c r="CG324" s="574" t="str">
        <f t="shared" si="265"/>
        <v/>
      </c>
      <c r="CH324" s="574" t="str">
        <f t="shared" si="265"/>
        <v/>
      </c>
      <c r="CI324" s="574" t="str">
        <f t="shared" si="216"/>
        <v/>
      </c>
      <c r="CJ324" s="574" t="str">
        <f t="shared" si="217"/>
        <v/>
      </c>
      <c r="CK324" s="574" t="str">
        <f t="shared" si="266"/>
        <v/>
      </c>
      <c r="CL324" s="574" t="str">
        <f t="shared" si="266"/>
        <v/>
      </c>
      <c r="CM324" s="574" t="str">
        <f t="shared" si="266"/>
        <v/>
      </c>
      <c r="CN324" s="574" t="str">
        <f t="shared" si="267"/>
        <v/>
      </c>
      <c r="CO324" s="574" t="str">
        <f t="shared" si="267"/>
        <v/>
      </c>
      <c r="CP324" s="574" t="str">
        <f t="shared" si="267"/>
        <v/>
      </c>
      <c r="CQ324" s="574" t="str">
        <f t="shared" si="268"/>
        <v/>
      </c>
      <c r="CR324" s="574" t="str">
        <f t="shared" si="268"/>
        <v/>
      </c>
      <c r="CS324" s="574" t="str">
        <f t="shared" si="268"/>
        <v/>
      </c>
      <c r="CT324" s="574" t="str">
        <f t="shared" si="221"/>
        <v/>
      </c>
      <c r="CU324" s="575" t="str">
        <f t="shared" si="222"/>
        <v/>
      </c>
      <c r="CV324" s="576" t="str">
        <f t="shared" si="269"/>
        <v/>
      </c>
      <c r="CW324" s="574" t="str">
        <f t="shared" si="269"/>
        <v/>
      </c>
      <c r="CX324" s="574" t="str">
        <f t="shared" si="269"/>
        <v/>
      </c>
      <c r="CY324" s="574" t="str">
        <f t="shared" si="270"/>
        <v/>
      </c>
      <c r="CZ324" s="574" t="str">
        <f t="shared" si="270"/>
        <v/>
      </c>
      <c r="DA324" s="574" t="str">
        <f t="shared" si="270"/>
        <v/>
      </c>
      <c r="DB324" s="574" t="str">
        <f t="shared" si="225"/>
        <v/>
      </c>
      <c r="DC324" s="574" t="str">
        <f t="shared" si="271"/>
        <v/>
      </c>
      <c r="DD324" s="574" t="str">
        <f t="shared" si="271"/>
        <v/>
      </c>
      <c r="DE324" s="574" t="str">
        <f t="shared" si="272"/>
        <v/>
      </c>
      <c r="DF324" s="574" t="str">
        <f t="shared" si="272"/>
        <v/>
      </c>
      <c r="DG324" s="574" t="str">
        <f t="shared" si="272"/>
        <v/>
      </c>
      <c r="DH324" s="574" t="str">
        <f t="shared" si="228"/>
        <v/>
      </c>
      <c r="DI324" s="574" t="str">
        <f t="shared" si="229"/>
        <v/>
      </c>
      <c r="DJ324" s="574" t="str">
        <f t="shared" si="273"/>
        <v/>
      </c>
      <c r="DK324" s="574" t="str">
        <f t="shared" si="273"/>
        <v/>
      </c>
      <c r="DL324" s="574" t="str">
        <f t="shared" si="273"/>
        <v/>
      </c>
      <c r="DM324" s="574" t="str">
        <f t="shared" si="274"/>
        <v/>
      </c>
      <c r="DN324" s="574" t="str">
        <f t="shared" si="274"/>
        <v/>
      </c>
      <c r="DO324" s="574" t="str">
        <f t="shared" si="274"/>
        <v/>
      </c>
      <c r="DP324" s="574" t="str">
        <f t="shared" si="275"/>
        <v/>
      </c>
      <c r="DQ324" s="574" t="str">
        <f t="shared" si="275"/>
        <v/>
      </c>
      <c r="DR324" s="574" t="str">
        <f t="shared" si="275"/>
        <v/>
      </c>
      <c r="DS324" s="574" t="str">
        <f t="shared" si="233"/>
        <v/>
      </c>
      <c r="DT324" s="577" t="str">
        <f t="shared" si="234"/>
        <v/>
      </c>
      <c r="DU324" s="576" t="str">
        <f t="shared" si="276"/>
        <v/>
      </c>
      <c r="DV324" s="574" t="str">
        <f t="shared" si="276"/>
        <v/>
      </c>
      <c r="DW324" s="574" t="str">
        <f t="shared" si="276"/>
        <v/>
      </c>
      <c r="DX324" s="574" t="str">
        <f t="shared" si="277"/>
        <v/>
      </c>
      <c r="DY324" s="574" t="str">
        <f t="shared" si="277"/>
        <v/>
      </c>
      <c r="DZ324" s="574" t="str">
        <f t="shared" si="277"/>
        <v/>
      </c>
      <c r="EA324" s="574" t="str">
        <f t="shared" si="278"/>
        <v/>
      </c>
      <c r="EB324" s="574" t="str">
        <f t="shared" si="278"/>
        <v/>
      </c>
      <c r="EC324" s="574" t="str">
        <f t="shared" si="278"/>
        <v/>
      </c>
      <c r="ED324" s="574" t="str">
        <f t="shared" si="279"/>
        <v/>
      </c>
      <c r="EE324" s="574" t="str">
        <f t="shared" si="279"/>
        <v/>
      </c>
      <c r="EF324" s="574" t="str">
        <f t="shared" si="279"/>
        <v/>
      </c>
      <c r="EG324" s="574" t="str">
        <f t="shared" si="239"/>
        <v/>
      </c>
      <c r="EH324" s="574" t="str">
        <f t="shared" si="240"/>
        <v/>
      </c>
      <c r="EI324" s="574" t="str">
        <f t="shared" si="280"/>
        <v/>
      </c>
      <c r="EJ324" s="574" t="str">
        <f t="shared" si="280"/>
        <v/>
      </c>
      <c r="EK324" s="574" t="str">
        <f t="shared" si="280"/>
        <v/>
      </c>
      <c r="EL324" s="574" t="str">
        <f t="shared" si="281"/>
        <v/>
      </c>
      <c r="EM324" s="574" t="str">
        <f t="shared" si="281"/>
        <v/>
      </c>
      <c r="EN324" s="574" t="str">
        <f t="shared" si="281"/>
        <v/>
      </c>
      <c r="EO324" s="574" t="str">
        <f t="shared" si="282"/>
        <v/>
      </c>
      <c r="EP324" s="574" t="str">
        <f t="shared" si="282"/>
        <v/>
      </c>
      <c r="EQ324" s="574" t="str">
        <f t="shared" si="282"/>
        <v/>
      </c>
      <c r="ER324" s="574" t="str">
        <f t="shared" si="244"/>
        <v/>
      </c>
      <c r="ES324" s="577" t="str">
        <f t="shared" si="245"/>
        <v/>
      </c>
      <c r="ET324" s="576" t="str">
        <f t="shared" si="283"/>
        <v/>
      </c>
      <c r="EU324" s="574" t="str">
        <f t="shared" si="283"/>
        <v/>
      </c>
      <c r="EV324" s="574" t="str">
        <f t="shared" si="283"/>
        <v/>
      </c>
      <c r="EW324" s="574" t="str">
        <f t="shared" si="284"/>
        <v/>
      </c>
      <c r="EX324" s="574" t="str">
        <f t="shared" si="284"/>
        <v/>
      </c>
      <c r="EY324" s="574" t="str">
        <f t="shared" si="284"/>
        <v/>
      </c>
      <c r="EZ324" s="574" t="str">
        <f t="shared" si="285"/>
        <v/>
      </c>
      <c r="FA324" s="574" t="str">
        <f t="shared" si="285"/>
        <v/>
      </c>
      <c r="FB324" s="574" t="str">
        <f t="shared" si="285"/>
        <v/>
      </c>
      <c r="FC324" s="574" t="str">
        <f t="shared" si="286"/>
        <v/>
      </c>
      <c r="FD324" s="574" t="str">
        <f t="shared" si="286"/>
        <v/>
      </c>
      <c r="FE324" s="574" t="str">
        <f t="shared" si="286"/>
        <v/>
      </c>
      <c r="FF324" s="574" t="str">
        <f t="shared" si="250"/>
        <v/>
      </c>
      <c r="FG324" s="574" t="str">
        <f t="shared" si="251"/>
        <v/>
      </c>
      <c r="FH324" s="574" t="str">
        <f t="shared" si="287"/>
        <v/>
      </c>
      <c r="FI324" s="574" t="str">
        <f t="shared" si="287"/>
        <v/>
      </c>
      <c r="FJ324" s="574" t="str">
        <f t="shared" si="287"/>
        <v/>
      </c>
      <c r="FK324" s="574" t="str">
        <f t="shared" si="288"/>
        <v/>
      </c>
      <c r="FL324" s="574" t="str">
        <f t="shared" si="288"/>
        <v/>
      </c>
      <c r="FM324" s="574" t="str">
        <f t="shared" si="288"/>
        <v/>
      </c>
      <c r="FN324" s="574" t="str">
        <f t="shared" si="289"/>
        <v/>
      </c>
      <c r="FO324" s="574" t="str">
        <f t="shared" si="289"/>
        <v/>
      </c>
      <c r="FP324" s="574" t="str">
        <f t="shared" si="289"/>
        <v/>
      </c>
      <c r="FQ324" s="574" t="str">
        <f t="shared" si="255"/>
        <v/>
      </c>
      <c r="FR324" s="577" t="str">
        <f t="shared" si="256"/>
        <v/>
      </c>
      <c r="FS324" s="573" t="str">
        <f t="shared" si="257"/>
        <v/>
      </c>
      <c r="FT324" s="574" t="str">
        <f t="shared" si="258"/>
        <v/>
      </c>
      <c r="FU324" s="578" t="str">
        <f t="shared" si="259"/>
        <v/>
      </c>
      <c r="FV324" s="577" t="str">
        <f t="shared" si="260"/>
        <v/>
      </c>
      <c r="HA324" s="147">
        <f t="shared" si="261"/>
        <v>0</v>
      </c>
      <c r="HB324" s="142">
        <f t="shared" si="210"/>
        <v>0</v>
      </c>
    </row>
    <row r="325" spans="1:210" s="142" customFormat="1" ht="15.75" customHeight="1" x14ac:dyDescent="0.2">
      <c r="A325" s="531" t="str">
        <f t="shared" si="211"/>
        <v/>
      </c>
      <c r="B325" s="299"/>
      <c r="C325" s="292"/>
      <c r="D325" s="300"/>
      <c r="E325" s="292"/>
      <c r="F325" s="300"/>
      <c r="G325" s="292"/>
      <c r="H325" s="300"/>
      <c r="I325" s="300"/>
      <c r="J325" s="292"/>
      <c r="K325" s="300"/>
      <c r="L325" s="292"/>
      <c r="M325" s="300"/>
      <c r="N325" s="292"/>
      <c r="O325" s="300"/>
      <c r="P325" s="292"/>
      <c r="Q325" s="292"/>
      <c r="R325" s="300"/>
      <c r="S325" s="294"/>
      <c r="T325" s="307"/>
      <c r="U325" s="292"/>
      <c r="V325" s="300"/>
      <c r="W325" s="292"/>
      <c r="X325" s="300"/>
      <c r="Y325" s="292"/>
      <c r="Z325" s="300"/>
      <c r="AA325" s="300"/>
      <c r="AB325" s="292"/>
      <c r="AC325" s="300"/>
      <c r="AD325" s="292"/>
      <c r="AE325" s="300"/>
      <c r="AF325" s="292"/>
      <c r="AG325" s="300"/>
      <c r="AH325" s="292"/>
      <c r="AI325" s="292"/>
      <c r="AJ325" s="300"/>
      <c r="AK325" s="294"/>
      <c r="AL325" s="302"/>
      <c r="AM325" s="292"/>
      <c r="AN325" s="303"/>
      <c r="AO325" s="292"/>
      <c r="AP325" s="303"/>
      <c r="AQ325" s="292"/>
      <c r="AR325" s="303"/>
      <c r="AS325" s="303"/>
      <c r="AT325" s="292"/>
      <c r="AU325" s="303"/>
      <c r="AV325" s="292"/>
      <c r="AW325" s="303"/>
      <c r="AX325" s="292"/>
      <c r="AY325" s="303"/>
      <c r="AZ325" s="292"/>
      <c r="BA325" s="292"/>
      <c r="BB325" s="303"/>
      <c r="BC325" s="294"/>
      <c r="BD325" s="308"/>
      <c r="BE325" s="292"/>
      <c r="BF325" s="303"/>
      <c r="BG325" s="292"/>
      <c r="BH325" s="303"/>
      <c r="BI325" s="292"/>
      <c r="BJ325" s="303"/>
      <c r="BK325" s="303"/>
      <c r="BL325" s="292"/>
      <c r="BM325" s="303"/>
      <c r="BN325" s="292"/>
      <c r="BO325" s="303"/>
      <c r="BP325" s="292"/>
      <c r="BQ325" s="303"/>
      <c r="BR325" s="292"/>
      <c r="BS325" s="292"/>
      <c r="BT325" s="303"/>
      <c r="BU325" s="294"/>
      <c r="BW325" s="573" t="str">
        <f t="shared" si="262"/>
        <v/>
      </c>
      <c r="BX325" s="574" t="str">
        <f t="shared" si="262"/>
        <v/>
      </c>
      <c r="BY325" s="574" t="str">
        <f t="shared" si="262"/>
        <v/>
      </c>
      <c r="BZ325" s="574" t="str">
        <f t="shared" si="263"/>
        <v/>
      </c>
      <c r="CA325" s="574" t="str">
        <f t="shared" si="263"/>
        <v/>
      </c>
      <c r="CB325" s="574" t="str">
        <f t="shared" si="263"/>
        <v/>
      </c>
      <c r="CC325" s="574" t="str">
        <f t="shared" si="264"/>
        <v/>
      </c>
      <c r="CD325" s="574" t="str">
        <f t="shared" si="264"/>
        <v/>
      </c>
      <c r="CE325" s="574" t="str">
        <f t="shared" si="264"/>
        <v/>
      </c>
      <c r="CF325" s="574" t="str">
        <f t="shared" si="265"/>
        <v/>
      </c>
      <c r="CG325" s="574" t="str">
        <f t="shared" si="265"/>
        <v/>
      </c>
      <c r="CH325" s="574" t="str">
        <f t="shared" si="265"/>
        <v/>
      </c>
      <c r="CI325" s="574" t="str">
        <f t="shared" si="216"/>
        <v/>
      </c>
      <c r="CJ325" s="574" t="str">
        <f t="shared" si="217"/>
        <v/>
      </c>
      <c r="CK325" s="574" t="str">
        <f t="shared" si="266"/>
        <v/>
      </c>
      <c r="CL325" s="574" t="str">
        <f t="shared" si="266"/>
        <v/>
      </c>
      <c r="CM325" s="574" t="str">
        <f t="shared" si="266"/>
        <v/>
      </c>
      <c r="CN325" s="574" t="str">
        <f t="shared" si="267"/>
        <v/>
      </c>
      <c r="CO325" s="574" t="str">
        <f t="shared" si="267"/>
        <v/>
      </c>
      <c r="CP325" s="574" t="str">
        <f t="shared" si="267"/>
        <v/>
      </c>
      <c r="CQ325" s="574" t="str">
        <f t="shared" si="268"/>
        <v/>
      </c>
      <c r="CR325" s="574" t="str">
        <f t="shared" si="268"/>
        <v/>
      </c>
      <c r="CS325" s="574" t="str">
        <f t="shared" si="268"/>
        <v/>
      </c>
      <c r="CT325" s="574" t="str">
        <f t="shared" si="221"/>
        <v/>
      </c>
      <c r="CU325" s="575" t="str">
        <f t="shared" si="222"/>
        <v/>
      </c>
      <c r="CV325" s="576" t="str">
        <f t="shared" si="269"/>
        <v/>
      </c>
      <c r="CW325" s="574" t="str">
        <f t="shared" si="269"/>
        <v/>
      </c>
      <c r="CX325" s="574" t="str">
        <f t="shared" si="269"/>
        <v/>
      </c>
      <c r="CY325" s="574" t="str">
        <f t="shared" si="270"/>
        <v/>
      </c>
      <c r="CZ325" s="574" t="str">
        <f t="shared" si="270"/>
        <v/>
      </c>
      <c r="DA325" s="574" t="str">
        <f t="shared" si="270"/>
        <v/>
      </c>
      <c r="DB325" s="574" t="str">
        <f t="shared" si="225"/>
        <v/>
      </c>
      <c r="DC325" s="574" t="str">
        <f t="shared" si="271"/>
        <v/>
      </c>
      <c r="DD325" s="574" t="str">
        <f t="shared" si="271"/>
        <v/>
      </c>
      <c r="DE325" s="574" t="str">
        <f t="shared" si="272"/>
        <v/>
      </c>
      <c r="DF325" s="574" t="str">
        <f t="shared" si="272"/>
        <v/>
      </c>
      <c r="DG325" s="574" t="str">
        <f t="shared" si="272"/>
        <v/>
      </c>
      <c r="DH325" s="574" t="str">
        <f t="shared" si="228"/>
        <v/>
      </c>
      <c r="DI325" s="574" t="str">
        <f t="shared" si="229"/>
        <v/>
      </c>
      <c r="DJ325" s="574" t="str">
        <f t="shared" si="273"/>
        <v/>
      </c>
      <c r="DK325" s="574" t="str">
        <f t="shared" si="273"/>
        <v/>
      </c>
      <c r="DL325" s="574" t="str">
        <f t="shared" si="273"/>
        <v/>
      </c>
      <c r="DM325" s="574" t="str">
        <f t="shared" si="274"/>
        <v/>
      </c>
      <c r="DN325" s="574" t="str">
        <f t="shared" si="274"/>
        <v/>
      </c>
      <c r="DO325" s="574" t="str">
        <f t="shared" si="274"/>
        <v/>
      </c>
      <c r="DP325" s="574" t="str">
        <f t="shared" si="275"/>
        <v/>
      </c>
      <c r="DQ325" s="574" t="str">
        <f t="shared" si="275"/>
        <v/>
      </c>
      <c r="DR325" s="574" t="str">
        <f t="shared" si="275"/>
        <v/>
      </c>
      <c r="DS325" s="574" t="str">
        <f t="shared" si="233"/>
        <v/>
      </c>
      <c r="DT325" s="577" t="str">
        <f t="shared" si="234"/>
        <v/>
      </c>
      <c r="DU325" s="576" t="str">
        <f t="shared" si="276"/>
        <v/>
      </c>
      <c r="DV325" s="574" t="str">
        <f t="shared" si="276"/>
        <v/>
      </c>
      <c r="DW325" s="574" t="str">
        <f t="shared" si="276"/>
        <v/>
      </c>
      <c r="DX325" s="574" t="str">
        <f t="shared" si="277"/>
        <v/>
      </c>
      <c r="DY325" s="574" t="str">
        <f t="shared" si="277"/>
        <v/>
      </c>
      <c r="DZ325" s="574" t="str">
        <f t="shared" si="277"/>
        <v/>
      </c>
      <c r="EA325" s="574" t="str">
        <f t="shared" si="278"/>
        <v/>
      </c>
      <c r="EB325" s="574" t="str">
        <f t="shared" si="278"/>
        <v/>
      </c>
      <c r="EC325" s="574" t="str">
        <f t="shared" si="278"/>
        <v/>
      </c>
      <c r="ED325" s="574" t="str">
        <f t="shared" si="279"/>
        <v/>
      </c>
      <c r="EE325" s="574" t="str">
        <f t="shared" si="279"/>
        <v/>
      </c>
      <c r="EF325" s="574" t="str">
        <f t="shared" si="279"/>
        <v/>
      </c>
      <c r="EG325" s="574" t="str">
        <f t="shared" si="239"/>
        <v/>
      </c>
      <c r="EH325" s="574" t="str">
        <f t="shared" si="240"/>
        <v/>
      </c>
      <c r="EI325" s="574" t="str">
        <f t="shared" si="280"/>
        <v/>
      </c>
      <c r="EJ325" s="574" t="str">
        <f t="shared" si="280"/>
        <v/>
      </c>
      <c r="EK325" s="574" t="str">
        <f t="shared" si="280"/>
        <v/>
      </c>
      <c r="EL325" s="574" t="str">
        <f t="shared" si="281"/>
        <v/>
      </c>
      <c r="EM325" s="574" t="str">
        <f t="shared" si="281"/>
        <v/>
      </c>
      <c r="EN325" s="574" t="str">
        <f t="shared" si="281"/>
        <v/>
      </c>
      <c r="EO325" s="574" t="str">
        <f t="shared" si="282"/>
        <v/>
      </c>
      <c r="EP325" s="574" t="str">
        <f t="shared" si="282"/>
        <v/>
      </c>
      <c r="EQ325" s="574" t="str">
        <f t="shared" si="282"/>
        <v/>
      </c>
      <c r="ER325" s="574" t="str">
        <f t="shared" si="244"/>
        <v/>
      </c>
      <c r="ES325" s="577" t="str">
        <f t="shared" si="245"/>
        <v/>
      </c>
      <c r="ET325" s="576" t="str">
        <f t="shared" si="283"/>
        <v/>
      </c>
      <c r="EU325" s="574" t="str">
        <f t="shared" si="283"/>
        <v/>
      </c>
      <c r="EV325" s="574" t="str">
        <f t="shared" si="283"/>
        <v/>
      </c>
      <c r="EW325" s="574" t="str">
        <f t="shared" si="284"/>
        <v/>
      </c>
      <c r="EX325" s="574" t="str">
        <f t="shared" si="284"/>
        <v/>
      </c>
      <c r="EY325" s="574" t="str">
        <f t="shared" si="284"/>
        <v/>
      </c>
      <c r="EZ325" s="574" t="str">
        <f t="shared" si="285"/>
        <v/>
      </c>
      <c r="FA325" s="574" t="str">
        <f t="shared" si="285"/>
        <v/>
      </c>
      <c r="FB325" s="574" t="str">
        <f t="shared" si="285"/>
        <v/>
      </c>
      <c r="FC325" s="574" t="str">
        <f t="shared" si="286"/>
        <v/>
      </c>
      <c r="FD325" s="574" t="str">
        <f t="shared" si="286"/>
        <v/>
      </c>
      <c r="FE325" s="574" t="str">
        <f t="shared" si="286"/>
        <v/>
      </c>
      <c r="FF325" s="574" t="str">
        <f t="shared" si="250"/>
        <v/>
      </c>
      <c r="FG325" s="574" t="str">
        <f t="shared" si="251"/>
        <v/>
      </c>
      <c r="FH325" s="574" t="str">
        <f t="shared" si="287"/>
        <v/>
      </c>
      <c r="FI325" s="574" t="str">
        <f t="shared" si="287"/>
        <v/>
      </c>
      <c r="FJ325" s="574" t="str">
        <f t="shared" si="287"/>
        <v/>
      </c>
      <c r="FK325" s="574" t="str">
        <f t="shared" si="288"/>
        <v/>
      </c>
      <c r="FL325" s="574" t="str">
        <f t="shared" si="288"/>
        <v/>
      </c>
      <c r="FM325" s="574" t="str">
        <f t="shared" si="288"/>
        <v/>
      </c>
      <c r="FN325" s="574" t="str">
        <f t="shared" si="289"/>
        <v/>
      </c>
      <c r="FO325" s="574" t="str">
        <f t="shared" si="289"/>
        <v/>
      </c>
      <c r="FP325" s="574" t="str">
        <f t="shared" si="289"/>
        <v/>
      </c>
      <c r="FQ325" s="574" t="str">
        <f t="shared" si="255"/>
        <v/>
      </c>
      <c r="FR325" s="577" t="str">
        <f t="shared" si="256"/>
        <v/>
      </c>
      <c r="FS325" s="573" t="str">
        <f t="shared" si="257"/>
        <v/>
      </c>
      <c r="FT325" s="574" t="str">
        <f t="shared" si="258"/>
        <v/>
      </c>
      <c r="FU325" s="578" t="str">
        <f t="shared" si="259"/>
        <v/>
      </c>
      <c r="FV325" s="577" t="str">
        <f t="shared" si="260"/>
        <v/>
      </c>
      <c r="HA325" s="147">
        <f t="shared" si="261"/>
        <v>0</v>
      </c>
      <c r="HB325" s="142">
        <f t="shared" si="210"/>
        <v>0</v>
      </c>
    </row>
    <row r="326" spans="1:210" s="142" customFormat="1" ht="15.75" customHeight="1" x14ac:dyDescent="0.2">
      <c r="A326" s="531" t="str">
        <f t="shared" si="211"/>
        <v/>
      </c>
      <c r="B326" s="299"/>
      <c r="C326" s="292"/>
      <c r="D326" s="300"/>
      <c r="E326" s="292"/>
      <c r="F326" s="300"/>
      <c r="G326" s="292"/>
      <c r="H326" s="300"/>
      <c r="I326" s="300"/>
      <c r="J326" s="292"/>
      <c r="K326" s="300"/>
      <c r="L326" s="292"/>
      <c r="M326" s="300"/>
      <c r="N326" s="292"/>
      <c r="O326" s="300"/>
      <c r="P326" s="292"/>
      <c r="Q326" s="292"/>
      <c r="R326" s="301"/>
      <c r="S326" s="298"/>
      <c r="T326" s="307"/>
      <c r="U326" s="292"/>
      <c r="V326" s="300"/>
      <c r="W326" s="292"/>
      <c r="X326" s="300"/>
      <c r="Y326" s="292"/>
      <c r="Z326" s="300"/>
      <c r="AA326" s="300"/>
      <c r="AB326" s="292"/>
      <c r="AC326" s="300"/>
      <c r="AD326" s="292"/>
      <c r="AE326" s="300"/>
      <c r="AF326" s="292"/>
      <c r="AG326" s="300"/>
      <c r="AH326" s="292"/>
      <c r="AI326" s="292"/>
      <c r="AJ326" s="301"/>
      <c r="AK326" s="298"/>
      <c r="AL326" s="302"/>
      <c r="AM326" s="292"/>
      <c r="AN326" s="303"/>
      <c r="AO326" s="292"/>
      <c r="AP326" s="303"/>
      <c r="AQ326" s="292"/>
      <c r="AR326" s="303"/>
      <c r="AS326" s="303"/>
      <c r="AT326" s="292"/>
      <c r="AU326" s="303"/>
      <c r="AV326" s="292"/>
      <c r="AW326" s="303"/>
      <c r="AX326" s="292"/>
      <c r="AY326" s="303"/>
      <c r="AZ326" s="292"/>
      <c r="BA326" s="292"/>
      <c r="BB326" s="304"/>
      <c r="BC326" s="298"/>
      <c r="BD326" s="308"/>
      <c r="BE326" s="292"/>
      <c r="BF326" s="303"/>
      <c r="BG326" s="292"/>
      <c r="BH326" s="303"/>
      <c r="BI326" s="292"/>
      <c r="BJ326" s="303"/>
      <c r="BK326" s="303"/>
      <c r="BL326" s="292"/>
      <c r="BM326" s="303"/>
      <c r="BN326" s="292"/>
      <c r="BO326" s="303"/>
      <c r="BP326" s="292"/>
      <c r="BQ326" s="303"/>
      <c r="BR326" s="292"/>
      <c r="BS326" s="292"/>
      <c r="BT326" s="304"/>
      <c r="BU326" s="298"/>
      <c r="BW326" s="573" t="str">
        <f t="shared" si="262"/>
        <v/>
      </c>
      <c r="BX326" s="574" t="str">
        <f t="shared" si="262"/>
        <v/>
      </c>
      <c r="BY326" s="574" t="str">
        <f t="shared" si="262"/>
        <v/>
      </c>
      <c r="BZ326" s="574" t="str">
        <f t="shared" si="263"/>
        <v/>
      </c>
      <c r="CA326" s="574" t="str">
        <f t="shared" si="263"/>
        <v/>
      </c>
      <c r="CB326" s="574" t="str">
        <f t="shared" si="263"/>
        <v/>
      </c>
      <c r="CC326" s="574" t="str">
        <f t="shared" si="264"/>
        <v/>
      </c>
      <c r="CD326" s="574" t="str">
        <f t="shared" si="264"/>
        <v/>
      </c>
      <c r="CE326" s="574" t="str">
        <f t="shared" si="264"/>
        <v/>
      </c>
      <c r="CF326" s="574" t="str">
        <f t="shared" si="265"/>
        <v/>
      </c>
      <c r="CG326" s="574" t="str">
        <f t="shared" si="265"/>
        <v/>
      </c>
      <c r="CH326" s="574" t="str">
        <f t="shared" si="265"/>
        <v/>
      </c>
      <c r="CI326" s="574" t="str">
        <f t="shared" si="216"/>
        <v/>
      </c>
      <c r="CJ326" s="574" t="str">
        <f t="shared" si="217"/>
        <v/>
      </c>
      <c r="CK326" s="574" t="str">
        <f t="shared" si="266"/>
        <v/>
      </c>
      <c r="CL326" s="574" t="str">
        <f t="shared" si="266"/>
        <v/>
      </c>
      <c r="CM326" s="574" t="str">
        <f t="shared" si="266"/>
        <v/>
      </c>
      <c r="CN326" s="574" t="str">
        <f t="shared" si="267"/>
        <v/>
      </c>
      <c r="CO326" s="574" t="str">
        <f t="shared" si="267"/>
        <v/>
      </c>
      <c r="CP326" s="574" t="str">
        <f t="shared" si="267"/>
        <v/>
      </c>
      <c r="CQ326" s="574" t="str">
        <f t="shared" si="268"/>
        <v/>
      </c>
      <c r="CR326" s="574" t="str">
        <f t="shared" si="268"/>
        <v/>
      </c>
      <c r="CS326" s="574" t="str">
        <f t="shared" si="268"/>
        <v/>
      </c>
      <c r="CT326" s="574" t="str">
        <f t="shared" si="221"/>
        <v/>
      </c>
      <c r="CU326" s="575" t="str">
        <f t="shared" si="222"/>
        <v/>
      </c>
      <c r="CV326" s="576" t="str">
        <f t="shared" si="269"/>
        <v/>
      </c>
      <c r="CW326" s="574" t="str">
        <f t="shared" si="269"/>
        <v/>
      </c>
      <c r="CX326" s="574" t="str">
        <f t="shared" si="269"/>
        <v/>
      </c>
      <c r="CY326" s="574" t="str">
        <f t="shared" si="270"/>
        <v/>
      </c>
      <c r="CZ326" s="574" t="str">
        <f t="shared" si="270"/>
        <v/>
      </c>
      <c r="DA326" s="574" t="str">
        <f t="shared" si="270"/>
        <v/>
      </c>
      <c r="DB326" s="574" t="str">
        <f t="shared" si="225"/>
        <v/>
      </c>
      <c r="DC326" s="574" t="str">
        <f t="shared" si="271"/>
        <v/>
      </c>
      <c r="DD326" s="574" t="str">
        <f t="shared" si="271"/>
        <v/>
      </c>
      <c r="DE326" s="574" t="str">
        <f t="shared" si="272"/>
        <v/>
      </c>
      <c r="DF326" s="574" t="str">
        <f t="shared" si="272"/>
        <v/>
      </c>
      <c r="DG326" s="574" t="str">
        <f t="shared" si="272"/>
        <v/>
      </c>
      <c r="DH326" s="574" t="str">
        <f t="shared" si="228"/>
        <v/>
      </c>
      <c r="DI326" s="574" t="str">
        <f t="shared" si="229"/>
        <v/>
      </c>
      <c r="DJ326" s="574" t="str">
        <f t="shared" si="273"/>
        <v/>
      </c>
      <c r="DK326" s="574" t="str">
        <f t="shared" si="273"/>
        <v/>
      </c>
      <c r="DL326" s="574" t="str">
        <f t="shared" si="273"/>
        <v/>
      </c>
      <c r="DM326" s="574" t="str">
        <f t="shared" si="274"/>
        <v/>
      </c>
      <c r="DN326" s="574" t="str">
        <f t="shared" si="274"/>
        <v/>
      </c>
      <c r="DO326" s="574" t="str">
        <f t="shared" si="274"/>
        <v/>
      </c>
      <c r="DP326" s="574" t="str">
        <f t="shared" si="275"/>
        <v/>
      </c>
      <c r="DQ326" s="574" t="str">
        <f t="shared" si="275"/>
        <v/>
      </c>
      <c r="DR326" s="574" t="str">
        <f t="shared" si="275"/>
        <v/>
      </c>
      <c r="DS326" s="574" t="str">
        <f t="shared" si="233"/>
        <v/>
      </c>
      <c r="DT326" s="577" t="str">
        <f t="shared" si="234"/>
        <v/>
      </c>
      <c r="DU326" s="576" t="str">
        <f t="shared" si="276"/>
        <v/>
      </c>
      <c r="DV326" s="574" t="str">
        <f t="shared" si="276"/>
        <v/>
      </c>
      <c r="DW326" s="574" t="str">
        <f t="shared" si="276"/>
        <v/>
      </c>
      <c r="DX326" s="574" t="str">
        <f t="shared" si="277"/>
        <v/>
      </c>
      <c r="DY326" s="574" t="str">
        <f t="shared" si="277"/>
        <v/>
      </c>
      <c r="DZ326" s="574" t="str">
        <f t="shared" si="277"/>
        <v/>
      </c>
      <c r="EA326" s="574" t="str">
        <f t="shared" si="278"/>
        <v/>
      </c>
      <c r="EB326" s="574" t="str">
        <f t="shared" si="278"/>
        <v/>
      </c>
      <c r="EC326" s="574" t="str">
        <f t="shared" si="278"/>
        <v/>
      </c>
      <c r="ED326" s="574" t="str">
        <f t="shared" si="279"/>
        <v/>
      </c>
      <c r="EE326" s="574" t="str">
        <f t="shared" si="279"/>
        <v/>
      </c>
      <c r="EF326" s="574" t="str">
        <f t="shared" si="279"/>
        <v/>
      </c>
      <c r="EG326" s="574" t="str">
        <f t="shared" si="239"/>
        <v/>
      </c>
      <c r="EH326" s="574" t="str">
        <f t="shared" si="240"/>
        <v/>
      </c>
      <c r="EI326" s="574" t="str">
        <f t="shared" si="280"/>
        <v/>
      </c>
      <c r="EJ326" s="574" t="str">
        <f t="shared" si="280"/>
        <v/>
      </c>
      <c r="EK326" s="574" t="str">
        <f t="shared" si="280"/>
        <v/>
      </c>
      <c r="EL326" s="574" t="str">
        <f t="shared" si="281"/>
        <v/>
      </c>
      <c r="EM326" s="574" t="str">
        <f t="shared" si="281"/>
        <v/>
      </c>
      <c r="EN326" s="574" t="str">
        <f t="shared" si="281"/>
        <v/>
      </c>
      <c r="EO326" s="574" t="str">
        <f t="shared" si="282"/>
        <v/>
      </c>
      <c r="EP326" s="574" t="str">
        <f t="shared" si="282"/>
        <v/>
      </c>
      <c r="EQ326" s="574" t="str">
        <f t="shared" si="282"/>
        <v/>
      </c>
      <c r="ER326" s="574" t="str">
        <f t="shared" si="244"/>
        <v/>
      </c>
      <c r="ES326" s="577" t="str">
        <f t="shared" si="245"/>
        <v/>
      </c>
      <c r="ET326" s="576" t="str">
        <f t="shared" si="283"/>
        <v/>
      </c>
      <c r="EU326" s="574" t="str">
        <f t="shared" si="283"/>
        <v/>
      </c>
      <c r="EV326" s="574" t="str">
        <f t="shared" si="283"/>
        <v/>
      </c>
      <c r="EW326" s="574" t="str">
        <f t="shared" si="284"/>
        <v/>
      </c>
      <c r="EX326" s="574" t="str">
        <f t="shared" si="284"/>
        <v/>
      </c>
      <c r="EY326" s="574" t="str">
        <f t="shared" si="284"/>
        <v/>
      </c>
      <c r="EZ326" s="574" t="str">
        <f t="shared" si="285"/>
        <v/>
      </c>
      <c r="FA326" s="574" t="str">
        <f t="shared" si="285"/>
        <v/>
      </c>
      <c r="FB326" s="574" t="str">
        <f t="shared" si="285"/>
        <v/>
      </c>
      <c r="FC326" s="574" t="str">
        <f t="shared" si="286"/>
        <v/>
      </c>
      <c r="FD326" s="574" t="str">
        <f t="shared" si="286"/>
        <v/>
      </c>
      <c r="FE326" s="574" t="str">
        <f t="shared" si="286"/>
        <v/>
      </c>
      <c r="FF326" s="574" t="str">
        <f t="shared" si="250"/>
        <v/>
      </c>
      <c r="FG326" s="574" t="str">
        <f t="shared" si="251"/>
        <v/>
      </c>
      <c r="FH326" s="574" t="str">
        <f t="shared" si="287"/>
        <v/>
      </c>
      <c r="FI326" s="574" t="str">
        <f t="shared" si="287"/>
        <v/>
      </c>
      <c r="FJ326" s="574" t="str">
        <f t="shared" si="287"/>
        <v/>
      </c>
      <c r="FK326" s="574" t="str">
        <f t="shared" si="288"/>
        <v/>
      </c>
      <c r="FL326" s="574" t="str">
        <f t="shared" si="288"/>
        <v/>
      </c>
      <c r="FM326" s="574" t="str">
        <f t="shared" si="288"/>
        <v/>
      </c>
      <c r="FN326" s="574" t="str">
        <f t="shared" si="289"/>
        <v/>
      </c>
      <c r="FO326" s="574" t="str">
        <f t="shared" si="289"/>
        <v/>
      </c>
      <c r="FP326" s="574" t="str">
        <f t="shared" si="289"/>
        <v/>
      </c>
      <c r="FQ326" s="574" t="str">
        <f t="shared" si="255"/>
        <v/>
      </c>
      <c r="FR326" s="577" t="str">
        <f t="shared" si="256"/>
        <v/>
      </c>
      <c r="FS326" s="573" t="str">
        <f t="shared" si="257"/>
        <v/>
      </c>
      <c r="FT326" s="574" t="str">
        <f t="shared" si="258"/>
        <v/>
      </c>
      <c r="FU326" s="578" t="str">
        <f t="shared" si="259"/>
        <v/>
      </c>
      <c r="FV326" s="577" t="str">
        <f t="shared" si="260"/>
        <v/>
      </c>
      <c r="HA326" s="147">
        <f t="shared" si="261"/>
        <v>0</v>
      </c>
      <c r="HB326" s="142">
        <f t="shared" si="210"/>
        <v>0</v>
      </c>
    </row>
    <row r="327" spans="1:210" s="142" customFormat="1" ht="15.75" customHeight="1" x14ac:dyDescent="0.2">
      <c r="A327" s="531" t="str">
        <f t="shared" si="211"/>
        <v/>
      </c>
      <c r="B327" s="299"/>
      <c r="C327" s="292"/>
      <c r="D327" s="300"/>
      <c r="E327" s="292"/>
      <c r="F327" s="300"/>
      <c r="G327" s="292"/>
      <c r="H327" s="300"/>
      <c r="I327" s="300"/>
      <c r="J327" s="292"/>
      <c r="K327" s="300"/>
      <c r="L327" s="292"/>
      <c r="M327" s="300"/>
      <c r="N327" s="292"/>
      <c r="O327" s="300"/>
      <c r="P327" s="292"/>
      <c r="Q327" s="292"/>
      <c r="R327" s="300"/>
      <c r="S327" s="294"/>
      <c r="T327" s="307"/>
      <c r="U327" s="292"/>
      <c r="V327" s="300"/>
      <c r="W327" s="292"/>
      <c r="X327" s="300"/>
      <c r="Y327" s="292"/>
      <c r="Z327" s="300"/>
      <c r="AA327" s="300"/>
      <c r="AB327" s="292"/>
      <c r="AC327" s="300"/>
      <c r="AD327" s="292"/>
      <c r="AE327" s="300"/>
      <c r="AF327" s="292"/>
      <c r="AG327" s="300"/>
      <c r="AH327" s="292"/>
      <c r="AI327" s="292"/>
      <c r="AJ327" s="300"/>
      <c r="AK327" s="294"/>
      <c r="AL327" s="302"/>
      <c r="AM327" s="292"/>
      <c r="AN327" s="303"/>
      <c r="AO327" s="292"/>
      <c r="AP327" s="303"/>
      <c r="AQ327" s="292"/>
      <c r="AR327" s="303"/>
      <c r="AS327" s="303"/>
      <c r="AT327" s="292"/>
      <c r="AU327" s="303"/>
      <c r="AV327" s="292"/>
      <c r="AW327" s="303"/>
      <c r="AX327" s="292"/>
      <c r="AY327" s="303"/>
      <c r="AZ327" s="292"/>
      <c r="BA327" s="292"/>
      <c r="BB327" s="303"/>
      <c r="BC327" s="294"/>
      <c r="BD327" s="308"/>
      <c r="BE327" s="292"/>
      <c r="BF327" s="303"/>
      <c r="BG327" s="292"/>
      <c r="BH327" s="303"/>
      <c r="BI327" s="292"/>
      <c r="BJ327" s="303"/>
      <c r="BK327" s="303"/>
      <c r="BL327" s="292"/>
      <c r="BM327" s="303"/>
      <c r="BN327" s="292"/>
      <c r="BO327" s="303"/>
      <c r="BP327" s="292"/>
      <c r="BQ327" s="303"/>
      <c r="BR327" s="292"/>
      <c r="BS327" s="292"/>
      <c r="BT327" s="303"/>
      <c r="BU327" s="294"/>
      <c r="BW327" s="573" t="str">
        <f t="shared" si="262"/>
        <v/>
      </c>
      <c r="BX327" s="574" t="str">
        <f t="shared" si="262"/>
        <v/>
      </c>
      <c r="BY327" s="574" t="str">
        <f t="shared" si="262"/>
        <v/>
      </c>
      <c r="BZ327" s="574" t="str">
        <f t="shared" si="263"/>
        <v/>
      </c>
      <c r="CA327" s="574" t="str">
        <f t="shared" si="263"/>
        <v/>
      </c>
      <c r="CB327" s="574" t="str">
        <f t="shared" si="263"/>
        <v/>
      </c>
      <c r="CC327" s="574" t="str">
        <f t="shared" si="264"/>
        <v/>
      </c>
      <c r="CD327" s="574" t="str">
        <f t="shared" si="264"/>
        <v/>
      </c>
      <c r="CE327" s="574" t="str">
        <f t="shared" si="264"/>
        <v/>
      </c>
      <c r="CF327" s="574" t="str">
        <f t="shared" si="265"/>
        <v/>
      </c>
      <c r="CG327" s="574" t="str">
        <f t="shared" si="265"/>
        <v/>
      </c>
      <c r="CH327" s="574" t="str">
        <f t="shared" si="265"/>
        <v/>
      </c>
      <c r="CI327" s="574" t="str">
        <f t="shared" si="216"/>
        <v/>
      </c>
      <c r="CJ327" s="574" t="str">
        <f t="shared" si="217"/>
        <v/>
      </c>
      <c r="CK327" s="574" t="str">
        <f t="shared" si="266"/>
        <v/>
      </c>
      <c r="CL327" s="574" t="str">
        <f t="shared" si="266"/>
        <v/>
      </c>
      <c r="CM327" s="574" t="str">
        <f t="shared" si="266"/>
        <v/>
      </c>
      <c r="CN327" s="574" t="str">
        <f t="shared" si="267"/>
        <v/>
      </c>
      <c r="CO327" s="574" t="str">
        <f t="shared" si="267"/>
        <v/>
      </c>
      <c r="CP327" s="574" t="str">
        <f t="shared" si="267"/>
        <v/>
      </c>
      <c r="CQ327" s="574" t="str">
        <f t="shared" si="268"/>
        <v/>
      </c>
      <c r="CR327" s="574" t="str">
        <f t="shared" si="268"/>
        <v/>
      </c>
      <c r="CS327" s="574" t="str">
        <f t="shared" si="268"/>
        <v/>
      </c>
      <c r="CT327" s="574" t="str">
        <f t="shared" si="221"/>
        <v/>
      </c>
      <c r="CU327" s="575" t="str">
        <f t="shared" si="222"/>
        <v/>
      </c>
      <c r="CV327" s="576" t="str">
        <f t="shared" si="269"/>
        <v/>
      </c>
      <c r="CW327" s="574" t="str">
        <f t="shared" si="269"/>
        <v/>
      </c>
      <c r="CX327" s="574" t="str">
        <f t="shared" si="269"/>
        <v/>
      </c>
      <c r="CY327" s="574" t="str">
        <f t="shared" si="270"/>
        <v/>
      </c>
      <c r="CZ327" s="574" t="str">
        <f t="shared" si="270"/>
        <v/>
      </c>
      <c r="DA327" s="574" t="str">
        <f t="shared" si="270"/>
        <v/>
      </c>
      <c r="DB327" s="574" t="str">
        <f t="shared" si="225"/>
        <v/>
      </c>
      <c r="DC327" s="574" t="str">
        <f t="shared" si="271"/>
        <v/>
      </c>
      <c r="DD327" s="574" t="str">
        <f t="shared" si="271"/>
        <v/>
      </c>
      <c r="DE327" s="574" t="str">
        <f t="shared" si="272"/>
        <v/>
      </c>
      <c r="DF327" s="574" t="str">
        <f t="shared" si="272"/>
        <v/>
      </c>
      <c r="DG327" s="574" t="str">
        <f t="shared" si="272"/>
        <v/>
      </c>
      <c r="DH327" s="574" t="str">
        <f t="shared" si="228"/>
        <v/>
      </c>
      <c r="DI327" s="574" t="str">
        <f t="shared" si="229"/>
        <v/>
      </c>
      <c r="DJ327" s="574" t="str">
        <f t="shared" si="273"/>
        <v/>
      </c>
      <c r="DK327" s="574" t="str">
        <f t="shared" si="273"/>
        <v/>
      </c>
      <c r="DL327" s="574" t="str">
        <f t="shared" si="273"/>
        <v/>
      </c>
      <c r="DM327" s="574" t="str">
        <f t="shared" si="274"/>
        <v/>
      </c>
      <c r="DN327" s="574" t="str">
        <f t="shared" si="274"/>
        <v/>
      </c>
      <c r="DO327" s="574" t="str">
        <f t="shared" si="274"/>
        <v/>
      </c>
      <c r="DP327" s="574" t="str">
        <f t="shared" si="275"/>
        <v/>
      </c>
      <c r="DQ327" s="574" t="str">
        <f t="shared" si="275"/>
        <v/>
      </c>
      <c r="DR327" s="574" t="str">
        <f t="shared" si="275"/>
        <v/>
      </c>
      <c r="DS327" s="574" t="str">
        <f t="shared" si="233"/>
        <v/>
      </c>
      <c r="DT327" s="577" t="str">
        <f t="shared" si="234"/>
        <v/>
      </c>
      <c r="DU327" s="576" t="str">
        <f t="shared" si="276"/>
        <v/>
      </c>
      <c r="DV327" s="574" t="str">
        <f t="shared" si="276"/>
        <v/>
      </c>
      <c r="DW327" s="574" t="str">
        <f t="shared" si="276"/>
        <v/>
      </c>
      <c r="DX327" s="574" t="str">
        <f t="shared" si="277"/>
        <v/>
      </c>
      <c r="DY327" s="574" t="str">
        <f t="shared" si="277"/>
        <v/>
      </c>
      <c r="DZ327" s="574" t="str">
        <f t="shared" si="277"/>
        <v/>
      </c>
      <c r="EA327" s="574" t="str">
        <f t="shared" si="278"/>
        <v/>
      </c>
      <c r="EB327" s="574" t="str">
        <f t="shared" si="278"/>
        <v/>
      </c>
      <c r="EC327" s="574" t="str">
        <f t="shared" si="278"/>
        <v/>
      </c>
      <c r="ED327" s="574" t="str">
        <f t="shared" si="279"/>
        <v/>
      </c>
      <c r="EE327" s="574" t="str">
        <f t="shared" si="279"/>
        <v/>
      </c>
      <c r="EF327" s="574" t="str">
        <f t="shared" si="279"/>
        <v/>
      </c>
      <c r="EG327" s="574" t="str">
        <f t="shared" si="239"/>
        <v/>
      </c>
      <c r="EH327" s="574" t="str">
        <f t="shared" si="240"/>
        <v/>
      </c>
      <c r="EI327" s="574" t="str">
        <f t="shared" si="280"/>
        <v/>
      </c>
      <c r="EJ327" s="574" t="str">
        <f t="shared" si="280"/>
        <v/>
      </c>
      <c r="EK327" s="574" t="str">
        <f t="shared" si="280"/>
        <v/>
      </c>
      <c r="EL327" s="574" t="str">
        <f t="shared" si="281"/>
        <v/>
      </c>
      <c r="EM327" s="574" t="str">
        <f t="shared" si="281"/>
        <v/>
      </c>
      <c r="EN327" s="574" t="str">
        <f t="shared" si="281"/>
        <v/>
      </c>
      <c r="EO327" s="574" t="str">
        <f t="shared" si="282"/>
        <v/>
      </c>
      <c r="EP327" s="574" t="str">
        <f t="shared" si="282"/>
        <v/>
      </c>
      <c r="EQ327" s="574" t="str">
        <f t="shared" si="282"/>
        <v/>
      </c>
      <c r="ER327" s="574" t="str">
        <f t="shared" si="244"/>
        <v/>
      </c>
      <c r="ES327" s="577" t="str">
        <f t="shared" si="245"/>
        <v/>
      </c>
      <c r="ET327" s="576" t="str">
        <f t="shared" si="283"/>
        <v/>
      </c>
      <c r="EU327" s="574" t="str">
        <f t="shared" si="283"/>
        <v/>
      </c>
      <c r="EV327" s="574" t="str">
        <f t="shared" si="283"/>
        <v/>
      </c>
      <c r="EW327" s="574" t="str">
        <f t="shared" si="284"/>
        <v/>
      </c>
      <c r="EX327" s="574" t="str">
        <f t="shared" si="284"/>
        <v/>
      </c>
      <c r="EY327" s="574" t="str">
        <f t="shared" si="284"/>
        <v/>
      </c>
      <c r="EZ327" s="574" t="str">
        <f t="shared" si="285"/>
        <v/>
      </c>
      <c r="FA327" s="574" t="str">
        <f t="shared" si="285"/>
        <v/>
      </c>
      <c r="FB327" s="574" t="str">
        <f t="shared" si="285"/>
        <v/>
      </c>
      <c r="FC327" s="574" t="str">
        <f t="shared" si="286"/>
        <v/>
      </c>
      <c r="FD327" s="574" t="str">
        <f t="shared" si="286"/>
        <v/>
      </c>
      <c r="FE327" s="574" t="str">
        <f t="shared" si="286"/>
        <v/>
      </c>
      <c r="FF327" s="574" t="str">
        <f t="shared" si="250"/>
        <v/>
      </c>
      <c r="FG327" s="574" t="str">
        <f t="shared" si="251"/>
        <v/>
      </c>
      <c r="FH327" s="574" t="str">
        <f t="shared" si="287"/>
        <v/>
      </c>
      <c r="FI327" s="574" t="str">
        <f t="shared" si="287"/>
        <v/>
      </c>
      <c r="FJ327" s="574" t="str">
        <f t="shared" si="287"/>
        <v/>
      </c>
      <c r="FK327" s="574" t="str">
        <f t="shared" si="288"/>
        <v/>
      </c>
      <c r="FL327" s="574" t="str">
        <f t="shared" si="288"/>
        <v/>
      </c>
      <c r="FM327" s="574" t="str">
        <f t="shared" si="288"/>
        <v/>
      </c>
      <c r="FN327" s="574" t="str">
        <f t="shared" si="289"/>
        <v/>
      </c>
      <c r="FO327" s="574" t="str">
        <f t="shared" si="289"/>
        <v/>
      </c>
      <c r="FP327" s="574" t="str">
        <f t="shared" si="289"/>
        <v/>
      </c>
      <c r="FQ327" s="574" t="str">
        <f t="shared" si="255"/>
        <v/>
      </c>
      <c r="FR327" s="577" t="str">
        <f t="shared" si="256"/>
        <v/>
      </c>
      <c r="FS327" s="573" t="str">
        <f t="shared" si="257"/>
        <v/>
      </c>
      <c r="FT327" s="574" t="str">
        <f t="shared" si="258"/>
        <v/>
      </c>
      <c r="FU327" s="578" t="str">
        <f t="shared" si="259"/>
        <v/>
      </c>
      <c r="FV327" s="577" t="str">
        <f t="shared" si="260"/>
        <v/>
      </c>
      <c r="HA327" s="147">
        <f t="shared" si="261"/>
        <v>0</v>
      </c>
      <c r="HB327" s="142">
        <f t="shared" si="210"/>
        <v>0</v>
      </c>
    </row>
    <row r="328" spans="1:210" s="142" customFormat="1" ht="15.75" customHeight="1" x14ac:dyDescent="0.2">
      <c r="A328" s="531" t="str">
        <f t="shared" si="211"/>
        <v/>
      </c>
      <c r="B328" s="299"/>
      <c r="C328" s="292"/>
      <c r="D328" s="300"/>
      <c r="E328" s="292"/>
      <c r="F328" s="300"/>
      <c r="G328" s="292"/>
      <c r="H328" s="300"/>
      <c r="I328" s="300"/>
      <c r="J328" s="292"/>
      <c r="K328" s="300"/>
      <c r="L328" s="292"/>
      <c r="M328" s="300"/>
      <c r="N328" s="292"/>
      <c r="O328" s="300"/>
      <c r="P328" s="292"/>
      <c r="Q328" s="292"/>
      <c r="R328" s="301"/>
      <c r="S328" s="298"/>
      <c r="T328" s="307"/>
      <c r="U328" s="292"/>
      <c r="V328" s="300"/>
      <c r="W328" s="292"/>
      <c r="X328" s="300"/>
      <c r="Y328" s="292"/>
      <c r="Z328" s="300"/>
      <c r="AA328" s="300"/>
      <c r="AB328" s="292"/>
      <c r="AC328" s="300"/>
      <c r="AD328" s="292"/>
      <c r="AE328" s="300"/>
      <c r="AF328" s="292"/>
      <c r="AG328" s="300"/>
      <c r="AH328" s="292"/>
      <c r="AI328" s="292"/>
      <c r="AJ328" s="301"/>
      <c r="AK328" s="298"/>
      <c r="AL328" s="302"/>
      <c r="AM328" s="292"/>
      <c r="AN328" s="303"/>
      <c r="AO328" s="292"/>
      <c r="AP328" s="303"/>
      <c r="AQ328" s="292"/>
      <c r="AR328" s="303"/>
      <c r="AS328" s="303"/>
      <c r="AT328" s="292"/>
      <c r="AU328" s="303"/>
      <c r="AV328" s="292"/>
      <c r="AW328" s="303"/>
      <c r="AX328" s="292"/>
      <c r="AY328" s="303"/>
      <c r="AZ328" s="292"/>
      <c r="BA328" s="292"/>
      <c r="BB328" s="304"/>
      <c r="BC328" s="298"/>
      <c r="BD328" s="308"/>
      <c r="BE328" s="292"/>
      <c r="BF328" s="303"/>
      <c r="BG328" s="292"/>
      <c r="BH328" s="303"/>
      <c r="BI328" s="292"/>
      <c r="BJ328" s="303"/>
      <c r="BK328" s="303"/>
      <c r="BL328" s="292"/>
      <c r="BM328" s="303"/>
      <c r="BN328" s="292"/>
      <c r="BO328" s="303"/>
      <c r="BP328" s="292"/>
      <c r="BQ328" s="303"/>
      <c r="BR328" s="292"/>
      <c r="BS328" s="292"/>
      <c r="BT328" s="304"/>
      <c r="BU328" s="298"/>
      <c r="BW328" s="573" t="str">
        <f t="shared" si="262"/>
        <v/>
      </c>
      <c r="BX328" s="574" t="str">
        <f t="shared" si="262"/>
        <v/>
      </c>
      <c r="BY328" s="574" t="str">
        <f t="shared" si="262"/>
        <v/>
      </c>
      <c r="BZ328" s="574" t="str">
        <f t="shared" si="263"/>
        <v/>
      </c>
      <c r="CA328" s="574" t="str">
        <f t="shared" si="263"/>
        <v/>
      </c>
      <c r="CB328" s="574" t="str">
        <f t="shared" si="263"/>
        <v/>
      </c>
      <c r="CC328" s="574" t="str">
        <f t="shared" si="264"/>
        <v/>
      </c>
      <c r="CD328" s="574" t="str">
        <f t="shared" si="264"/>
        <v/>
      </c>
      <c r="CE328" s="574" t="str">
        <f t="shared" si="264"/>
        <v/>
      </c>
      <c r="CF328" s="574" t="str">
        <f t="shared" si="265"/>
        <v/>
      </c>
      <c r="CG328" s="574" t="str">
        <f t="shared" si="265"/>
        <v/>
      </c>
      <c r="CH328" s="574" t="str">
        <f t="shared" si="265"/>
        <v/>
      </c>
      <c r="CI328" s="574" t="str">
        <f t="shared" si="216"/>
        <v/>
      </c>
      <c r="CJ328" s="574" t="str">
        <f t="shared" si="217"/>
        <v/>
      </c>
      <c r="CK328" s="574" t="str">
        <f t="shared" si="266"/>
        <v/>
      </c>
      <c r="CL328" s="574" t="str">
        <f t="shared" si="266"/>
        <v/>
      </c>
      <c r="CM328" s="574" t="str">
        <f t="shared" si="266"/>
        <v/>
      </c>
      <c r="CN328" s="574" t="str">
        <f t="shared" si="267"/>
        <v/>
      </c>
      <c r="CO328" s="574" t="str">
        <f t="shared" si="267"/>
        <v/>
      </c>
      <c r="CP328" s="574" t="str">
        <f t="shared" si="267"/>
        <v/>
      </c>
      <c r="CQ328" s="574" t="str">
        <f t="shared" si="268"/>
        <v/>
      </c>
      <c r="CR328" s="574" t="str">
        <f t="shared" si="268"/>
        <v/>
      </c>
      <c r="CS328" s="574" t="str">
        <f t="shared" si="268"/>
        <v/>
      </c>
      <c r="CT328" s="574" t="str">
        <f t="shared" si="221"/>
        <v/>
      </c>
      <c r="CU328" s="575" t="str">
        <f t="shared" si="222"/>
        <v/>
      </c>
      <c r="CV328" s="576" t="str">
        <f t="shared" si="269"/>
        <v/>
      </c>
      <c r="CW328" s="574" t="str">
        <f t="shared" si="269"/>
        <v/>
      </c>
      <c r="CX328" s="574" t="str">
        <f t="shared" si="269"/>
        <v/>
      </c>
      <c r="CY328" s="574" t="str">
        <f t="shared" si="270"/>
        <v/>
      </c>
      <c r="CZ328" s="574" t="str">
        <f t="shared" si="270"/>
        <v/>
      </c>
      <c r="DA328" s="574" t="str">
        <f t="shared" si="270"/>
        <v/>
      </c>
      <c r="DB328" s="574" t="str">
        <f t="shared" si="225"/>
        <v/>
      </c>
      <c r="DC328" s="574" t="str">
        <f t="shared" si="271"/>
        <v/>
      </c>
      <c r="DD328" s="574" t="str">
        <f t="shared" si="271"/>
        <v/>
      </c>
      <c r="DE328" s="574" t="str">
        <f t="shared" si="272"/>
        <v/>
      </c>
      <c r="DF328" s="574" t="str">
        <f t="shared" si="272"/>
        <v/>
      </c>
      <c r="DG328" s="574" t="str">
        <f t="shared" si="272"/>
        <v/>
      </c>
      <c r="DH328" s="574" t="str">
        <f t="shared" si="228"/>
        <v/>
      </c>
      <c r="DI328" s="574" t="str">
        <f t="shared" si="229"/>
        <v/>
      </c>
      <c r="DJ328" s="574" t="str">
        <f t="shared" si="273"/>
        <v/>
      </c>
      <c r="DK328" s="574" t="str">
        <f t="shared" si="273"/>
        <v/>
      </c>
      <c r="DL328" s="574" t="str">
        <f t="shared" si="273"/>
        <v/>
      </c>
      <c r="DM328" s="574" t="str">
        <f t="shared" si="274"/>
        <v/>
      </c>
      <c r="DN328" s="574" t="str">
        <f t="shared" si="274"/>
        <v/>
      </c>
      <c r="DO328" s="574" t="str">
        <f t="shared" si="274"/>
        <v/>
      </c>
      <c r="DP328" s="574" t="str">
        <f t="shared" si="275"/>
        <v/>
      </c>
      <c r="DQ328" s="574" t="str">
        <f t="shared" si="275"/>
        <v/>
      </c>
      <c r="DR328" s="574" t="str">
        <f t="shared" si="275"/>
        <v/>
      </c>
      <c r="DS328" s="574" t="str">
        <f t="shared" si="233"/>
        <v/>
      </c>
      <c r="DT328" s="577" t="str">
        <f t="shared" si="234"/>
        <v/>
      </c>
      <c r="DU328" s="576" t="str">
        <f t="shared" si="276"/>
        <v/>
      </c>
      <c r="DV328" s="574" t="str">
        <f t="shared" si="276"/>
        <v/>
      </c>
      <c r="DW328" s="574" t="str">
        <f t="shared" si="276"/>
        <v/>
      </c>
      <c r="DX328" s="574" t="str">
        <f t="shared" si="277"/>
        <v/>
      </c>
      <c r="DY328" s="574" t="str">
        <f t="shared" si="277"/>
        <v/>
      </c>
      <c r="DZ328" s="574" t="str">
        <f t="shared" si="277"/>
        <v/>
      </c>
      <c r="EA328" s="574" t="str">
        <f t="shared" si="278"/>
        <v/>
      </c>
      <c r="EB328" s="574" t="str">
        <f t="shared" si="278"/>
        <v/>
      </c>
      <c r="EC328" s="574" t="str">
        <f t="shared" si="278"/>
        <v/>
      </c>
      <c r="ED328" s="574" t="str">
        <f t="shared" si="279"/>
        <v/>
      </c>
      <c r="EE328" s="574" t="str">
        <f t="shared" si="279"/>
        <v/>
      </c>
      <c r="EF328" s="574" t="str">
        <f t="shared" si="279"/>
        <v/>
      </c>
      <c r="EG328" s="574" t="str">
        <f t="shared" si="239"/>
        <v/>
      </c>
      <c r="EH328" s="574" t="str">
        <f t="shared" si="240"/>
        <v/>
      </c>
      <c r="EI328" s="574" t="str">
        <f t="shared" si="280"/>
        <v/>
      </c>
      <c r="EJ328" s="574" t="str">
        <f t="shared" si="280"/>
        <v/>
      </c>
      <c r="EK328" s="574" t="str">
        <f t="shared" si="280"/>
        <v/>
      </c>
      <c r="EL328" s="574" t="str">
        <f t="shared" si="281"/>
        <v/>
      </c>
      <c r="EM328" s="574" t="str">
        <f t="shared" si="281"/>
        <v/>
      </c>
      <c r="EN328" s="574" t="str">
        <f t="shared" si="281"/>
        <v/>
      </c>
      <c r="EO328" s="574" t="str">
        <f t="shared" si="282"/>
        <v/>
      </c>
      <c r="EP328" s="574" t="str">
        <f t="shared" si="282"/>
        <v/>
      </c>
      <c r="EQ328" s="574" t="str">
        <f t="shared" si="282"/>
        <v/>
      </c>
      <c r="ER328" s="574" t="str">
        <f t="shared" si="244"/>
        <v/>
      </c>
      <c r="ES328" s="577" t="str">
        <f t="shared" si="245"/>
        <v/>
      </c>
      <c r="ET328" s="576" t="str">
        <f t="shared" si="283"/>
        <v/>
      </c>
      <c r="EU328" s="574" t="str">
        <f t="shared" si="283"/>
        <v/>
      </c>
      <c r="EV328" s="574" t="str">
        <f t="shared" si="283"/>
        <v/>
      </c>
      <c r="EW328" s="574" t="str">
        <f t="shared" si="284"/>
        <v/>
      </c>
      <c r="EX328" s="574" t="str">
        <f t="shared" si="284"/>
        <v/>
      </c>
      <c r="EY328" s="574" t="str">
        <f t="shared" si="284"/>
        <v/>
      </c>
      <c r="EZ328" s="574" t="str">
        <f t="shared" si="285"/>
        <v/>
      </c>
      <c r="FA328" s="574" t="str">
        <f t="shared" si="285"/>
        <v/>
      </c>
      <c r="FB328" s="574" t="str">
        <f t="shared" si="285"/>
        <v/>
      </c>
      <c r="FC328" s="574" t="str">
        <f t="shared" si="286"/>
        <v/>
      </c>
      <c r="FD328" s="574" t="str">
        <f t="shared" si="286"/>
        <v/>
      </c>
      <c r="FE328" s="574" t="str">
        <f t="shared" si="286"/>
        <v/>
      </c>
      <c r="FF328" s="574" t="str">
        <f t="shared" si="250"/>
        <v/>
      </c>
      <c r="FG328" s="574" t="str">
        <f t="shared" si="251"/>
        <v/>
      </c>
      <c r="FH328" s="574" t="str">
        <f t="shared" si="287"/>
        <v/>
      </c>
      <c r="FI328" s="574" t="str">
        <f t="shared" si="287"/>
        <v/>
      </c>
      <c r="FJ328" s="574" t="str">
        <f t="shared" si="287"/>
        <v/>
      </c>
      <c r="FK328" s="574" t="str">
        <f t="shared" si="288"/>
        <v/>
      </c>
      <c r="FL328" s="574" t="str">
        <f t="shared" si="288"/>
        <v/>
      </c>
      <c r="FM328" s="574" t="str">
        <f t="shared" si="288"/>
        <v/>
      </c>
      <c r="FN328" s="574" t="str">
        <f t="shared" si="289"/>
        <v/>
      </c>
      <c r="FO328" s="574" t="str">
        <f t="shared" si="289"/>
        <v/>
      </c>
      <c r="FP328" s="574" t="str">
        <f t="shared" si="289"/>
        <v/>
      </c>
      <c r="FQ328" s="574" t="str">
        <f t="shared" si="255"/>
        <v/>
      </c>
      <c r="FR328" s="577" t="str">
        <f t="shared" si="256"/>
        <v/>
      </c>
      <c r="FS328" s="573" t="str">
        <f t="shared" si="257"/>
        <v/>
      </c>
      <c r="FT328" s="574" t="str">
        <f t="shared" si="258"/>
        <v/>
      </c>
      <c r="FU328" s="578" t="str">
        <f t="shared" si="259"/>
        <v/>
      </c>
      <c r="FV328" s="577" t="str">
        <f t="shared" si="260"/>
        <v/>
      </c>
      <c r="HA328" s="147">
        <f t="shared" si="261"/>
        <v>0</v>
      </c>
      <c r="HB328" s="142">
        <f t="shared" ref="HB328:HB391" si="290">IF(HA328&lt;=$AJ$4,HA328,0)</f>
        <v>0</v>
      </c>
    </row>
    <row r="329" spans="1:210" s="142" customFormat="1" ht="15.75" customHeight="1" x14ac:dyDescent="0.2">
      <c r="A329" s="531" t="str">
        <f t="shared" ref="A329:A392" si="291">IFERROR(IF($Q$4&gt;$AJ$4,IF(A328&gt;$AJ$4,A328-$AK$2,""),IF(A328&lt;$AJ$4,A328+$AK$2,"")),"")</f>
        <v/>
      </c>
      <c r="B329" s="299"/>
      <c r="C329" s="292"/>
      <c r="D329" s="300"/>
      <c r="E329" s="292"/>
      <c r="F329" s="300"/>
      <c r="G329" s="292"/>
      <c r="H329" s="300"/>
      <c r="I329" s="300"/>
      <c r="J329" s="292"/>
      <c r="K329" s="300"/>
      <c r="L329" s="292"/>
      <c r="M329" s="300"/>
      <c r="N329" s="292"/>
      <c r="O329" s="300"/>
      <c r="P329" s="292"/>
      <c r="Q329" s="292"/>
      <c r="R329" s="300"/>
      <c r="S329" s="294"/>
      <c r="T329" s="307"/>
      <c r="U329" s="292"/>
      <c r="V329" s="300"/>
      <c r="W329" s="292"/>
      <c r="X329" s="300"/>
      <c r="Y329" s="292"/>
      <c r="Z329" s="300"/>
      <c r="AA329" s="300"/>
      <c r="AB329" s="292"/>
      <c r="AC329" s="300"/>
      <c r="AD329" s="292"/>
      <c r="AE329" s="300"/>
      <c r="AF329" s="292"/>
      <c r="AG329" s="300"/>
      <c r="AH329" s="292"/>
      <c r="AI329" s="292"/>
      <c r="AJ329" s="300"/>
      <c r="AK329" s="294"/>
      <c r="AL329" s="302"/>
      <c r="AM329" s="292"/>
      <c r="AN329" s="303"/>
      <c r="AO329" s="292"/>
      <c r="AP329" s="303"/>
      <c r="AQ329" s="292"/>
      <c r="AR329" s="303"/>
      <c r="AS329" s="303"/>
      <c r="AT329" s="292"/>
      <c r="AU329" s="303"/>
      <c r="AV329" s="292"/>
      <c r="AW329" s="303"/>
      <c r="AX329" s="292"/>
      <c r="AY329" s="303"/>
      <c r="AZ329" s="292"/>
      <c r="BA329" s="292"/>
      <c r="BB329" s="303"/>
      <c r="BC329" s="294"/>
      <c r="BD329" s="308"/>
      <c r="BE329" s="292"/>
      <c r="BF329" s="303"/>
      <c r="BG329" s="292"/>
      <c r="BH329" s="303"/>
      <c r="BI329" s="292"/>
      <c r="BJ329" s="303"/>
      <c r="BK329" s="303"/>
      <c r="BL329" s="292"/>
      <c r="BM329" s="303"/>
      <c r="BN329" s="292"/>
      <c r="BO329" s="303"/>
      <c r="BP329" s="292"/>
      <c r="BQ329" s="303"/>
      <c r="BR329" s="292"/>
      <c r="BS329" s="292"/>
      <c r="BT329" s="303"/>
      <c r="BU329" s="294"/>
      <c r="BW329" s="573" t="str">
        <f t="shared" ref="BW329:BY360" si="292">IF(OR(AND($A329&gt;=$Q$4,$A329&lt;=$AJ$4),AND($A329&lt;=$Q$4,$A329&gt;=$AJ$4)),IF($B329=BW$5,$C329,0),"")</f>
        <v/>
      </c>
      <c r="BX329" s="574" t="str">
        <f t="shared" si="292"/>
        <v/>
      </c>
      <c r="BY329" s="574" t="str">
        <f t="shared" si="292"/>
        <v/>
      </c>
      <c r="BZ329" s="574" t="str">
        <f t="shared" ref="BZ329:CB360" si="293">IF(OR(AND($A329&gt;=$Q$4,$A329&lt;=$AJ$4),AND($A329&lt;=$Q$4,$A329&gt;=$AJ$4)),IF($D329=BZ$5,$E329,0),"")</f>
        <v/>
      </c>
      <c r="CA329" s="574" t="str">
        <f t="shared" si="293"/>
        <v/>
      </c>
      <c r="CB329" s="574" t="str">
        <f t="shared" si="293"/>
        <v/>
      </c>
      <c r="CC329" s="574" t="str">
        <f t="shared" ref="CC329:CE360" si="294">IF(OR(AND($A329&gt;=$Q$4,$A329&lt;=$AJ$4),AND($A329&lt;=$Q$4,$A329&gt;=$AJ$4)),IF($F329=CC$5,$G329,0),"")</f>
        <v/>
      </c>
      <c r="CD329" s="574" t="str">
        <f t="shared" si="294"/>
        <v/>
      </c>
      <c r="CE329" s="574" t="str">
        <f t="shared" si="294"/>
        <v/>
      </c>
      <c r="CF329" s="574" t="str">
        <f t="shared" ref="CF329:CH360" si="295">IF(OR(AND($A329&gt;=$Q$4,$A329&lt;=$AJ$4),AND($A329&lt;=$Q$4,$A329&gt;=$AJ$4)),IF($H329=CF$5,IF($I329=$CF$3,$J329,0),0),"")</f>
        <v/>
      </c>
      <c r="CG329" s="574" t="str">
        <f t="shared" si="295"/>
        <v/>
      </c>
      <c r="CH329" s="574" t="str">
        <f t="shared" si="295"/>
        <v/>
      </c>
      <c r="CI329" s="574" t="str">
        <f t="shared" ref="CI329:CI392" si="296">IF(OR(AND($A329&gt;=$Q$4,$A329&lt;=$AJ$4),AND($A329&lt;=$Q$4,$A329&gt;=$AJ$4)),IF($I329=$CI$3,$J329,0),"")</f>
        <v/>
      </c>
      <c r="CJ329" s="574" t="str">
        <f t="shared" ref="CJ329:CJ392" si="297">IF(OR(AND($A329&gt;=$Q$4,$A329&lt;=$AJ$4),AND($A329&lt;=$Q$4,$A329&gt;=$AJ$4)),IF($I329=$CJ$3,$J329,0),"")</f>
        <v/>
      </c>
      <c r="CK329" s="574" t="str">
        <f t="shared" ref="CK329:CM360" si="298">IF(OR(AND($A329&gt;=$Q$4,$A329&lt;=$AJ$4),AND($A329&lt;=$Q$4,$A329&gt;=$AJ$4)),IF($K329=CK$5,$L329,0),"")</f>
        <v/>
      </c>
      <c r="CL329" s="574" t="str">
        <f t="shared" si="298"/>
        <v/>
      </c>
      <c r="CM329" s="574" t="str">
        <f t="shared" si="298"/>
        <v/>
      </c>
      <c r="CN329" s="574" t="str">
        <f t="shared" ref="CN329:CP360" si="299">IF(OR(AND($A329&gt;=$Q$4,$A329&lt;=$AJ$4),AND($A329&lt;=$Q$4,$A329&gt;=$AJ$4)),IF($M329=CN$5,$N329,0),"")</f>
        <v/>
      </c>
      <c r="CO329" s="574" t="str">
        <f t="shared" si="299"/>
        <v/>
      </c>
      <c r="CP329" s="574" t="str">
        <f t="shared" si="299"/>
        <v/>
      </c>
      <c r="CQ329" s="574" t="str">
        <f t="shared" ref="CQ329:CS360" si="300">IF(OR(AND($A329&gt;=$Q$4,$A329&lt;=$AJ$4),AND($A329&lt;=$Q$4,$A329&gt;=$AJ$4)),IF($O329=CQ$5,$P329,0),"")</f>
        <v/>
      </c>
      <c r="CR329" s="574" t="str">
        <f t="shared" si="300"/>
        <v/>
      </c>
      <c r="CS329" s="574" t="str">
        <f t="shared" si="300"/>
        <v/>
      </c>
      <c r="CT329" s="574" t="str">
        <f t="shared" ref="CT329:CT392" si="301">IF(OR(AND($A329&gt;=$Q$4,$A329&lt;=$AJ$4),AND($A329&lt;=$Q$4,$A329&gt;=$AJ$4)),Q329,"")</f>
        <v/>
      </c>
      <c r="CU329" s="575" t="str">
        <f t="shared" ref="CU329:CU392" si="302">IF(OR(AND($A329&gt;=$Q$4,$A329&lt;=$AJ$4),AND($A329&lt;=$Q$4,$A329&gt;=$AJ$4)),S329,"")</f>
        <v/>
      </c>
      <c r="CV329" s="576" t="str">
        <f t="shared" ref="CV329:CX360" si="303">IF(OR(AND($A329&gt;=$Q$4,$A329&lt;=$AJ$4),AND($A329&lt;=$Q$4,$A329&gt;=$AJ$4)),IF($T329=CV$5,$U329,0),"")</f>
        <v/>
      </c>
      <c r="CW329" s="574" t="str">
        <f t="shared" si="303"/>
        <v/>
      </c>
      <c r="CX329" s="574" t="str">
        <f t="shared" si="303"/>
        <v/>
      </c>
      <c r="CY329" s="574" t="str">
        <f t="shared" ref="CY329:DA360" si="304">IF(OR(AND($A329&gt;=$Q$4,$A329&lt;=$AJ$4),AND($A329&lt;=$Q$4,$A329&gt;=$AJ$4)),IF($V329=CY$5,$W329,0),"")</f>
        <v/>
      </c>
      <c r="CZ329" s="574" t="str">
        <f t="shared" si="304"/>
        <v/>
      </c>
      <c r="DA329" s="574" t="str">
        <f t="shared" si="304"/>
        <v/>
      </c>
      <c r="DB329" s="574" t="str">
        <f t="shared" ref="DB329:DB392" si="305">IF(OR(AND($A329&gt;=$Q$4,$A329&lt;=$AJ$4),AND($A329&lt;=$Q$4,$A329&gt;=$AJ$4)),IF($AP329=DB$5,$AQ329,0),"")</f>
        <v/>
      </c>
      <c r="DC329" s="574" t="str">
        <f t="shared" ref="DC329:DD360" si="306">IF(OR(AND($A329&gt;=$Q$4,$A329&lt;=$AJ$4),AND($A329&lt;=$Q$4,$A329&gt;=$AJ$4)),IF($X329=DC$5,$Y329,0),"")</f>
        <v/>
      </c>
      <c r="DD329" s="574" t="str">
        <f t="shared" si="306"/>
        <v/>
      </c>
      <c r="DE329" s="574" t="str">
        <f t="shared" ref="DE329:DG360" si="307">IF(OR(AND($A329&gt;=$Q$4,$A329&lt;=$AJ$4),AND($A329&lt;=$Q$4,$A329&gt;=$AJ$4)),IF($Z329=DE$5,IF($AA329=$DE$3,$AB329,0),0),"")</f>
        <v/>
      </c>
      <c r="DF329" s="574" t="str">
        <f t="shared" si="307"/>
        <v/>
      </c>
      <c r="DG329" s="574" t="str">
        <f t="shared" si="307"/>
        <v/>
      </c>
      <c r="DH329" s="574" t="str">
        <f t="shared" ref="DH329:DH392" si="308">IF(OR(AND($A329&gt;=$Q$4,$A329&lt;=$AJ$4),AND($A329&lt;=$Q$4,$A329&gt;=$AJ$4)),IF($AA329=$DH$3,$AB329,0),"")</f>
        <v/>
      </c>
      <c r="DI329" s="574" t="str">
        <f t="shared" ref="DI329:DI392" si="309">IF(OR(AND($A329&gt;=$Q$4,$A329&lt;=$AJ$4),AND($A329&lt;=$Q$4,$A329&gt;=$AJ$4)),IF($AA329=$DI$3,$AB329,0),"")</f>
        <v/>
      </c>
      <c r="DJ329" s="574" t="str">
        <f t="shared" ref="DJ329:DL360" si="310">IF(OR(AND($A329&gt;=$Q$4,$A329&lt;=$AJ$4),AND($A329&lt;=$Q$4,$A329&gt;=$AJ$4)),IF($AC329=DJ$5,$AD329,0),"")</f>
        <v/>
      </c>
      <c r="DK329" s="574" t="str">
        <f t="shared" si="310"/>
        <v/>
      </c>
      <c r="DL329" s="574" t="str">
        <f t="shared" si="310"/>
        <v/>
      </c>
      <c r="DM329" s="574" t="str">
        <f t="shared" ref="DM329:DO360" si="311">IF(OR(AND($A329&gt;=$Q$4,$A329&lt;=$AJ$4),AND($A329&lt;=$Q$4,$A329&gt;=$AJ$4)),IF($AE329=DM$5,$AF329,0),"")</f>
        <v/>
      </c>
      <c r="DN329" s="574" t="str">
        <f t="shared" si="311"/>
        <v/>
      </c>
      <c r="DO329" s="574" t="str">
        <f t="shared" si="311"/>
        <v/>
      </c>
      <c r="DP329" s="574" t="str">
        <f t="shared" ref="DP329:DR360" si="312">IF(OR(AND($A329&gt;=$Q$4,$A329&lt;=$AJ$4),AND($A329&lt;=$Q$4,$A329&gt;=$AJ$4)),IF($AG329=DP$5,$AH329,0),"")</f>
        <v/>
      </c>
      <c r="DQ329" s="574" t="str">
        <f t="shared" si="312"/>
        <v/>
      </c>
      <c r="DR329" s="574" t="str">
        <f t="shared" si="312"/>
        <v/>
      </c>
      <c r="DS329" s="574" t="str">
        <f t="shared" ref="DS329:DS392" si="313">IF(OR(AND($A329&gt;=$Q$4,$A329&lt;=$AJ$4),AND($A329&lt;=$Q$4,$A329&gt;=$AJ$4)),AI329,"")</f>
        <v/>
      </c>
      <c r="DT329" s="577" t="str">
        <f t="shared" ref="DT329:DT392" si="314">IF(OR(AND($A329&gt;=$Q$4,$A329&lt;=$AJ$4),AND($A329&lt;=$Q$4,$A329&gt;=$AJ$4)),AK329,"")</f>
        <v/>
      </c>
      <c r="DU329" s="576" t="str">
        <f t="shared" ref="DU329:DW360" si="315">IF(OR(AND($A329&gt;=$Q$4,$A329&lt;=$AJ$4),AND($A329&lt;=$Q$4,$A329&gt;=$AJ$4)),IF($AL329=DU$5,$AM329,0),"")</f>
        <v/>
      </c>
      <c r="DV329" s="574" t="str">
        <f t="shared" si="315"/>
        <v/>
      </c>
      <c r="DW329" s="574" t="str">
        <f t="shared" si="315"/>
        <v/>
      </c>
      <c r="DX329" s="574" t="str">
        <f t="shared" ref="DX329:DZ360" si="316">IF(OR(AND($A329&gt;=$Q$4,$A329&lt;=$AJ$4),AND($A329&lt;=$Q$4,$A329&gt;=$AJ$4)),IF($AN329=DX$5,$AO329,0),"")</f>
        <v/>
      </c>
      <c r="DY329" s="574" t="str">
        <f t="shared" si="316"/>
        <v/>
      </c>
      <c r="DZ329" s="574" t="str">
        <f t="shared" si="316"/>
        <v/>
      </c>
      <c r="EA329" s="574" t="str">
        <f t="shared" ref="EA329:EC360" si="317">IF(OR(AND($A329&gt;=$Q$4,$A329&lt;=$AJ$4),AND($A329&lt;=$Q$4,$A329&gt;=$AJ$4)),IF($AP329=EA$5,$AQ329,0),"")</f>
        <v/>
      </c>
      <c r="EB329" s="574" t="str">
        <f t="shared" si="317"/>
        <v/>
      </c>
      <c r="EC329" s="574" t="str">
        <f t="shared" si="317"/>
        <v/>
      </c>
      <c r="ED329" s="574" t="str">
        <f t="shared" ref="ED329:EF360" si="318">IF(OR(AND($A329&gt;=$Q$4,$A329&lt;=$AJ$4),AND($A329&lt;=$Q$4,$A329&gt;=$AJ$4)),IF($AR329=ED$5,IF($AS329=$ED$3,$AT329,0),0),"")</f>
        <v/>
      </c>
      <c r="EE329" s="574" t="str">
        <f t="shared" si="318"/>
        <v/>
      </c>
      <c r="EF329" s="574" t="str">
        <f t="shared" si="318"/>
        <v/>
      </c>
      <c r="EG329" s="574" t="str">
        <f t="shared" ref="EG329:EG392" si="319">IF(OR(AND($A329&gt;=$Q$4,$A329&lt;=$AJ$4),AND($A329&lt;=$Q$4,$A329&gt;=$AJ$4)),IF($AS329=$EG$3,$AT329,0),"")</f>
        <v/>
      </c>
      <c r="EH329" s="574" t="str">
        <f t="shared" ref="EH329:EH392" si="320">IF(OR(AND($A329&gt;=$Q$4,$A329&lt;=$AJ$4),AND($A329&lt;=$Q$4,$A329&gt;=$AJ$4)),IF($AS329=$EH$3,$AT329,0),"")</f>
        <v/>
      </c>
      <c r="EI329" s="574" t="str">
        <f t="shared" ref="EI329:EK360" si="321">IF(OR(AND($A329&gt;=$Q$4,$A329&lt;=$AJ$4),AND($A329&lt;=$Q$4,$A329&gt;=$AJ$4)),IF($AU329=EI$5,$AV329,0),"")</f>
        <v/>
      </c>
      <c r="EJ329" s="574" t="str">
        <f t="shared" si="321"/>
        <v/>
      </c>
      <c r="EK329" s="574" t="str">
        <f t="shared" si="321"/>
        <v/>
      </c>
      <c r="EL329" s="574" t="str">
        <f t="shared" ref="EL329:EN360" si="322">IF(OR(AND($A329&gt;=$Q$4,$A329&lt;=$AJ$4),AND($A329&lt;=$Q$4,$A329&gt;=$AJ$4)),IF($AW329=EL$5,$AX329,0),"")</f>
        <v/>
      </c>
      <c r="EM329" s="574" t="str">
        <f t="shared" si="322"/>
        <v/>
      </c>
      <c r="EN329" s="574" t="str">
        <f t="shared" si="322"/>
        <v/>
      </c>
      <c r="EO329" s="574" t="str">
        <f t="shared" ref="EO329:EQ360" si="323">IF(OR(AND($A329&gt;=$Q$4,$A329&lt;=$AJ$4),AND($A329&lt;=$Q$4,$A329&gt;=$AJ$4)),IF($AY329=EO$5,$AZ329,0),"")</f>
        <v/>
      </c>
      <c r="EP329" s="574" t="str">
        <f t="shared" si="323"/>
        <v/>
      </c>
      <c r="EQ329" s="574" t="str">
        <f t="shared" si="323"/>
        <v/>
      </c>
      <c r="ER329" s="574" t="str">
        <f t="shared" ref="ER329:ER392" si="324">IF(OR(AND($A329&gt;=$Q$4,$A329&lt;=$AJ$4),AND($A329&lt;=$Q$4,$A329&gt;=$AJ$4)),BA329,"")</f>
        <v/>
      </c>
      <c r="ES329" s="577" t="str">
        <f t="shared" ref="ES329:ES392" si="325">IF(OR(AND($A329&gt;=$Q$4,$A329&lt;=$AJ$4),AND($A329&lt;=$Q$4,$A329&gt;=$AJ$4)),BC329,"")</f>
        <v/>
      </c>
      <c r="ET329" s="576" t="str">
        <f t="shared" ref="ET329:EV360" si="326">IF(OR(AND($A329&gt;=$Q$4,$A329&lt;=$AJ$4),AND($A329&lt;=$Q$4,$A329&gt;=$AJ$4)),IF($BD329=ET$5,$BE329,0),"")</f>
        <v/>
      </c>
      <c r="EU329" s="574" t="str">
        <f t="shared" si="326"/>
        <v/>
      </c>
      <c r="EV329" s="574" t="str">
        <f t="shared" si="326"/>
        <v/>
      </c>
      <c r="EW329" s="574" t="str">
        <f t="shared" ref="EW329:EY360" si="327">IF(OR(AND($A329&gt;=$Q$4,$A329&lt;=$AJ$4),AND($A329&lt;=$Q$4,$A329&gt;=$AJ$4)),IF($BF329=EW$5,$BG329,0),"")</f>
        <v/>
      </c>
      <c r="EX329" s="574" t="str">
        <f t="shared" si="327"/>
        <v/>
      </c>
      <c r="EY329" s="574" t="str">
        <f t="shared" si="327"/>
        <v/>
      </c>
      <c r="EZ329" s="574" t="str">
        <f t="shared" ref="EZ329:FB360" si="328">IF(OR(AND($A329&gt;=$Q$4,$A329&lt;=$AJ$4),AND($A329&lt;=$Q$4,$A329&gt;=$AJ$4)),IF($BH329=EZ$5,$BI329,0),"")</f>
        <v/>
      </c>
      <c r="FA329" s="574" t="str">
        <f t="shared" si="328"/>
        <v/>
      </c>
      <c r="FB329" s="574" t="str">
        <f t="shared" si="328"/>
        <v/>
      </c>
      <c r="FC329" s="574" t="str">
        <f t="shared" ref="FC329:FE360" si="329">IF(OR(AND($A329&gt;=$Q$4,$A329&lt;=$AJ$4),AND($A329&lt;=$Q$4,$A329&gt;=$AJ$4)),IF($BJ329=FC$5,IF($BK329=$FC$3,$BL329,0),0),"")</f>
        <v/>
      </c>
      <c r="FD329" s="574" t="str">
        <f t="shared" si="329"/>
        <v/>
      </c>
      <c r="FE329" s="574" t="str">
        <f t="shared" si="329"/>
        <v/>
      </c>
      <c r="FF329" s="574" t="str">
        <f t="shared" ref="FF329:FF392" si="330">IF(OR(AND($A329&gt;=$Q$4,$A329&lt;=$AJ$4),AND($A329&lt;=$Q$4,$A329&gt;=$AJ$4)),IF($BK329=$FF$3,$BL329,0),"")</f>
        <v/>
      </c>
      <c r="FG329" s="574" t="str">
        <f t="shared" ref="FG329:FG392" si="331">IF(OR(AND($A329&gt;=$Q$4,$A329&lt;=$AJ$4),AND($A329&lt;=$Q$4,$A329&gt;=$AJ$4)),IF($BK329=$FG$3,$BL329,0),"")</f>
        <v/>
      </c>
      <c r="FH329" s="574" t="str">
        <f t="shared" ref="FH329:FJ360" si="332">IF(OR(AND($A329&gt;=$Q$4,$A329&lt;=$AJ$4),AND($A329&lt;=$Q$4,$A329&gt;=$AJ$4)),IF($BM329=FH$5,$BN329,0),"")</f>
        <v/>
      </c>
      <c r="FI329" s="574" t="str">
        <f t="shared" si="332"/>
        <v/>
      </c>
      <c r="FJ329" s="574" t="str">
        <f t="shared" si="332"/>
        <v/>
      </c>
      <c r="FK329" s="574" t="str">
        <f t="shared" ref="FK329:FM360" si="333">IF(OR(AND($A329&gt;=$Q$4,$A329&lt;=$AJ$4),AND($A329&lt;=$Q$4,$A329&gt;=$AJ$4)),IF($BO329=FK$5,$BP329,0),"")</f>
        <v/>
      </c>
      <c r="FL329" s="574" t="str">
        <f t="shared" si="333"/>
        <v/>
      </c>
      <c r="FM329" s="574" t="str">
        <f t="shared" si="333"/>
        <v/>
      </c>
      <c r="FN329" s="574" t="str">
        <f t="shared" ref="FN329:FP360" si="334">IF(OR(AND($A329&gt;=$Q$4,$A329&lt;=$AJ$4),AND($A329&lt;=$Q$4,$A329&gt;=$AJ$4)),IF($BQ329=FN$5,$BR329,0),"")</f>
        <v/>
      </c>
      <c r="FO329" s="574" t="str">
        <f t="shared" si="334"/>
        <v/>
      </c>
      <c r="FP329" s="574" t="str">
        <f t="shared" si="334"/>
        <v/>
      </c>
      <c r="FQ329" s="574" t="str">
        <f t="shared" ref="FQ329:FQ392" si="335">IF(OR(AND($A329&gt;=$Q$4,$A329&lt;=$AJ$4),AND($A329&lt;=$Q$4,$A329&gt;=$AJ$4)),BS329,"")</f>
        <v/>
      </c>
      <c r="FR329" s="577" t="str">
        <f t="shared" ref="FR329:FR392" si="336">IF(OR(AND($A329&gt;=$Q$4,$A329&lt;=$AJ$4),AND($A329&lt;=$Q$4,$A329&gt;=$AJ$4)),BU329,"")</f>
        <v/>
      </c>
      <c r="FS329" s="573" t="str">
        <f t="shared" ref="FS329:FS392" si="337">IF(OR(AND($A329&gt;=$Q$4,$A329&lt;=$AJ$4),AND($A329&lt;=$Q$4,$A329&gt;=$AJ$4)),IF(R329="R",S329,0),"")</f>
        <v/>
      </c>
      <c r="FT329" s="574" t="str">
        <f t="shared" ref="FT329:FT392" si="338">IF(OR(AND($A329&gt;=$Q$4,$A329&lt;=$AJ$4),AND($A329&lt;=$Q$4,$A329&gt;=$AJ$4)),IF(AJ329="R",AK329,0),"")</f>
        <v/>
      </c>
      <c r="FU329" s="578" t="str">
        <f t="shared" ref="FU329:FU392" si="339">IF(OR(AND($A329&gt;=$Q$4,$A329&lt;=$AJ$4),AND($A329&lt;=$Q$4,$A329&gt;=$AJ$4)),IF(BB329="R",BC329,0),"")</f>
        <v/>
      </c>
      <c r="FV329" s="577" t="str">
        <f t="shared" ref="FV329:FV392" si="340">IF(OR(AND($A329&gt;=$Q$4,$A329&lt;=$AJ$4),AND($A329&lt;=$Q$4,$A329&gt;=$AJ$4)),IF(BT329="R",BU329,0),"")</f>
        <v/>
      </c>
      <c r="HA329" s="147">
        <f t="shared" ref="HA329:HA392" si="341">IF(Q325&lt;AJ325,HA328+$AK$2,HA328-$AK$2)</f>
        <v>0</v>
      </c>
      <c r="HB329" s="142">
        <f t="shared" si="290"/>
        <v>0</v>
      </c>
    </row>
    <row r="330" spans="1:210" s="142" customFormat="1" ht="15.75" customHeight="1" x14ac:dyDescent="0.2">
      <c r="A330" s="531" t="str">
        <f t="shared" si="291"/>
        <v/>
      </c>
      <c r="B330" s="299"/>
      <c r="C330" s="292"/>
      <c r="D330" s="300"/>
      <c r="E330" s="292"/>
      <c r="F330" s="300"/>
      <c r="G330" s="292"/>
      <c r="H330" s="300"/>
      <c r="I330" s="300"/>
      <c r="J330" s="292"/>
      <c r="K330" s="300"/>
      <c r="L330" s="292"/>
      <c r="M330" s="300"/>
      <c r="N330" s="292"/>
      <c r="O330" s="300"/>
      <c r="P330" s="292"/>
      <c r="Q330" s="292"/>
      <c r="R330" s="301"/>
      <c r="S330" s="298"/>
      <c r="T330" s="307"/>
      <c r="U330" s="292"/>
      <c r="V330" s="300"/>
      <c r="W330" s="292"/>
      <c r="X330" s="300"/>
      <c r="Y330" s="292"/>
      <c r="Z330" s="300"/>
      <c r="AA330" s="300"/>
      <c r="AB330" s="292"/>
      <c r="AC330" s="300"/>
      <c r="AD330" s="292"/>
      <c r="AE330" s="300"/>
      <c r="AF330" s="292"/>
      <c r="AG330" s="300"/>
      <c r="AH330" s="292"/>
      <c r="AI330" s="292"/>
      <c r="AJ330" s="301"/>
      <c r="AK330" s="298"/>
      <c r="AL330" s="302"/>
      <c r="AM330" s="292"/>
      <c r="AN330" s="303"/>
      <c r="AO330" s="292"/>
      <c r="AP330" s="303"/>
      <c r="AQ330" s="292"/>
      <c r="AR330" s="303"/>
      <c r="AS330" s="303"/>
      <c r="AT330" s="292"/>
      <c r="AU330" s="303"/>
      <c r="AV330" s="292"/>
      <c r="AW330" s="303"/>
      <c r="AX330" s="292"/>
      <c r="AY330" s="303"/>
      <c r="AZ330" s="292"/>
      <c r="BA330" s="292"/>
      <c r="BB330" s="304"/>
      <c r="BC330" s="298"/>
      <c r="BD330" s="308"/>
      <c r="BE330" s="292"/>
      <c r="BF330" s="303"/>
      <c r="BG330" s="292"/>
      <c r="BH330" s="303"/>
      <c r="BI330" s="292"/>
      <c r="BJ330" s="303"/>
      <c r="BK330" s="303"/>
      <c r="BL330" s="292"/>
      <c r="BM330" s="303"/>
      <c r="BN330" s="292"/>
      <c r="BO330" s="303"/>
      <c r="BP330" s="292"/>
      <c r="BQ330" s="303"/>
      <c r="BR330" s="292"/>
      <c r="BS330" s="292"/>
      <c r="BT330" s="304"/>
      <c r="BU330" s="298"/>
      <c r="BW330" s="573" t="str">
        <f t="shared" si="292"/>
        <v/>
      </c>
      <c r="BX330" s="574" t="str">
        <f t="shared" si="292"/>
        <v/>
      </c>
      <c r="BY330" s="574" t="str">
        <f t="shared" si="292"/>
        <v/>
      </c>
      <c r="BZ330" s="574" t="str">
        <f t="shared" si="293"/>
        <v/>
      </c>
      <c r="CA330" s="574" t="str">
        <f t="shared" si="293"/>
        <v/>
      </c>
      <c r="CB330" s="574" t="str">
        <f t="shared" si="293"/>
        <v/>
      </c>
      <c r="CC330" s="574" t="str">
        <f t="shared" si="294"/>
        <v/>
      </c>
      <c r="CD330" s="574" t="str">
        <f t="shared" si="294"/>
        <v/>
      </c>
      <c r="CE330" s="574" t="str">
        <f t="shared" si="294"/>
        <v/>
      </c>
      <c r="CF330" s="574" t="str">
        <f t="shared" si="295"/>
        <v/>
      </c>
      <c r="CG330" s="574" t="str">
        <f t="shared" si="295"/>
        <v/>
      </c>
      <c r="CH330" s="574" t="str">
        <f t="shared" si="295"/>
        <v/>
      </c>
      <c r="CI330" s="574" t="str">
        <f t="shared" si="296"/>
        <v/>
      </c>
      <c r="CJ330" s="574" t="str">
        <f t="shared" si="297"/>
        <v/>
      </c>
      <c r="CK330" s="574" t="str">
        <f t="shared" si="298"/>
        <v/>
      </c>
      <c r="CL330" s="574" t="str">
        <f t="shared" si="298"/>
        <v/>
      </c>
      <c r="CM330" s="574" t="str">
        <f t="shared" si="298"/>
        <v/>
      </c>
      <c r="CN330" s="574" t="str">
        <f t="shared" si="299"/>
        <v/>
      </c>
      <c r="CO330" s="574" t="str">
        <f t="shared" si="299"/>
        <v/>
      </c>
      <c r="CP330" s="574" t="str">
        <f t="shared" si="299"/>
        <v/>
      </c>
      <c r="CQ330" s="574" t="str">
        <f t="shared" si="300"/>
        <v/>
      </c>
      <c r="CR330" s="574" t="str">
        <f t="shared" si="300"/>
        <v/>
      </c>
      <c r="CS330" s="574" t="str">
        <f t="shared" si="300"/>
        <v/>
      </c>
      <c r="CT330" s="574" t="str">
        <f t="shared" si="301"/>
        <v/>
      </c>
      <c r="CU330" s="575" t="str">
        <f t="shared" si="302"/>
        <v/>
      </c>
      <c r="CV330" s="576" t="str">
        <f t="shared" si="303"/>
        <v/>
      </c>
      <c r="CW330" s="574" t="str">
        <f t="shared" si="303"/>
        <v/>
      </c>
      <c r="CX330" s="574" t="str">
        <f t="shared" si="303"/>
        <v/>
      </c>
      <c r="CY330" s="574" t="str">
        <f t="shared" si="304"/>
        <v/>
      </c>
      <c r="CZ330" s="574" t="str">
        <f t="shared" si="304"/>
        <v/>
      </c>
      <c r="DA330" s="574" t="str">
        <f t="shared" si="304"/>
        <v/>
      </c>
      <c r="DB330" s="574" t="str">
        <f t="shared" si="305"/>
        <v/>
      </c>
      <c r="DC330" s="574" t="str">
        <f t="shared" si="306"/>
        <v/>
      </c>
      <c r="DD330" s="574" t="str">
        <f t="shared" si="306"/>
        <v/>
      </c>
      <c r="DE330" s="574" t="str">
        <f t="shared" si="307"/>
        <v/>
      </c>
      <c r="DF330" s="574" t="str">
        <f t="shared" si="307"/>
        <v/>
      </c>
      <c r="DG330" s="574" t="str">
        <f t="shared" si="307"/>
        <v/>
      </c>
      <c r="DH330" s="574" t="str">
        <f t="shared" si="308"/>
        <v/>
      </c>
      <c r="DI330" s="574" t="str">
        <f t="shared" si="309"/>
        <v/>
      </c>
      <c r="DJ330" s="574" t="str">
        <f t="shared" si="310"/>
        <v/>
      </c>
      <c r="DK330" s="574" t="str">
        <f t="shared" si="310"/>
        <v/>
      </c>
      <c r="DL330" s="574" t="str">
        <f t="shared" si="310"/>
        <v/>
      </c>
      <c r="DM330" s="574" t="str">
        <f t="shared" si="311"/>
        <v/>
      </c>
      <c r="DN330" s="574" t="str">
        <f t="shared" si="311"/>
        <v/>
      </c>
      <c r="DO330" s="574" t="str">
        <f t="shared" si="311"/>
        <v/>
      </c>
      <c r="DP330" s="574" t="str">
        <f t="shared" si="312"/>
        <v/>
      </c>
      <c r="DQ330" s="574" t="str">
        <f t="shared" si="312"/>
        <v/>
      </c>
      <c r="DR330" s="574" t="str">
        <f t="shared" si="312"/>
        <v/>
      </c>
      <c r="DS330" s="574" t="str">
        <f t="shared" si="313"/>
        <v/>
      </c>
      <c r="DT330" s="577" t="str">
        <f t="shared" si="314"/>
        <v/>
      </c>
      <c r="DU330" s="576" t="str">
        <f t="shared" si="315"/>
        <v/>
      </c>
      <c r="DV330" s="574" t="str">
        <f t="shared" si="315"/>
        <v/>
      </c>
      <c r="DW330" s="574" t="str">
        <f t="shared" si="315"/>
        <v/>
      </c>
      <c r="DX330" s="574" t="str">
        <f t="shared" si="316"/>
        <v/>
      </c>
      <c r="DY330" s="574" t="str">
        <f t="shared" si="316"/>
        <v/>
      </c>
      <c r="DZ330" s="574" t="str">
        <f t="shared" si="316"/>
        <v/>
      </c>
      <c r="EA330" s="574" t="str">
        <f t="shared" si="317"/>
        <v/>
      </c>
      <c r="EB330" s="574" t="str">
        <f t="shared" si="317"/>
        <v/>
      </c>
      <c r="EC330" s="574" t="str">
        <f t="shared" si="317"/>
        <v/>
      </c>
      <c r="ED330" s="574" t="str">
        <f t="shared" si="318"/>
        <v/>
      </c>
      <c r="EE330" s="574" t="str">
        <f t="shared" si="318"/>
        <v/>
      </c>
      <c r="EF330" s="574" t="str">
        <f t="shared" si="318"/>
        <v/>
      </c>
      <c r="EG330" s="574" t="str">
        <f t="shared" si="319"/>
        <v/>
      </c>
      <c r="EH330" s="574" t="str">
        <f t="shared" si="320"/>
        <v/>
      </c>
      <c r="EI330" s="574" t="str">
        <f t="shared" si="321"/>
        <v/>
      </c>
      <c r="EJ330" s="574" t="str">
        <f t="shared" si="321"/>
        <v/>
      </c>
      <c r="EK330" s="574" t="str">
        <f t="shared" si="321"/>
        <v/>
      </c>
      <c r="EL330" s="574" t="str">
        <f t="shared" si="322"/>
        <v/>
      </c>
      <c r="EM330" s="574" t="str">
        <f t="shared" si="322"/>
        <v/>
      </c>
      <c r="EN330" s="574" t="str">
        <f t="shared" si="322"/>
        <v/>
      </c>
      <c r="EO330" s="574" t="str">
        <f t="shared" si="323"/>
        <v/>
      </c>
      <c r="EP330" s="574" t="str">
        <f t="shared" si="323"/>
        <v/>
      </c>
      <c r="EQ330" s="574" t="str">
        <f t="shared" si="323"/>
        <v/>
      </c>
      <c r="ER330" s="574" t="str">
        <f t="shared" si="324"/>
        <v/>
      </c>
      <c r="ES330" s="577" t="str">
        <f t="shared" si="325"/>
        <v/>
      </c>
      <c r="ET330" s="576" t="str">
        <f t="shared" si="326"/>
        <v/>
      </c>
      <c r="EU330" s="574" t="str">
        <f t="shared" si="326"/>
        <v/>
      </c>
      <c r="EV330" s="574" t="str">
        <f t="shared" si="326"/>
        <v/>
      </c>
      <c r="EW330" s="574" t="str">
        <f t="shared" si="327"/>
        <v/>
      </c>
      <c r="EX330" s="574" t="str">
        <f t="shared" si="327"/>
        <v/>
      </c>
      <c r="EY330" s="574" t="str">
        <f t="shared" si="327"/>
        <v/>
      </c>
      <c r="EZ330" s="574" t="str">
        <f t="shared" si="328"/>
        <v/>
      </c>
      <c r="FA330" s="574" t="str">
        <f t="shared" si="328"/>
        <v/>
      </c>
      <c r="FB330" s="574" t="str">
        <f t="shared" si="328"/>
        <v/>
      </c>
      <c r="FC330" s="574" t="str">
        <f t="shared" si="329"/>
        <v/>
      </c>
      <c r="FD330" s="574" t="str">
        <f t="shared" si="329"/>
        <v/>
      </c>
      <c r="FE330" s="574" t="str">
        <f t="shared" si="329"/>
        <v/>
      </c>
      <c r="FF330" s="574" t="str">
        <f t="shared" si="330"/>
        <v/>
      </c>
      <c r="FG330" s="574" t="str">
        <f t="shared" si="331"/>
        <v/>
      </c>
      <c r="FH330" s="574" t="str">
        <f t="shared" si="332"/>
        <v/>
      </c>
      <c r="FI330" s="574" t="str">
        <f t="shared" si="332"/>
        <v/>
      </c>
      <c r="FJ330" s="574" t="str">
        <f t="shared" si="332"/>
        <v/>
      </c>
      <c r="FK330" s="574" t="str">
        <f t="shared" si="333"/>
        <v/>
      </c>
      <c r="FL330" s="574" t="str">
        <f t="shared" si="333"/>
        <v/>
      </c>
      <c r="FM330" s="574" t="str">
        <f t="shared" si="333"/>
        <v/>
      </c>
      <c r="FN330" s="574" t="str">
        <f t="shared" si="334"/>
        <v/>
      </c>
      <c r="FO330" s="574" t="str">
        <f t="shared" si="334"/>
        <v/>
      </c>
      <c r="FP330" s="574" t="str">
        <f t="shared" si="334"/>
        <v/>
      </c>
      <c r="FQ330" s="574" t="str">
        <f t="shared" si="335"/>
        <v/>
      </c>
      <c r="FR330" s="577" t="str">
        <f t="shared" si="336"/>
        <v/>
      </c>
      <c r="FS330" s="573" t="str">
        <f t="shared" si="337"/>
        <v/>
      </c>
      <c r="FT330" s="574" t="str">
        <f t="shared" si="338"/>
        <v/>
      </c>
      <c r="FU330" s="578" t="str">
        <f t="shared" si="339"/>
        <v/>
      </c>
      <c r="FV330" s="577" t="str">
        <f t="shared" si="340"/>
        <v/>
      </c>
      <c r="HA330" s="147">
        <f t="shared" si="341"/>
        <v>0</v>
      </c>
      <c r="HB330" s="142">
        <f t="shared" si="290"/>
        <v>0</v>
      </c>
    </row>
    <row r="331" spans="1:210" s="142" customFormat="1" ht="15.75" customHeight="1" x14ac:dyDescent="0.2">
      <c r="A331" s="531" t="str">
        <f t="shared" si="291"/>
        <v/>
      </c>
      <c r="B331" s="299"/>
      <c r="C331" s="292"/>
      <c r="D331" s="300"/>
      <c r="E331" s="292"/>
      <c r="F331" s="300"/>
      <c r="G331" s="292"/>
      <c r="H331" s="300"/>
      <c r="I331" s="300"/>
      <c r="J331" s="292"/>
      <c r="K331" s="300"/>
      <c r="L331" s="292"/>
      <c r="M331" s="300"/>
      <c r="N331" s="292"/>
      <c r="O331" s="300"/>
      <c r="P331" s="292"/>
      <c r="Q331" s="292"/>
      <c r="R331" s="300"/>
      <c r="S331" s="294"/>
      <c r="T331" s="307"/>
      <c r="U331" s="292"/>
      <c r="V331" s="300"/>
      <c r="W331" s="292"/>
      <c r="X331" s="300"/>
      <c r="Y331" s="292"/>
      <c r="Z331" s="300"/>
      <c r="AA331" s="300"/>
      <c r="AB331" s="292"/>
      <c r="AC331" s="300"/>
      <c r="AD331" s="292"/>
      <c r="AE331" s="300"/>
      <c r="AF331" s="292"/>
      <c r="AG331" s="300"/>
      <c r="AH331" s="292"/>
      <c r="AI331" s="292"/>
      <c r="AJ331" s="300"/>
      <c r="AK331" s="294"/>
      <c r="AL331" s="302"/>
      <c r="AM331" s="292"/>
      <c r="AN331" s="303"/>
      <c r="AO331" s="292"/>
      <c r="AP331" s="303"/>
      <c r="AQ331" s="292"/>
      <c r="AR331" s="303"/>
      <c r="AS331" s="303"/>
      <c r="AT331" s="292"/>
      <c r="AU331" s="303"/>
      <c r="AV331" s="292"/>
      <c r="AW331" s="303"/>
      <c r="AX331" s="292"/>
      <c r="AY331" s="303"/>
      <c r="AZ331" s="292"/>
      <c r="BA331" s="292"/>
      <c r="BB331" s="303"/>
      <c r="BC331" s="294"/>
      <c r="BD331" s="308"/>
      <c r="BE331" s="292"/>
      <c r="BF331" s="303"/>
      <c r="BG331" s="292"/>
      <c r="BH331" s="303"/>
      <c r="BI331" s="292"/>
      <c r="BJ331" s="303"/>
      <c r="BK331" s="303"/>
      <c r="BL331" s="292"/>
      <c r="BM331" s="303"/>
      <c r="BN331" s="292"/>
      <c r="BO331" s="303"/>
      <c r="BP331" s="292"/>
      <c r="BQ331" s="303"/>
      <c r="BR331" s="292"/>
      <c r="BS331" s="292"/>
      <c r="BT331" s="303"/>
      <c r="BU331" s="294"/>
      <c r="BW331" s="573" t="str">
        <f t="shared" si="292"/>
        <v/>
      </c>
      <c r="BX331" s="574" t="str">
        <f t="shared" si="292"/>
        <v/>
      </c>
      <c r="BY331" s="574" t="str">
        <f t="shared" si="292"/>
        <v/>
      </c>
      <c r="BZ331" s="574" t="str">
        <f t="shared" si="293"/>
        <v/>
      </c>
      <c r="CA331" s="574" t="str">
        <f t="shared" si="293"/>
        <v/>
      </c>
      <c r="CB331" s="574" t="str">
        <f t="shared" si="293"/>
        <v/>
      </c>
      <c r="CC331" s="574" t="str">
        <f t="shared" si="294"/>
        <v/>
      </c>
      <c r="CD331" s="574" t="str">
        <f t="shared" si="294"/>
        <v/>
      </c>
      <c r="CE331" s="574" t="str">
        <f t="shared" si="294"/>
        <v/>
      </c>
      <c r="CF331" s="574" t="str">
        <f t="shared" si="295"/>
        <v/>
      </c>
      <c r="CG331" s="574" t="str">
        <f t="shared" si="295"/>
        <v/>
      </c>
      <c r="CH331" s="574" t="str">
        <f t="shared" si="295"/>
        <v/>
      </c>
      <c r="CI331" s="574" t="str">
        <f t="shared" si="296"/>
        <v/>
      </c>
      <c r="CJ331" s="574" t="str">
        <f t="shared" si="297"/>
        <v/>
      </c>
      <c r="CK331" s="574" t="str">
        <f t="shared" si="298"/>
        <v/>
      </c>
      <c r="CL331" s="574" t="str">
        <f t="shared" si="298"/>
        <v/>
      </c>
      <c r="CM331" s="574" t="str">
        <f t="shared" si="298"/>
        <v/>
      </c>
      <c r="CN331" s="574" t="str">
        <f t="shared" si="299"/>
        <v/>
      </c>
      <c r="CO331" s="574" t="str">
        <f t="shared" si="299"/>
        <v/>
      </c>
      <c r="CP331" s="574" t="str">
        <f t="shared" si="299"/>
        <v/>
      </c>
      <c r="CQ331" s="574" t="str">
        <f t="shared" si="300"/>
        <v/>
      </c>
      <c r="CR331" s="574" t="str">
        <f t="shared" si="300"/>
        <v/>
      </c>
      <c r="CS331" s="574" t="str">
        <f t="shared" si="300"/>
        <v/>
      </c>
      <c r="CT331" s="574" t="str">
        <f t="shared" si="301"/>
        <v/>
      </c>
      <c r="CU331" s="575" t="str">
        <f t="shared" si="302"/>
        <v/>
      </c>
      <c r="CV331" s="576" t="str">
        <f t="shared" si="303"/>
        <v/>
      </c>
      <c r="CW331" s="574" t="str">
        <f t="shared" si="303"/>
        <v/>
      </c>
      <c r="CX331" s="574" t="str">
        <f t="shared" si="303"/>
        <v/>
      </c>
      <c r="CY331" s="574" t="str">
        <f t="shared" si="304"/>
        <v/>
      </c>
      <c r="CZ331" s="574" t="str">
        <f t="shared" si="304"/>
        <v/>
      </c>
      <c r="DA331" s="574" t="str">
        <f t="shared" si="304"/>
        <v/>
      </c>
      <c r="DB331" s="574" t="str">
        <f t="shared" si="305"/>
        <v/>
      </c>
      <c r="DC331" s="574" t="str">
        <f t="shared" si="306"/>
        <v/>
      </c>
      <c r="DD331" s="574" t="str">
        <f t="shared" si="306"/>
        <v/>
      </c>
      <c r="DE331" s="574" t="str">
        <f t="shared" si="307"/>
        <v/>
      </c>
      <c r="DF331" s="574" t="str">
        <f t="shared" si="307"/>
        <v/>
      </c>
      <c r="DG331" s="574" t="str">
        <f t="shared" si="307"/>
        <v/>
      </c>
      <c r="DH331" s="574" t="str">
        <f t="shared" si="308"/>
        <v/>
      </c>
      <c r="DI331" s="574" t="str">
        <f t="shared" si="309"/>
        <v/>
      </c>
      <c r="DJ331" s="574" t="str">
        <f t="shared" si="310"/>
        <v/>
      </c>
      <c r="DK331" s="574" t="str">
        <f t="shared" si="310"/>
        <v/>
      </c>
      <c r="DL331" s="574" t="str">
        <f t="shared" si="310"/>
        <v/>
      </c>
      <c r="DM331" s="574" t="str">
        <f t="shared" si="311"/>
        <v/>
      </c>
      <c r="DN331" s="574" t="str">
        <f t="shared" si="311"/>
        <v/>
      </c>
      <c r="DO331" s="574" t="str">
        <f t="shared" si="311"/>
        <v/>
      </c>
      <c r="DP331" s="574" t="str">
        <f t="shared" si="312"/>
        <v/>
      </c>
      <c r="DQ331" s="574" t="str">
        <f t="shared" si="312"/>
        <v/>
      </c>
      <c r="DR331" s="574" t="str">
        <f t="shared" si="312"/>
        <v/>
      </c>
      <c r="DS331" s="574" t="str">
        <f t="shared" si="313"/>
        <v/>
      </c>
      <c r="DT331" s="577" t="str">
        <f t="shared" si="314"/>
        <v/>
      </c>
      <c r="DU331" s="576" t="str">
        <f t="shared" si="315"/>
        <v/>
      </c>
      <c r="DV331" s="574" t="str">
        <f t="shared" si="315"/>
        <v/>
      </c>
      <c r="DW331" s="574" t="str">
        <f t="shared" si="315"/>
        <v/>
      </c>
      <c r="DX331" s="574" t="str">
        <f t="shared" si="316"/>
        <v/>
      </c>
      <c r="DY331" s="574" t="str">
        <f t="shared" si="316"/>
        <v/>
      </c>
      <c r="DZ331" s="574" t="str">
        <f t="shared" si="316"/>
        <v/>
      </c>
      <c r="EA331" s="574" t="str">
        <f t="shared" si="317"/>
        <v/>
      </c>
      <c r="EB331" s="574" t="str">
        <f t="shared" si="317"/>
        <v/>
      </c>
      <c r="EC331" s="574" t="str">
        <f t="shared" si="317"/>
        <v/>
      </c>
      <c r="ED331" s="574" t="str">
        <f t="shared" si="318"/>
        <v/>
      </c>
      <c r="EE331" s="574" t="str">
        <f t="shared" si="318"/>
        <v/>
      </c>
      <c r="EF331" s="574" t="str">
        <f t="shared" si="318"/>
        <v/>
      </c>
      <c r="EG331" s="574" t="str">
        <f t="shared" si="319"/>
        <v/>
      </c>
      <c r="EH331" s="574" t="str">
        <f t="shared" si="320"/>
        <v/>
      </c>
      <c r="EI331" s="574" t="str">
        <f t="shared" si="321"/>
        <v/>
      </c>
      <c r="EJ331" s="574" t="str">
        <f t="shared" si="321"/>
        <v/>
      </c>
      <c r="EK331" s="574" t="str">
        <f t="shared" si="321"/>
        <v/>
      </c>
      <c r="EL331" s="574" t="str">
        <f t="shared" si="322"/>
        <v/>
      </c>
      <c r="EM331" s="574" t="str">
        <f t="shared" si="322"/>
        <v/>
      </c>
      <c r="EN331" s="574" t="str">
        <f t="shared" si="322"/>
        <v/>
      </c>
      <c r="EO331" s="574" t="str">
        <f t="shared" si="323"/>
        <v/>
      </c>
      <c r="EP331" s="574" t="str">
        <f t="shared" si="323"/>
        <v/>
      </c>
      <c r="EQ331" s="574" t="str">
        <f t="shared" si="323"/>
        <v/>
      </c>
      <c r="ER331" s="574" t="str">
        <f t="shared" si="324"/>
        <v/>
      </c>
      <c r="ES331" s="577" t="str">
        <f t="shared" si="325"/>
        <v/>
      </c>
      <c r="ET331" s="576" t="str">
        <f t="shared" si="326"/>
        <v/>
      </c>
      <c r="EU331" s="574" t="str">
        <f t="shared" si="326"/>
        <v/>
      </c>
      <c r="EV331" s="574" t="str">
        <f t="shared" si="326"/>
        <v/>
      </c>
      <c r="EW331" s="574" t="str">
        <f t="shared" si="327"/>
        <v/>
      </c>
      <c r="EX331" s="574" t="str">
        <f t="shared" si="327"/>
        <v/>
      </c>
      <c r="EY331" s="574" t="str">
        <f t="shared" si="327"/>
        <v/>
      </c>
      <c r="EZ331" s="574" t="str">
        <f t="shared" si="328"/>
        <v/>
      </c>
      <c r="FA331" s="574" t="str">
        <f t="shared" si="328"/>
        <v/>
      </c>
      <c r="FB331" s="574" t="str">
        <f t="shared" si="328"/>
        <v/>
      </c>
      <c r="FC331" s="574" t="str">
        <f t="shared" si="329"/>
        <v/>
      </c>
      <c r="FD331" s="574" t="str">
        <f t="shared" si="329"/>
        <v/>
      </c>
      <c r="FE331" s="574" t="str">
        <f t="shared" si="329"/>
        <v/>
      </c>
      <c r="FF331" s="574" t="str">
        <f t="shared" si="330"/>
        <v/>
      </c>
      <c r="FG331" s="574" t="str">
        <f t="shared" si="331"/>
        <v/>
      </c>
      <c r="FH331" s="574" t="str">
        <f t="shared" si="332"/>
        <v/>
      </c>
      <c r="FI331" s="574" t="str">
        <f t="shared" si="332"/>
        <v/>
      </c>
      <c r="FJ331" s="574" t="str">
        <f t="shared" si="332"/>
        <v/>
      </c>
      <c r="FK331" s="574" t="str">
        <f t="shared" si="333"/>
        <v/>
      </c>
      <c r="FL331" s="574" t="str">
        <f t="shared" si="333"/>
        <v/>
      </c>
      <c r="FM331" s="574" t="str">
        <f t="shared" si="333"/>
        <v/>
      </c>
      <c r="FN331" s="574" t="str">
        <f t="shared" si="334"/>
        <v/>
      </c>
      <c r="FO331" s="574" t="str">
        <f t="shared" si="334"/>
        <v/>
      </c>
      <c r="FP331" s="574" t="str">
        <f t="shared" si="334"/>
        <v/>
      </c>
      <c r="FQ331" s="574" t="str">
        <f t="shared" si="335"/>
        <v/>
      </c>
      <c r="FR331" s="577" t="str">
        <f t="shared" si="336"/>
        <v/>
      </c>
      <c r="FS331" s="573" t="str">
        <f t="shared" si="337"/>
        <v/>
      </c>
      <c r="FT331" s="574" t="str">
        <f t="shared" si="338"/>
        <v/>
      </c>
      <c r="FU331" s="578" t="str">
        <f t="shared" si="339"/>
        <v/>
      </c>
      <c r="FV331" s="577" t="str">
        <f t="shared" si="340"/>
        <v/>
      </c>
      <c r="HA331" s="147">
        <f t="shared" si="341"/>
        <v>0</v>
      </c>
      <c r="HB331" s="142">
        <f t="shared" si="290"/>
        <v>0</v>
      </c>
    </row>
    <row r="332" spans="1:210" s="142" customFormat="1" ht="15.75" customHeight="1" x14ac:dyDescent="0.2">
      <c r="A332" s="531" t="str">
        <f t="shared" si="291"/>
        <v/>
      </c>
      <c r="B332" s="299"/>
      <c r="C332" s="292"/>
      <c r="D332" s="300"/>
      <c r="E332" s="292"/>
      <c r="F332" s="300"/>
      <c r="G332" s="292"/>
      <c r="H332" s="300"/>
      <c r="I332" s="300"/>
      <c r="J332" s="292"/>
      <c r="K332" s="300"/>
      <c r="L332" s="292"/>
      <c r="M332" s="300"/>
      <c r="N332" s="292"/>
      <c r="O332" s="300"/>
      <c r="P332" s="292"/>
      <c r="Q332" s="292"/>
      <c r="R332" s="301"/>
      <c r="S332" s="298"/>
      <c r="T332" s="307"/>
      <c r="U332" s="292"/>
      <c r="V332" s="300"/>
      <c r="W332" s="292"/>
      <c r="X332" s="300"/>
      <c r="Y332" s="292"/>
      <c r="Z332" s="300"/>
      <c r="AA332" s="300"/>
      <c r="AB332" s="292"/>
      <c r="AC332" s="300"/>
      <c r="AD332" s="292"/>
      <c r="AE332" s="300"/>
      <c r="AF332" s="292"/>
      <c r="AG332" s="300"/>
      <c r="AH332" s="292"/>
      <c r="AI332" s="292"/>
      <c r="AJ332" s="301"/>
      <c r="AK332" s="298"/>
      <c r="AL332" s="302"/>
      <c r="AM332" s="292"/>
      <c r="AN332" s="303"/>
      <c r="AO332" s="292"/>
      <c r="AP332" s="303"/>
      <c r="AQ332" s="292"/>
      <c r="AR332" s="303"/>
      <c r="AS332" s="303"/>
      <c r="AT332" s="292"/>
      <c r="AU332" s="303"/>
      <c r="AV332" s="292"/>
      <c r="AW332" s="303"/>
      <c r="AX332" s="292"/>
      <c r="AY332" s="303"/>
      <c r="AZ332" s="292"/>
      <c r="BA332" s="292"/>
      <c r="BB332" s="304"/>
      <c r="BC332" s="298"/>
      <c r="BD332" s="308"/>
      <c r="BE332" s="292"/>
      <c r="BF332" s="303"/>
      <c r="BG332" s="292"/>
      <c r="BH332" s="303"/>
      <c r="BI332" s="292"/>
      <c r="BJ332" s="303"/>
      <c r="BK332" s="303"/>
      <c r="BL332" s="292"/>
      <c r="BM332" s="303"/>
      <c r="BN332" s="292"/>
      <c r="BO332" s="303"/>
      <c r="BP332" s="292"/>
      <c r="BQ332" s="303"/>
      <c r="BR332" s="292"/>
      <c r="BS332" s="292"/>
      <c r="BT332" s="304"/>
      <c r="BU332" s="298"/>
      <c r="BW332" s="573" t="str">
        <f t="shared" si="292"/>
        <v/>
      </c>
      <c r="BX332" s="574" t="str">
        <f t="shared" si="292"/>
        <v/>
      </c>
      <c r="BY332" s="574" t="str">
        <f t="shared" si="292"/>
        <v/>
      </c>
      <c r="BZ332" s="574" t="str">
        <f t="shared" si="293"/>
        <v/>
      </c>
      <c r="CA332" s="574" t="str">
        <f t="shared" si="293"/>
        <v/>
      </c>
      <c r="CB332" s="574" t="str">
        <f t="shared" si="293"/>
        <v/>
      </c>
      <c r="CC332" s="574" t="str">
        <f t="shared" si="294"/>
        <v/>
      </c>
      <c r="CD332" s="574" t="str">
        <f t="shared" si="294"/>
        <v/>
      </c>
      <c r="CE332" s="574" t="str">
        <f t="shared" si="294"/>
        <v/>
      </c>
      <c r="CF332" s="574" t="str">
        <f t="shared" si="295"/>
        <v/>
      </c>
      <c r="CG332" s="574" t="str">
        <f t="shared" si="295"/>
        <v/>
      </c>
      <c r="CH332" s="574" t="str">
        <f t="shared" si="295"/>
        <v/>
      </c>
      <c r="CI332" s="574" t="str">
        <f t="shared" si="296"/>
        <v/>
      </c>
      <c r="CJ332" s="574" t="str">
        <f t="shared" si="297"/>
        <v/>
      </c>
      <c r="CK332" s="574" t="str">
        <f t="shared" si="298"/>
        <v/>
      </c>
      <c r="CL332" s="574" t="str">
        <f t="shared" si="298"/>
        <v/>
      </c>
      <c r="CM332" s="574" t="str">
        <f t="shared" si="298"/>
        <v/>
      </c>
      <c r="CN332" s="574" t="str">
        <f t="shared" si="299"/>
        <v/>
      </c>
      <c r="CO332" s="574" t="str">
        <f t="shared" si="299"/>
        <v/>
      </c>
      <c r="CP332" s="574" t="str">
        <f t="shared" si="299"/>
        <v/>
      </c>
      <c r="CQ332" s="574" t="str">
        <f t="shared" si="300"/>
        <v/>
      </c>
      <c r="CR332" s="574" t="str">
        <f t="shared" si="300"/>
        <v/>
      </c>
      <c r="CS332" s="574" t="str">
        <f t="shared" si="300"/>
        <v/>
      </c>
      <c r="CT332" s="574" t="str">
        <f t="shared" si="301"/>
        <v/>
      </c>
      <c r="CU332" s="575" t="str">
        <f t="shared" si="302"/>
        <v/>
      </c>
      <c r="CV332" s="576" t="str">
        <f t="shared" si="303"/>
        <v/>
      </c>
      <c r="CW332" s="574" t="str">
        <f t="shared" si="303"/>
        <v/>
      </c>
      <c r="CX332" s="574" t="str">
        <f t="shared" si="303"/>
        <v/>
      </c>
      <c r="CY332" s="574" t="str">
        <f t="shared" si="304"/>
        <v/>
      </c>
      <c r="CZ332" s="574" t="str">
        <f t="shared" si="304"/>
        <v/>
      </c>
      <c r="DA332" s="574" t="str">
        <f t="shared" si="304"/>
        <v/>
      </c>
      <c r="DB332" s="574" t="str">
        <f t="shared" si="305"/>
        <v/>
      </c>
      <c r="DC332" s="574" t="str">
        <f t="shared" si="306"/>
        <v/>
      </c>
      <c r="DD332" s="574" t="str">
        <f t="shared" si="306"/>
        <v/>
      </c>
      <c r="DE332" s="574" t="str">
        <f t="shared" si="307"/>
        <v/>
      </c>
      <c r="DF332" s="574" t="str">
        <f t="shared" si="307"/>
        <v/>
      </c>
      <c r="DG332" s="574" t="str">
        <f t="shared" si="307"/>
        <v/>
      </c>
      <c r="DH332" s="574" t="str">
        <f t="shared" si="308"/>
        <v/>
      </c>
      <c r="DI332" s="574" t="str">
        <f t="shared" si="309"/>
        <v/>
      </c>
      <c r="DJ332" s="574" t="str">
        <f t="shared" si="310"/>
        <v/>
      </c>
      <c r="DK332" s="574" t="str">
        <f t="shared" si="310"/>
        <v/>
      </c>
      <c r="DL332" s="574" t="str">
        <f t="shared" si="310"/>
        <v/>
      </c>
      <c r="DM332" s="574" t="str">
        <f t="shared" si="311"/>
        <v/>
      </c>
      <c r="DN332" s="574" t="str">
        <f t="shared" si="311"/>
        <v/>
      </c>
      <c r="DO332" s="574" t="str">
        <f t="shared" si="311"/>
        <v/>
      </c>
      <c r="DP332" s="574" t="str">
        <f t="shared" si="312"/>
        <v/>
      </c>
      <c r="DQ332" s="574" t="str">
        <f t="shared" si="312"/>
        <v/>
      </c>
      <c r="DR332" s="574" t="str">
        <f t="shared" si="312"/>
        <v/>
      </c>
      <c r="DS332" s="574" t="str">
        <f t="shared" si="313"/>
        <v/>
      </c>
      <c r="DT332" s="577" t="str">
        <f t="shared" si="314"/>
        <v/>
      </c>
      <c r="DU332" s="576" t="str">
        <f t="shared" si="315"/>
        <v/>
      </c>
      <c r="DV332" s="574" t="str">
        <f t="shared" si="315"/>
        <v/>
      </c>
      <c r="DW332" s="574" t="str">
        <f t="shared" si="315"/>
        <v/>
      </c>
      <c r="DX332" s="574" t="str">
        <f t="shared" si="316"/>
        <v/>
      </c>
      <c r="DY332" s="574" t="str">
        <f t="shared" si="316"/>
        <v/>
      </c>
      <c r="DZ332" s="574" t="str">
        <f t="shared" si="316"/>
        <v/>
      </c>
      <c r="EA332" s="574" t="str">
        <f t="shared" si="317"/>
        <v/>
      </c>
      <c r="EB332" s="574" t="str">
        <f t="shared" si="317"/>
        <v/>
      </c>
      <c r="EC332" s="574" t="str">
        <f t="shared" si="317"/>
        <v/>
      </c>
      <c r="ED332" s="574" t="str">
        <f t="shared" si="318"/>
        <v/>
      </c>
      <c r="EE332" s="574" t="str">
        <f t="shared" si="318"/>
        <v/>
      </c>
      <c r="EF332" s="574" t="str">
        <f t="shared" si="318"/>
        <v/>
      </c>
      <c r="EG332" s="574" t="str">
        <f t="shared" si="319"/>
        <v/>
      </c>
      <c r="EH332" s="574" t="str">
        <f t="shared" si="320"/>
        <v/>
      </c>
      <c r="EI332" s="574" t="str">
        <f t="shared" si="321"/>
        <v/>
      </c>
      <c r="EJ332" s="574" t="str">
        <f t="shared" si="321"/>
        <v/>
      </c>
      <c r="EK332" s="574" t="str">
        <f t="shared" si="321"/>
        <v/>
      </c>
      <c r="EL332" s="574" t="str">
        <f t="shared" si="322"/>
        <v/>
      </c>
      <c r="EM332" s="574" t="str">
        <f t="shared" si="322"/>
        <v/>
      </c>
      <c r="EN332" s="574" t="str">
        <f t="shared" si="322"/>
        <v/>
      </c>
      <c r="EO332" s="574" t="str">
        <f t="shared" si="323"/>
        <v/>
      </c>
      <c r="EP332" s="574" t="str">
        <f t="shared" si="323"/>
        <v/>
      </c>
      <c r="EQ332" s="574" t="str">
        <f t="shared" si="323"/>
        <v/>
      </c>
      <c r="ER332" s="574" t="str">
        <f t="shared" si="324"/>
        <v/>
      </c>
      <c r="ES332" s="577" t="str">
        <f t="shared" si="325"/>
        <v/>
      </c>
      <c r="ET332" s="576" t="str">
        <f t="shared" si="326"/>
        <v/>
      </c>
      <c r="EU332" s="574" t="str">
        <f t="shared" si="326"/>
        <v/>
      </c>
      <c r="EV332" s="574" t="str">
        <f t="shared" si="326"/>
        <v/>
      </c>
      <c r="EW332" s="574" t="str">
        <f t="shared" si="327"/>
        <v/>
      </c>
      <c r="EX332" s="574" t="str">
        <f t="shared" si="327"/>
        <v/>
      </c>
      <c r="EY332" s="574" t="str">
        <f t="shared" si="327"/>
        <v/>
      </c>
      <c r="EZ332" s="574" t="str">
        <f t="shared" si="328"/>
        <v/>
      </c>
      <c r="FA332" s="574" t="str">
        <f t="shared" si="328"/>
        <v/>
      </c>
      <c r="FB332" s="574" t="str">
        <f t="shared" si="328"/>
        <v/>
      </c>
      <c r="FC332" s="574" t="str">
        <f t="shared" si="329"/>
        <v/>
      </c>
      <c r="FD332" s="574" t="str">
        <f t="shared" si="329"/>
        <v/>
      </c>
      <c r="FE332" s="574" t="str">
        <f t="shared" si="329"/>
        <v/>
      </c>
      <c r="FF332" s="574" t="str">
        <f t="shared" si="330"/>
        <v/>
      </c>
      <c r="FG332" s="574" t="str">
        <f t="shared" si="331"/>
        <v/>
      </c>
      <c r="FH332" s="574" t="str">
        <f t="shared" si="332"/>
        <v/>
      </c>
      <c r="FI332" s="574" t="str">
        <f t="shared" si="332"/>
        <v/>
      </c>
      <c r="FJ332" s="574" t="str">
        <f t="shared" si="332"/>
        <v/>
      </c>
      <c r="FK332" s="574" t="str">
        <f t="shared" si="333"/>
        <v/>
      </c>
      <c r="FL332" s="574" t="str">
        <f t="shared" si="333"/>
        <v/>
      </c>
      <c r="FM332" s="574" t="str">
        <f t="shared" si="333"/>
        <v/>
      </c>
      <c r="FN332" s="574" t="str">
        <f t="shared" si="334"/>
        <v/>
      </c>
      <c r="FO332" s="574" t="str">
        <f t="shared" si="334"/>
        <v/>
      </c>
      <c r="FP332" s="574" t="str">
        <f t="shared" si="334"/>
        <v/>
      </c>
      <c r="FQ332" s="574" t="str">
        <f t="shared" si="335"/>
        <v/>
      </c>
      <c r="FR332" s="577" t="str">
        <f t="shared" si="336"/>
        <v/>
      </c>
      <c r="FS332" s="573" t="str">
        <f t="shared" si="337"/>
        <v/>
      </c>
      <c r="FT332" s="574" t="str">
        <f t="shared" si="338"/>
        <v/>
      </c>
      <c r="FU332" s="578" t="str">
        <f t="shared" si="339"/>
        <v/>
      </c>
      <c r="FV332" s="577" t="str">
        <f t="shared" si="340"/>
        <v/>
      </c>
      <c r="HA332" s="147">
        <f t="shared" si="341"/>
        <v>0</v>
      </c>
      <c r="HB332" s="142">
        <f t="shared" si="290"/>
        <v>0</v>
      </c>
    </row>
    <row r="333" spans="1:210" s="142" customFormat="1" ht="15.75" customHeight="1" x14ac:dyDescent="0.2">
      <c r="A333" s="531" t="str">
        <f t="shared" si="291"/>
        <v/>
      </c>
      <c r="B333" s="299"/>
      <c r="C333" s="292"/>
      <c r="D333" s="300"/>
      <c r="E333" s="292"/>
      <c r="F333" s="300"/>
      <c r="G333" s="292"/>
      <c r="H333" s="300"/>
      <c r="I333" s="300"/>
      <c r="J333" s="292"/>
      <c r="K333" s="300"/>
      <c r="L333" s="292"/>
      <c r="M333" s="300"/>
      <c r="N333" s="292"/>
      <c r="O333" s="300"/>
      <c r="P333" s="292"/>
      <c r="Q333" s="292"/>
      <c r="R333" s="300"/>
      <c r="S333" s="294"/>
      <c r="T333" s="307"/>
      <c r="U333" s="292"/>
      <c r="V333" s="300"/>
      <c r="W333" s="292"/>
      <c r="X333" s="300"/>
      <c r="Y333" s="292"/>
      <c r="Z333" s="300"/>
      <c r="AA333" s="300"/>
      <c r="AB333" s="292"/>
      <c r="AC333" s="300"/>
      <c r="AD333" s="292"/>
      <c r="AE333" s="300"/>
      <c r="AF333" s="292"/>
      <c r="AG333" s="300"/>
      <c r="AH333" s="292"/>
      <c r="AI333" s="292"/>
      <c r="AJ333" s="300"/>
      <c r="AK333" s="294"/>
      <c r="AL333" s="302"/>
      <c r="AM333" s="292"/>
      <c r="AN333" s="303"/>
      <c r="AO333" s="292"/>
      <c r="AP333" s="303"/>
      <c r="AQ333" s="292"/>
      <c r="AR333" s="303"/>
      <c r="AS333" s="303"/>
      <c r="AT333" s="292"/>
      <c r="AU333" s="303"/>
      <c r="AV333" s="292"/>
      <c r="AW333" s="303"/>
      <c r="AX333" s="292"/>
      <c r="AY333" s="303"/>
      <c r="AZ333" s="292"/>
      <c r="BA333" s="292"/>
      <c r="BB333" s="303"/>
      <c r="BC333" s="294"/>
      <c r="BD333" s="308"/>
      <c r="BE333" s="292"/>
      <c r="BF333" s="303"/>
      <c r="BG333" s="292"/>
      <c r="BH333" s="303"/>
      <c r="BI333" s="292"/>
      <c r="BJ333" s="303"/>
      <c r="BK333" s="303"/>
      <c r="BL333" s="292"/>
      <c r="BM333" s="303"/>
      <c r="BN333" s="292"/>
      <c r="BO333" s="303"/>
      <c r="BP333" s="292"/>
      <c r="BQ333" s="303"/>
      <c r="BR333" s="292"/>
      <c r="BS333" s="292"/>
      <c r="BT333" s="303"/>
      <c r="BU333" s="294"/>
      <c r="BW333" s="573" t="str">
        <f t="shared" si="292"/>
        <v/>
      </c>
      <c r="BX333" s="574" t="str">
        <f t="shared" si="292"/>
        <v/>
      </c>
      <c r="BY333" s="574" t="str">
        <f t="shared" si="292"/>
        <v/>
      </c>
      <c r="BZ333" s="574" t="str">
        <f t="shared" si="293"/>
        <v/>
      </c>
      <c r="CA333" s="574" t="str">
        <f t="shared" si="293"/>
        <v/>
      </c>
      <c r="CB333" s="574" t="str">
        <f t="shared" si="293"/>
        <v/>
      </c>
      <c r="CC333" s="574" t="str">
        <f t="shared" si="294"/>
        <v/>
      </c>
      <c r="CD333" s="574" t="str">
        <f t="shared" si="294"/>
        <v/>
      </c>
      <c r="CE333" s="574" t="str">
        <f t="shared" si="294"/>
        <v/>
      </c>
      <c r="CF333" s="574" t="str">
        <f t="shared" si="295"/>
        <v/>
      </c>
      <c r="CG333" s="574" t="str">
        <f t="shared" si="295"/>
        <v/>
      </c>
      <c r="CH333" s="574" t="str">
        <f t="shared" si="295"/>
        <v/>
      </c>
      <c r="CI333" s="574" t="str">
        <f t="shared" si="296"/>
        <v/>
      </c>
      <c r="CJ333" s="574" t="str">
        <f t="shared" si="297"/>
        <v/>
      </c>
      <c r="CK333" s="574" t="str">
        <f t="shared" si="298"/>
        <v/>
      </c>
      <c r="CL333" s="574" t="str">
        <f t="shared" si="298"/>
        <v/>
      </c>
      <c r="CM333" s="574" t="str">
        <f t="shared" si="298"/>
        <v/>
      </c>
      <c r="CN333" s="574" t="str">
        <f t="shared" si="299"/>
        <v/>
      </c>
      <c r="CO333" s="574" t="str">
        <f t="shared" si="299"/>
        <v/>
      </c>
      <c r="CP333" s="574" t="str">
        <f t="shared" si="299"/>
        <v/>
      </c>
      <c r="CQ333" s="574" t="str">
        <f t="shared" si="300"/>
        <v/>
      </c>
      <c r="CR333" s="574" t="str">
        <f t="shared" si="300"/>
        <v/>
      </c>
      <c r="CS333" s="574" t="str">
        <f t="shared" si="300"/>
        <v/>
      </c>
      <c r="CT333" s="574" t="str">
        <f t="shared" si="301"/>
        <v/>
      </c>
      <c r="CU333" s="575" t="str">
        <f t="shared" si="302"/>
        <v/>
      </c>
      <c r="CV333" s="576" t="str">
        <f t="shared" si="303"/>
        <v/>
      </c>
      <c r="CW333" s="574" t="str">
        <f t="shared" si="303"/>
        <v/>
      </c>
      <c r="CX333" s="574" t="str">
        <f t="shared" si="303"/>
        <v/>
      </c>
      <c r="CY333" s="574" t="str">
        <f t="shared" si="304"/>
        <v/>
      </c>
      <c r="CZ333" s="574" t="str">
        <f t="shared" si="304"/>
        <v/>
      </c>
      <c r="DA333" s="574" t="str">
        <f t="shared" si="304"/>
        <v/>
      </c>
      <c r="DB333" s="574" t="str">
        <f t="shared" si="305"/>
        <v/>
      </c>
      <c r="DC333" s="574" t="str">
        <f t="shared" si="306"/>
        <v/>
      </c>
      <c r="DD333" s="574" t="str">
        <f t="shared" si="306"/>
        <v/>
      </c>
      <c r="DE333" s="574" t="str">
        <f t="shared" si="307"/>
        <v/>
      </c>
      <c r="DF333" s="574" t="str">
        <f t="shared" si="307"/>
        <v/>
      </c>
      <c r="DG333" s="574" t="str">
        <f t="shared" si="307"/>
        <v/>
      </c>
      <c r="DH333" s="574" t="str">
        <f t="shared" si="308"/>
        <v/>
      </c>
      <c r="DI333" s="574" t="str">
        <f t="shared" si="309"/>
        <v/>
      </c>
      <c r="DJ333" s="574" t="str">
        <f t="shared" si="310"/>
        <v/>
      </c>
      <c r="DK333" s="574" t="str">
        <f t="shared" si="310"/>
        <v/>
      </c>
      <c r="DL333" s="574" t="str">
        <f t="shared" si="310"/>
        <v/>
      </c>
      <c r="DM333" s="574" t="str">
        <f t="shared" si="311"/>
        <v/>
      </c>
      <c r="DN333" s="574" t="str">
        <f t="shared" si="311"/>
        <v/>
      </c>
      <c r="DO333" s="574" t="str">
        <f t="shared" si="311"/>
        <v/>
      </c>
      <c r="DP333" s="574" t="str">
        <f t="shared" si="312"/>
        <v/>
      </c>
      <c r="DQ333" s="574" t="str">
        <f t="shared" si="312"/>
        <v/>
      </c>
      <c r="DR333" s="574" t="str">
        <f t="shared" si="312"/>
        <v/>
      </c>
      <c r="DS333" s="574" t="str">
        <f t="shared" si="313"/>
        <v/>
      </c>
      <c r="DT333" s="577" t="str">
        <f t="shared" si="314"/>
        <v/>
      </c>
      <c r="DU333" s="576" t="str">
        <f t="shared" si="315"/>
        <v/>
      </c>
      <c r="DV333" s="574" t="str">
        <f t="shared" si="315"/>
        <v/>
      </c>
      <c r="DW333" s="574" t="str">
        <f t="shared" si="315"/>
        <v/>
      </c>
      <c r="DX333" s="574" t="str">
        <f t="shared" si="316"/>
        <v/>
      </c>
      <c r="DY333" s="574" t="str">
        <f t="shared" si="316"/>
        <v/>
      </c>
      <c r="DZ333" s="574" t="str">
        <f t="shared" si="316"/>
        <v/>
      </c>
      <c r="EA333" s="574" t="str">
        <f t="shared" si="317"/>
        <v/>
      </c>
      <c r="EB333" s="574" t="str">
        <f t="shared" si="317"/>
        <v/>
      </c>
      <c r="EC333" s="574" t="str">
        <f t="shared" si="317"/>
        <v/>
      </c>
      <c r="ED333" s="574" t="str">
        <f t="shared" si="318"/>
        <v/>
      </c>
      <c r="EE333" s="574" t="str">
        <f t="shared" si="318"/>
        <v/>
      </c>
      <c r="EF333" s="574" t="str">
        <f t="shared" si="318"/>
        <v/>
      </c>
      <c r="EG333" s="574" t="str">
        <f t="shared" si="319"/>
        <v/>
      </c>
      <c r="EH333" s="574" t="str">
        <f t="shared" si="320"/>
        <v/>
      </c>
      <c r="EI333" s="574" t="str">
        <f t="shared" si="321"/>
        <v/>
      </c>
      <c r="EJ333" s="574" t="str">
        <f t="shared" si="321"/>
        <v/>
      </c>
      <c r="EK333" s="574" t="str">
        <f t="shared" si="321"/>
        <v/>
      </c>
      <c r="EL333" s="574" t="str">
        <f t="shared" si="322"/>
        <v/>
      </c>
      <c r="EM333" s="574" t="str">
        <f t="shared" si="322"/>
        <v/>
      </c>
      <c r="EN333" s="574" t="str">
        <f t="shared" si="322"/>
        <v/>
      </c>
      <c r="EO333" s="574" t="str">
        <f t="shared" si="323"/>
        <v/>
      </c>
      <c r="EP333" s="574" t="str">
        <f t="shared" si="323"/>
        <v/>
      </c>
      <c r="EQ333" s="574" t="str">
        <f t="shared" si="323"/>
        <v/>
      </c>
      <c r="ER333" s="574" t="str">
        <f t="shared" si="324"/>
        <v/>
      </c>
      <c r="ES333" s="577" t="str">
        <f t="shared" si="325"/>
        <v/>
      </c>
      <c r="ET333" s="576" t="str">
        <f t="shared" si="326"/>
        <v/>
      </c>
      <c r="EU333" s="574" t="str">
        <f t="shared" si="326"/>
        <v/>
      </c>
      <c r="EV333" s="574" t="str">
        <f t="shared" si="326"/>
        <v/>
      </c>
      <c r="EW333" s="574" t="str">
        <f t="shared" si="327"/>
        <v/>
      </c>
      <c r="EX333" s="574" t="str">
        <f t="shared" si="327"/>
        <v/>
      </c>
      <c r="EY333" s="574" t="str">
        <f t="shared" si="327"/>
        <v/>
      </c>
      <c r="EZ333" s="574" t="str">
        <f t="shared" si="328"/>
        <v/>
      </c>
      <c r="FA333" s="574" t="str">
        <f t="shared" si="328"/>
        <v/>
      </c>
      <c r="FB333" s="574" t="str">
        <f t="shared" si="328"/>
        <v/>
      </c>
      <c r="FC333" s="574" t="str">
        <f t="shared" si="329"/>
        <v/>
      </c>
      <c r="FD333" s="574" t="str">
        <f t="shared" si="329"/>
        <v/>
      </c>
      <c r="FE333" s="574" t="str">
        <f t="shared" si="329"/>
        <v/>
      </c>
      <c r="FF333" s="574" t="str">
        <f t="shared" si="330"/>
        <v/>
      </c>
      <c r="FG333" s="574" t="str">
        <f t="shared" si="331"/>
        <v/>
      </c>
      <c r="FH333" s="574" t="str">
        <f t="shared" si="332"/>
        <v/>
      </c>
      <c r="FI333" s="574" t="str">
        <f t="shared" si="332"/>
        <v/>
      </c>
      <c r="FJ333" s="574" t="str">
        <f t="shared" si="332"/>
        <v/>
      </c>
      <c r="FK333" s="574" t="str">
        <f t="shared" si="333"/>
        <v/>
      </c>
      <c r="FL333" s="574" t="str">
        <f t="shared" si="333"/>
        <v/>
      </c>
      <c r="FM333" s="574" t="str">
        <f t="shared" si="333"/>
        <v/>
      </c>
      <c r="FN333" s="574" t="str">
        <f t="shared" si="334"/>
        <v/>
      </c>
      <c r="FO333" s="574" t="str">
        <f t="shared" si="334"/>
        <v/>
      </c>
      <c r="FP333" s="574" t="str">
        <f t="shared" si="334"/>
        <v/>
      </c>
      <c r="FQ333" s="574" t="str">
        <f t="shared" si="335"/>
        <v/>
      </c>
      <c r="FR333" s="577" t="str">
        <f t="shared" si="336"/>
        <v/>
      </c>
      <c r="FS333" s="573" t="str">
        <f t="shared" si="337"/>
        <v/>
      </c>
      <c r="FT333" s="574" t="str">
        <f t="shared" si="338"/>
        <v/>
      </c>
      <c r="FU333" s="578" t="str">
        <f t="shared" si="339"/>
        <v/>
      </c>
      <c r="FV333" s="577" t="str">
        <f t="shared" si="340"/>
        <v/>
      </c>
      <c r="HA333" s="147">
        <f t="shared" si="341"/>
        <v>0</v>
      </c>
      <c r="HB333" s="142">
        <f t="shared" si="290"/>
        <v>0</v>
      </c>
    </row>
    <row r="334" spans="1:210" s="142" customFormat="1" ht="15.75" customHeight="1" x14ac:dyDescent="0.2">
      <c r="A334" s="531" t="str">
        <f t="shared" si="291"/>
        <v/>
      </c>
      <c r="B334" s="299"/>
      <c r="C334" s="292"/>
      <c r="D334" s="300"/>
      <c r="E334" s="292"/>
      <c r="F334" s="300"/>
      <c r="G334" s="292"/>
      <c r="H334" s="300"/>
      <c r="I334" s="300"/>
      <c r="J334" s="292"/>
      <c r="K334" s="300"/>
      <c r="L334" s="292"/>
      <c r="M334" s="300"/>
      <c r="N334" s="292"/>
      <c r="O334" s="300"/>
      <c r="P334" s="292"/>
      <c r="Q334" s="292"/>
      <c r="R334" s="301"/>
      <c r="S334" s="298"/>
      <c r="T334" s="307"/>
      <c r="U334" s="292"/>
      <c r="V334" s="300"/>
      <c r="W334" s="292"/>
      <c r="X334" s="300"/>
      <c r="Y334" s="292"/>
      <c r="Z334" s="300"/>
      <c r="AA334" s="300"/>
      <c r="AB334" s="292"/>
      <c r="AC334" s="300"/>
      <c r="AD334" s="292"/>
      <c r="AE334" s="300"/>
      <c r="AF334" s="292"/>
      <c r="AG334" s="300"/>
      <c r="AH334" s="292"/>
      <c r="AI334" s="292"/>
      <c r="AJ334" s="301"/>
      <c r="AK334" s="298"/>
      <c r="AL334" s="302"/>
      <c r="AM334" s="292"/>
      <c r="AN334" s="303"/>
      <c r="AO334" s="292"/>
      <c r="AP334" s="303"/>
      <c r="AQ334" s="292"/>
      <c r="AR334" s="303"/>
      <c r="AS334" s="303"/>
      <c r="AT334" s="292"/>
      <c r="AU334" s="303"/>
      <c r="AV334" s="292"/>
      <c r="AW334" s="303"/>
      <c r="AX334" s="292"/>
      <c r="AY334" s="303"/>
      <c r="AZ334" s="292"/>
      <c r="BA334" s="292"/>
      <c r="BB334" s="304"/>
      <c r="BC334" s="298"/>
      <c r="BD334" s="308"/>
      <c r="BE334" s="292"/>
      <c r="BF334" s="303"/>
      <c r="BG334" s="292"/>
      <c r="BH334" s="303"/>
      <c r="BI334" s="292"/>
      <c r="BJ334" s="303"/>
      <c r="BK334" s="303"/>
      <c r="BL334" s="292"/>
      <c r="BM334" s="303"/>
      <c r="BN334" s="292"/>
      <c r="BO334" s="303"/>
      <c r="BP334" s="292"/>
      <c r="BQ334" s="303"/>
      <c r="BR334" s="292"/>
      <c r="BS334" s="292"/>
      <c r="BT334" s="304"/>
      <c r="BU334" s="298"/>
      <c r="BW334" s="573" t="str">
        <f t="shared" si="292"/>
        <v/>
      </c>
      <c r="BX334" s="574" t="str">
        <f t="shared" si="292"/>
        <v/>
      </c>
      <c r="BY334" s="574" t="str">
        <f t="shared" si="292"/>
        <v/>
      </c>
      <c r="BZ334" s="574" t="str">
        <f t="shared" si="293"/>
        <v/>
      </c>
      <c r="CA334" s="574" t="str">
        <f t="shared" si="293"/>
        <v/>
      </c>
      <c r="CB334" s="574" t="str">
        <f t="shared" si="293"/>
        <v/>
      </c>
      <c r="CC334" s="574" t="str">
        <f t="shared" si="294"/>
        <v/>
      </c>
      <c r="CD334" s="574" t="str">
        <f t="shared" si="294"/>
        <v/>
      </c>
      <c r="CE334" s="574" t="str">
        <f t="shared" si="294"/>
        <v/>
      </c>
      <c r="CF334" s="574" t="str">
        <f t="shared" si="295"/>
        <v/>
      </c>
      <c r="CG334" s="574" t="str">
        <f t="shared" si="295"/>
        <v/>
      </c>
      <c r="CH334" s="574" t="str">
        <f t="shared" si="295"/>
        <v/>
      </c>
      <c r="CI334" s="574" t="str">
        <f t="shared" si="296"/>
        <v/>
      </c>
      <c r="CJ334" s="574" t="str">
        <f t="shared" si="297"/>
        <v/>
      </c>
      <c r="CK334" s="574" t="str">
        <f t="shared" si="298"/>
        <v/>
      </c>
      <c r="CL334" s="574" t="str">
        <f t="shared" si="298"/>
        <v/>
      </c>
      <c r="CM334" s="574" t="str">
        <f t="shared" si="298"/>
        <v/>
      </c>
      <c r="CN334" s="574" t="str">
        <f t="shared" si="299"/>
        <v/>
      </c>
      <c r="CO334" s="574" t="str">
        <f t="shared" si="299"/>
        <v/>
      </c>
      <c r="CP334" s="574" t="str">
        <f t="shared" si="299"/>
        <v/>
      </c>
      <c r="CQ334" s="574" t="str">
        <f t="shared" si="300"/>
        <v/>
      </c>
      <c r="CR334" s="574" t="str">
        <f t="shared" si="300"/>
        <v/>
      </c>
      <c r="CS334" s="574" t="str">
        <f t="shared" si="300"/>
        <v/>
      </c>
      <c r="CT334" s="574" t="str">
        <f t="shared" si="301"/>
        <v/>
      </c>
      <c r="CU334" s="575" t="str">
        <f t="shared" si="302"/>
        <v/>
      </c>
      <c r="CV334" s="576" t="str">
        <f t="shared" si="303"/>
        <v/>
      </c>
      <c r="CW334" s="574" t="str">
        <f t="shared" si="303"/>
        <v/>
      </c>
      <c r="CX334" s="574" t="str">
        <f t="shared" si="303"/>
        <v/>
      </c>
      <c r="CY334" s="574" t="str">
        <f t="shared" si="304"/>
        <v/>
      </c>
      <c r="CZ334" s="574" t="str">
        <f t="shared" si="304"/>
        <v/>
      </c>
      <c r="DA334" s="574" t="str">
        <f t="shared" si="304"/>
        <v/>
      </c>
      <c r="DB334" s="574" t="str">
        <f t="shared" si="305"/>
        <v/>
      </c>
      <c r="DC334" s="574" t="str">
        <f t="shared" si="306"/>
        <v/>
      </c>
      <c r="DD334" s="574" t="str">
        <f t="shared" si="306"/>
        <v/>
      </c>
      <c r="DE334" s="574" t="str">
        <f t="shared" si="307"/>
        <v/>
      </c>
      <c r="DF334" s="574" t="str">
        <f t="shared" si="307"/>
        <v/>
      </c>
      <c r="DG334" s="574" t="str">
        <f t="shared" si="307"/>
        <v/>
      </c>
      <c r="DH334" s="574" t="str">
        <f t="shared" si="308"/>
        <v/>
      </c>
      <c r="DI334" s="574" t="str">
        <f t="shared" si="309"/>
        <v/>
      </c>
      <c r="DJ334" s="574" t="str">
        <f t="shared" si="310"/>
        <v/>
      </c>
      <c r="DK334" s="574" t="str">
        <f t="shared" si="310"/>
        <v/>
      </c>
      <c r="DL334" s="574" t="str">
        <f t="shared" si="310"/>
        <v/>
      </c>
      <c r="DM334" s="574" t="str">
        <f t="shared" si="311"/>
        <v/>
      </c>
      <c r="DN334" s="574" t="str">
        <f t="shared" si="311"/>
        <v/>
      </c>
      <c r="DO334" s="574" t="str">
        <f t="shared" si="311"/>
        <v/>
      </c>
      <c r="DP334" s="574" t="str">
        <f t="shared" si="312"/>
        <v/>
      </c>
      <c r="DQ334" s="574" t="str">
        <f t="shared" si="312"/>
        <v/>
      </c>
      <c r="DR334" s="574" t="str">
        <f t="shared" si="312"/>
        <v/>
      </c>
      <c r="DS334" s="574" t="str">
        <f t="shared" si="313"/>
        <v/>
      </c>
      <c r="DT334" s="577" t="str">
        <f t="shared" si="314"/>
        <v/>
      </c>
      <c r="DU334" s="576" t="str">
        <f t="shared" si="315"/>
        <v/>
      </c>
      <c r="DV334" s="574" t="str">
        <f t="shared" si="315"/>
        <v/>
      </c>
      <c r="DW334" s="574" t="str">
        <f t="shared" si="315"/>
        <v/>
      </c>
      <c r="DX334" s="574" t="str">
        <f t="shared" si="316"/>
        <v/>
      </c>
      <c r="DY334" s="574" t="str">
        <f t="shared" si="316"/>
        <v/>
      </c>
      <c r="DZ334" s="574" t="str">
        <f t="shared" si="316"/>
        <v/>
      </c>
      <c r="EA334" s="574" t="str">
        <f t="shared" si="317"/>
        <v/>
      </c>
      <c r="EB334" s="574" t="str">
        <f t="shared" si="317"/>
        <v/>
      </c>
      <c r="EC334" s="574" t="str">
        <f t="shared" si="317"/>
        <v/>
      </c>
      <c r="ED334" s="574" t="str">
        <f t="shared" si="318"/>
        <v/>
      </c>
      <c r="EE334" s="574" t="str">
        <f t="shared" si="318"/>
        <v/>
      </c>
      <c r="EF334" s="574" t="str">
        <f t="shared" si="318"/>
        <v/>
      </c>
      <c r="EG334" s="574" t="str">
        <f t="shared" si="319"/>
        <v/>
      </c>
      <c r="EH334" s="574" t="str">
        <f t="shared" si="320"/>
        <v/>
      </c>
      <c r="EI334" s="574" t="str">
        <f t="shared" si="321"/>
        <v/>
      </c>
      <c r="EJ334" s="574" t="str">
        <f t="shared" si="321"/>
        <v/>
      </c>
      <c r="EK334" s="574" t="str">
        <f t="shared" si="321"/>
        <v/>
      </c>
      <c r="EL334" s="574" t="str">
        <f t="shared" si="322"/>
        <v/>
      </c>
      <c r="EM334" s="574" t="str">
        <f t="shared" si="322"/>
        <v/>
      </c>
      <c r="EN334" s="574" t="str">
        <f t="shared" si="322"/>
        <v/>
      </c>
      <c r="EO334" s="574" t="str">
        <f t="shared" si="323"/>
        <v/>
      </c>
      <c r="EP334" s="574" t="str">
        <f t="shared" si="323"/>
        <v/>
      </c>
      <c r="EQ334" s="574" t="str">
        <f t="shared" si="323"/>
        <v/>
      </c>
      <c r="ER334" s="574" t="str">
        <f t="shared" si="324"/>
        <v/>
      </c>
      <c r="ES334" s="577" t="str">
        <f t="shared" si="325"/>
        <v/>
      </c>
      <c r="ET334" s="576" t="str">
        <f t="shared" si="326"/>
        <v/>
      </c>
      <c r="EU334" s="574" t="str">
        <f t="shared" si="326"/>
        <v/>
      </c>
      <c r="EV334" s="574" t="str">
        <f t="shared" si="326"/>
        <v/>
      </c>
      <c r="EW334" s="574" t="str">
        <f t="shared" si="327"/>
        <v/>
      </c>
      <c r="EX334" s="574" t="str">
        <f t="shared" si="327"/>
        <v/>
      </c>
      <c r="EY334" s="574" t="str">
        <f t="shared" si="327"/>
        <v/>
      </c>
      <c r="EZ334" s="574" t="str">
        <f t="shared" si="328"/>
        <v/>
      </c>
      <c r="FA334" s="574" t="str">
        <f t="shared" si="328"/>
        <v/>
      </c>
      <c r="FB334" s="574" t="str">
        <f t="shared" si="328"/>
        <v/>
      </c>
      <c r="FC334" s="574" t="str">
        <f t="shared" si="329"/>
        <v/>
      </c>
      <c r="FD334" s="574" t="str">
        <f t="shared" si="329"/>
        <v/>
      </c>
      <c r="FE334" s="574" t="str">
        <f t="shared" si="329"/>
        <v/>
      </c>
      <c r="FF334" s="574" t="str">
        <f t="shared" si="330"/>
        <v/>
      </c>
      <c r="FG334" s="574" t="str">
        <f t="shared" si="331"/>
        <v/>
      </c>
      <c r="FH334" s="574" t="str">
        <f t="shared" si="332"/>
        <v/>
      </c>
      <c r="FI334" s="574" t="str">
        <f t="shared" si="332"/>
        <v/>
      </c>
      <c r="FJ334" s="574" t="str">
        <f t="shared" si="332"/>
        <v/>
      </c>
      <c r="FK334" s="574" t="str">
        <f t="shared" si="333"/>
        <v/>
      </c>
      <c r="FL334" s="574" t="str">
        <f t="shared" si="333"/>
        <v/>
      </c>
      <c r="FM334" s="574" t="str">
        <f t="shared" si="333"/>
        <v/>
      </c>
      <c r="FN334" s="574" t="str">
        <f t="shared" si="334"/>
        <v/>
      </c>
      <c r="FO334" s="574" t="str">
        <f t="shared" si="334"/>
        <v/>
      </c>
      <c r="FP334" s="574" t="str">
        <f t="shared" si="334"/>
        <v/>
      </c>
      <c r="FQ334" s="574" t="str">
        <f t="shared" si="335"/>
        <v/>
      </c>
      <c r="FR334" s="577" t="str">
        <f t="shared" si="336"/>
        <v/>
      </c>
      <c r="FS334" s="573" t="str">
        <f t="shared" si="337"/>
        <v/>
      </c>
      <c r="FT334" s="574" t="str">
        <f t="shared" si="338"/>
        <v/>
      </c>
      <c r="FU334" s="578" t="str">
        <f t="shared" si="339"/>
        <v/>
      </c>
      <c r="FV334" s="577" t="str">
        <f t="shared" si="340"/>
        <v/>
      </c>
      <c r="HA334" s="147">
        <f t="shared" si="341"/>
        <v>0</v>
      </c>
      <c r="HB334" s="142">
        <f t="shared" si="290"/>
        <v>0</v>
      </c>
    </row>
    <row r="335" spans="1:210" s="142" customFormat="1" ht="15.75" customHeight="1" x14ac:dyDescent="0.2">
      <c r="A335" s="531" t="str">
        <f t="shared" si="291"/>
        <v/>
      </c>
      <c r="B335" s="299"/>
      <c r="C335" s="292"/>
      <c r="D335" s="300"/>
      <c r="E335" s="292"/>
      <c r="F335" s="300"/>
      <c r="G335" s="292"/>
      <c r="H335" s="300"/>
      <c r="I335" s="300"/>
      <c r="J335" s="292"/>
      <c r="K335" s="300"/>
      <c r="L335" s="292"/>
      <c r="M335" s="300"/>
      <c r="N335" s="292"/>
      <c r="O335" s="300"/>
      <c r="P335" s="292"/>
      <c r="Q335" s="292"/>
      <c r="R335" s="300"/>
      <c r="S335" s="294"/>
      <c r="T335" s="307"/>
      <c r="U335" s="292"/>
      <c r="V335" s="300"/>
      <c r="W335" s="292"/>
      <c r="X335" s="300"/>
      <c r="Y335" s="292"/>
      <c r="Z335" s="300"/>
      <c r="AA335" s="300"/>
      <c r="AB335" s="292"/>
      <c r="AC335" s="300"/>
      <c r="AD335" s="292"/>
      <c r="AE335" s="300"/>
      <c r="AF335" s="292"/>
      <c r="AG335" s="300"/>
      <c r="AH335" s="292"/>
      <c r="AI335" s="292"/>
      <c r="AJ335" s="300"/>
      <c r="AK335" s="294"/>
      <c r="AL335" s="302"/>
      <c r="AM335" s="292"/>
      <c r="AN335" s="303"/>
      <c r="AO335" s="292"/>
      <c r="AP335" s="303"/>
      <c r="AQ335" s="292"/>
      <c r="AR335" s="303"/>
      <c r="AS335" s="303"/>
      <c r="AT335" s="292"/>
      <c r="AU335" s="303"/>
      <c r="AV335" s="292"/>
      <c r="AW335" s="303"/>
      <c r="AX335" s="292"/>
      <c r="AY335" s="303"/>
      <c r="AZ335" s="292"/>
      <c r="BA335" s="292"/>
      <c r="BB335" s="303"/>
      <c r="BC335" s="294"/>
      <c r="BD335" s="308"/>
      <c r="BE335" s="292"/>
      <c r="BF335" s="303"/>
      <c r="BG335" s="292"/>
      <c r="BH335" s="303"/>
      <c r="BI335" s="292"/>
      <c r="BJ335" s="303"/>
      <c r="BK335" s="303"/>
      <c r="BL335" s="292"/>
      <c r="BM335" s="303"/>
      <c r="BN335" s="292"/>
      <c r="BO335" s="303"/>
      <c r="BP335" s="292"/>
      <c r="BQ335" s="303"/>
      <c r="BR335" s="292"/>
      <c r="BS335" s="292"/>
      <c r="BT335" s="303"/>
      <c r="BU335" s="294"/>
      <c r="BW335" s="573" t="str">
        <f t="shared" si="292"/>
        <v/>
      </c>
      <c r="BX335" s="574" t="str">
        <f t="shared" si="292"/>
        <v/>
      </c>
      <c r="BY335" s="574" t="str">
        <f t="shared" si="292"/>
        <v/>
      </c>
      <c r="BZ335" s="574" t="str">
        <f t="shared" si="293"/>
        <v/>
      </c>
      <c r="CA335" s="574" t="str">
        <f t="shared" si="293"/>
        <v/>
      </c>
      <c r="CB335" s="574" t="str">
        <f t="shared" si="293"/>
        <v/>
      </c>
      <c r="CC335" s="574" t="str">
        <f t="shared" si="294"/>
        <v/>
      </c>
      <c r="CD335" s="574" t="str">
        <f t="shared" si="294"/>
        <v/>
      </c>
      <c r="CE335" s="574" t="str">
        <f t="shared" si="294"/>
        <v/>
      </c>
      <c r="CF335" s="574" t="str">
        <f t="shared" si="295"/>
        <v/>
      </c>
      <c r="CG335" s="574" t="str">
        <f t="shared" si="295"/>
        <v/>
      </c>
      <c r="CH335" s="574" t="str">
        <f t="shared" si="295"/>
        <v/>
      </c>
      <c r="CI335" s="574" t="str">
        <f t="shared" si="296"/>
        <v/>
      </c>
      <c r="CJ335" s="574" t="str">
        <f t="shared" si="297"/>
        <v/>
      </c>
      <c r="CK335" s="574" t="str">
        <f t="shared" si="298"/>
        <v/>
      </c>
      <c r="CL335" s="574" t="str">
        <f t="shared" si="298"/>
        <v/>
      </c>
      <c r="CM335" s="574" t="str">
        <f t="shared" si="298"/>
        <v/>
      </c>
      <c r="CN335" s="574" t="str">
        <f t="shared" si="299"/>
        <v/>
      </c>
      <c r="CO335" s="574" t="str">
        <f t="shared" si="299"/>
        <v/>
      </c>
      <c r="CP335" s="574" t="str">
        <f t="shared" si="299"/>
        <v/>
      </c>
      <c r="CQ335" s="574" t="str">
        <f t="shared" si="300"/>
        <v/>
      </c>
      <c r="CR335" s="574" t="str">
        <f t="shared" si="300"/>
        <v/>
      </c>
      <c r="CS335" s="574" t="str">
        <f t="shared" si="300"/>
        <v/>
      </c>
      <c r="CT335" s="574" t="str">
        <f t="shared" si="301"/>
        <v/>
      </c>
      <c r="CU335" s="575" t="str">
        <f t="shared" si="302"/>
        <v/>
      </c>
      <c r="CV335" s="576" t="str">
        <f t="shared" si="303"/>
        <v/>
      </c>
      <c r="CW335" s="574" t="str">
        <f t="shared" si="303"/>
        <v/>
      </c>
      <c r="CX335" s="574" t="str">
        <f t="shared" si="303"/>
        <v/>
      </c>
      <c r="CY335" s="574" t="str">
        <f t="shared" si="304"/>
        <v/>
      </c>
      <c r="CZ335" s="574" t="str">
        <f t="shared" si="304"/>
        <v/>
      </c>
      <c r="DA335" s="574" t="str">
        <f t="shared" si="304"/>
        <v/>
      </c>
      <c r="DB335" s="574" t="str">
        <f t="shared" si="305"/>
        <v/>
      </c>
      <c r="DC335" s="574" t="str">
        <f t="shared" si="306"/>
        <v/>
      </c>
      <c r="DD335" s="574" t="str">
        <f t="shared" si="306"/>
        <v/>
      </c>
      <c r="DE335" s="574" t="str">
        <f t="shared" si="307"/>
        <v/>
      </c>
      <c r="DF335" s="574" t="str">
        <f t="shared" si="307"/>
        <v/>
      </c>
      <c r="DG335" s="574" t="str">
        <f t="shared" si="307"/>
        <v/>
      </c>
      <c r="DH335" s="574" t="str">
        <f t="shared" si="308"/>
        <v/>
      </c>
      <c r="DI335" s="574" t="str">
        <f t="shared" si="309"/>
        <v/>
      </c>
      <c r="DJ335" s="574" t="str">
        <f t="shared" si="310"/>
        <v/>
      </c>
      <c r="DK335" s="574" t="str">
        <f t="shared" si="310"/>
        <v/>
      </c>
      <c r="DL335" s="574" t="str">
        <f t="shared" si="310"/>
        <v/>
      </c>
      <c r="DM335" s="574" t="str">
        <f t="shared" si="311"/>
        <v/>
      </c>
      <c r="DN335" s="574" t="str">
        <f t="shared" si="311"/>
        <v/>
      </c>
      <c r="DO335" s="574" t="str">
        <f t="shared" si="311"/>
        <v/>
      </c>
      <c r="DP335" s="574" t="str">
        <f t="shared" si="312"/>
        <v/>
      </c>
      <c r="DQ335" s="574" t="str">
        <f t="shared" si="312"/>
        <v/>
      </c>
      <c r="DR335" s="574" t="str">
        <f t="shared" si="312"/>
        <v/>
      </c>
      <c r="DS335" s="574" t="str">
        <f t="shared" si="313"/>
        <v/>
      </c>
      <c r="DT335" s="577" t="str">
        <f t="shared" si="314"/>
        <v/>
      </c>
      <c r="DU335" s="576" t="str">
        <f t="shared" si="315"/>
        <v/>
      </c>
      <c r="DV335" s="574" t="str">
        <f t="shared" si="315"/>
        <v/>
      </c>
      <c r="DW335" s="574" t="str">
        <f t="shared" si="315"/>
        <v/>
      </c>
      <c r="DX335" s="574" t="str">
        <f t="shared" si="316"/>
        <v/>
      </c>
      <c r="DY335" s="574" t="str">
        <f t="shared" si="316"/>
        <v/>
      </c>
      <c r="DZ335" s="574" t="str">
        <f t="shared" si="316"/>
        <v/>
      </c>
      <c r="EA335" s="574" t="str">
        <f t="shared" si="317"/>
        <v/>
      </c>
      <c r="EB335" s="574" t="str">
        <f t="shared" si="317"/>
        <v/>
      </c>
      <c r="EC335" s="574" t="str">
        <f t="shared" si="317"/>
        <v/>
      </c>
      <c r="ED335" s="574" t="str">
        <f t="shared" si="318"/>
        <v/>
      </c>
      <c r="EE335" s="574" t="str">
        <f t="shared" si="318"/>
        <v/>
      </c>
      <c r="EF335" s="574" t="str">
        <f t="shared" si="318"/>
        <v/>
      </c>
      <c r="EG335" s="574" t="str">
        <f t="shared" si="319"/>
        <v/>
      </c>
      <c r="EH335" s="574" t="str">
        <f t="shared" si="320"/>
        <v/>
      </c>
      <c r="EI335" s="574" t="str">
        <f t="shared" si="321"/>
        <v/>
      </c>
      <c r="EJ335" s="574" t="str">
        <f t="shared" si="321"/>
        <v/>
      </c>
      <c r="EK335" s="574" t="str">
        <f t="shared" si="321"/>
        <v/>
      </c>
      <c r="EL335" s="574" t="str">
        <f t="shared" si="322"/>
        <v/>
      </c>
      <c r="EM335" s="574" t="str">
        <f t="shared" si="322"/>
        <v/>
      </c>
      <c r="EN335" s="574" t="str">
        <f t="shared" si="322"/>
        <v/>
      </c>
      <c r="EO335" s="574" t="str">
        <f t="shared" si="323"/>
        <v/>
      </c>
      <c r="EP335" s="574" t="str">
        <f t="shared" si="323"/>
        <v/>
      </c>
      <c r="EQ335" s="574" t="str">
        <f t="shared" si="323"/>
        <v/>
      </c>
      <c r="ER335" s="574" t="str">
        <f t="shared" si="324"/>
        <v/>
      </c>
      <c r="ES335" s="577" t="str">
        <f t="shared" si="325"/>
        <v/>
      </c>
      <c r="ET335" s="576" t="str">
        <f t="shared" si="326"/>
        <v/>
      </c>
      <c r="EU335" s="574" t="str">
        <f t="shared" si="326"/>
        <v/>
      </c>
      <c r="EV335" s="574" t="str">
        <f t="shared" si="326"/>
        <v/>
      </c>
      <c r="EW335" s="574" t="str">
        <f t="shared" si="327"/>
        <v/>
      </c>
      <c r="EX335" s="574" t="str">
        <f t="shared" si="327"/>
        <v/>
      </c>
      <c r="EY335" s="574" t="str">
        <f t="shared" si="327"/>
        <v/>
      </c>
      <c r="EZ335" s="574" t="str">
        <f t="shared" si="328"/>
        <v/>
      </c>
      <c r="FA335" s="574" t="str">
        <f t="shared" si="328"/>
        <v/>
      </c>
      <c r="FB335" s="574" t="str">
        <f t="shared" si="328"/>
        <v/>
      </c>
      <c r="FC335" s="574" t="str">
        <f t="shared" si="329"/>
        <v/>
      </c>
      <c r="FD335" s="574" t="str">
        <f t="shared" si="329"/>
        <v/>
      </c>
      <c r="FE335" s="574" t="str">
        <f t="shared" si="329"/>
        <v/>
      </c>
      <c r="FF335" s="574" t="str">
        <f t="shared" si="330"/>
        <v/>
      </c>
      <c r="FG335" s="574" t="str">
        <f t="shared" si="331"/>
        <v/>
      </c>
      <c r="FH335" s="574" t="str">
        <f t="shared" si="332"/>
        <v/>
      </c>
      <c r="FI335" s="574" t="str">
        <f t="shared" si="332"/>
        <v/>
      </c>
      <c r="FJ335" s="574" t="str">
        <f t="shared" si="332"/>
        <v/>
      </c>
      <c r="FK335" s="574" t="str">
        <f t="shared" si="333"/>
        <v/>
      </c>
      <c r="FL335" s="574" t="str">
        <f t="shared" si="333"/>
        <v/>
      </c>
      <c r="FM335" s="574" t="str">
        <f t="shared" si="333"/>
        <v/>
      </c>
      <c r="FN335" s="574" t="str">
        <f t="shared" si="334"/>
        <v/>
      </c>
      <c r="FO335" s="574" t="str">
        <f t="shared" si="334"/>
        <v/>
      </c>
      <c r="FP335" s="574" t="str">
        <f t="shared" si="334"/>
        <v/>
      </c>
      <c r="FQ335" s="574" t="str">
        <f t="shared" si="335"/>
        <v/>
      </c>
      <c r="FR335" s="577" t="str">
        <f t="shared" si="336"/>
        <v/>
      </c>
      <c r="FS335" s="573" t="str">
        <f t="shared" si="337"/>
        <v/>
      </c>
      <c r="FT335" s="574" t="str">
        <f t="shared" si="338"/>
        <v/>
      </c>
      <c r="FU335" s="578" t="str">
        <f t="shared" si="339"/>
        <v/>
      </c>
      <c r="FV335" s="577" t="str">
        <f t="shared" si="340"/>
        <v/>
      </c>
      <c r="HA335" s="147">
        <f t="shared" si="341"/>
        <v>0</v>
      </c>
      <c r="HB335" s="142">
        <f t="shared" si="290"/>
        <v>0</v>
      </c>
    </row>
    <row r="336" spans="1:210" s="142" customFormat="1" ht="15.75" customHeight="1" x14ac:dyDescent="0.2">
      <c r="A336" s="531" t="str">
        <f t="shared" si="291"/>
        <v/>
      </c>
      <c r="B336" s="299"/>
      <c r="C336" s="292"/>
      <c r="D336" s="300"/>
      <c r="E336" s="292"/>
      <c r="F336" s="300"/>
      <c r="G336" s="292"/>
      <c r="H336" s="300"/>
      <c r="I336" s="300"/>
      <c r="J336" s="292"/>
      <c r="K336" s="300"/>
      <c r="L336" s="292"/>
      <c r="M336" s="300"/>
      <c r="N336" s="292"/>
      <c r="O336" s="300"/>
      <c r="P336" s="292"/>
      <c r="Q336" s="292"/>
      <c r="R336" s="301"/>
      <c r="S336" s="298"/>
      <c r="T336" s="307"/>
      <c r="U336" s="292"/>
      <c r="V336" s="300"/>
      <c r="W336" s="292"/>
      <c r="X336" s="300"/>
      <c r="Y336" s="292"/>
      <c r="Z336" s="300"/>
      <c r="AA336" s="300"/>
      <c r="AB336" s="292"/>
      <c r="AC336" s="300"/>
      <c r="AD336" s="292"/>
      <c r="AE336" s="300"/>
      <c r="AF336" s="292"/>
      <c r="AG336" s="300"/>
      <c r="AH336" s="292"/>
      <c r="AI336" s="292"/>
      <c r="AJ336" s="301"/>
      <c r="AK336" s="298"/>
      <c r="AL336" s="302"/>
      <c r="AM336" s="292"/>
      <c r="AN336" s="303"/>
      <c r="AO336" s="292"/>
      <c r="AP336" s="303"/>
      <c r="AQ336" s="292"/>
      <c r="AR336" s="303"/>
      <c r="AS336" s="303"/>
      <c r="AT336" s="292"/>
      <c r="AU336" s="303"/>
      <c r="AV336" s="292"/>
      <c r="AW336" s="303"/>
      <c r="AX336" s="292"/>
      <c r="AY336" s="303"/>
      <c r="AZ336" s="292"/>
      <c r="BA336" s="292"/>
      <c r="BB336" s="304"/>
      <c r="BC336" s="298"/>
      <c r="BD336" s="308"/>
      <c r="BE336" s="292"/>
      <c r="BF336" s="303"/>
      <c r="BG336" s="292"/>
      <c r="BH336" s="303"/>
      <c r="BI336" s="292"/>
      <c r="BJ336" s="303"/>
      <c r="BK336" s="303"/>
      <c r="BL336" s="292"/>
      <c r="BM336" s="303"/>
      <c r="BN336" s="292"/>
      <c r="BO336" s="303"/>
      <c r="BP336" s="292"/>
      <c r="BQ336" s="303"/>
      <c r="BR336" s="292"/>
      <c r="BS336" s="292"/>
      <c r="BT336" s="304"/>
      <c r="BU336" s="298"/>
      <c r="BW336" s="573" t="str">
        <f t="shared" si="292"/>
        <v/>
      </c>
      <c r="BX336" s="574" t="str">
        <f t="shared" si="292"/>
        <v/>
      </c>
      <c r="BY336" s="574" t="str">
        <f t="shared" si="292"/>
        <v/>
      </c>
      <c r="BZ336" s="574" t="str">
        <f t="shared" si="293"/>
        <v/>
      </c>
      <c r="CA336" s="574" t="str">
        <f t="shared" si="293"/>
        <v/>
      </c>
      <c r="CB336" s="574" t="str">
        <f t="shared" si="293"/>
        <v/>
      </c>
      <c r="CC336" s="574" t="str">
        <f t="shared" si="294"/>
        <v/>
      </c>
      <c r="CD336" s="574" t="str">
        <f t="shared" si="294"/>
        <v/>
      </c>
      <c r="CE336" s="574" t="str">
        <f t="shared" si="294"/>
        <v/>
      </c>
      <c r="CF336" s="574" t="str">
        <f t="shared" si="295"/>
        <v/>
      </c>
      <c r="CG336" s="574" t="str">
        <f t="shared" si="295"/>
        <v/>
      </c>
      <c r="CH336" s="574" t="str">
        <f t="shared" si="295"/>
        <v/>
      </c>
      <c r="CI336" s="574" t="str">
        <f t="shared" si="296"/>
        <v/>
      </c>
      <c r="CJ336" s="574" t="str">
        <f t="shared" si="297"/>
        <v/>
      </c>
      <c r="CK336" s="574" t="str">
        <f t="shared" si="298"/>
        <v/>
      </c>
      <c r="CL336" s="574" t="str">
        <f t="shared" si="298"/>
        <v/>
      </c>
      <c r="CM336" s="574" t="str">
        <f t="shared" si="298"/>
        <v/>
      </c>
      <c r="CN336" s="574" t="str">
        <f t="shared" si="299"/>
        <v/>
      </c>
      <c r="CO336" s="574" t="str">
        <f t="shared" si="299"/>
        <v/>
      </c>
      <c r="CP336" s="574" t="str">
        <f t="shared" si="299"/>
        <v/>
      </c>
      <c r="CQ336" s="574" t="str">
        <f t="shared" si="300"/>
        <v/>
      </c>
      <c r="CR336" s="574" t="str">
        <f t="shared" si="300"/>
        <v/>
      </c>
      <c r="CS336" s="574" t="str">
        <f t="shared" si="300"/>
        <v/>
      </c>
      <c r="CT336" s="574" t="str">
        <f t="shared" si="301"/>
        <v/>
      </c>
      <c r="CU336" s="575" t="str">
        <f t="shared" si="302"/>
        <v/>
      </c>
      <c r="CV336" s="576" t="str">
        <f t="shared" si="303"/>
        <v/>
      </c>
      <c r="CW336" s="574" t="str">
        <f t="shared" si="303"/>
        <v/>
      </c>
      <c r="CX336" s="574" t="str">
        <f t="shared" si="303"/>
        <v/>
      </c>
      <c r="CY336" s="574" t="str">
        <f t="shared" si="304"/>
        <v/>
      </c>
      <c r="CZ336" s="574" t="str">
        <f t="shared" si="304"/>
        <v/>
      </c>
      <c r="DA336" s="574" t="str">
        <f t="shared" si="304"/>
        <v/>
      </c>
      <c r="DB336" s="574" t="str">
        <f t="shared" si="305"/>
        <v/>
      </c>
      <c r="DC336" s="574" t="str">
        <f t="shared" si="306"/>
        <v/>
      </c>
      <c r="DD336" s="574" t="str">
        <f t="shared" si="306"/>
        <v/>
      </c>
      <c r="DE336" s="574" t="str">
        <f t="shared" si="307"/>
        <v/>
      </c>
      <c r="DF336" s="574" t="str">
        <f t="shared" si="307"/>
        <v/>
      </c>
      <c r="DG336" s="574" t="str">
        <f t="shared" si="307"/>
        <v/>
      </c>
      <c r="DH336" s="574" t="str">
        <f t="shared" si="308"/>
        <v/>
      </c>
      <c r="DI336" s="574" t="str">
        <f t="shared" si="309"/>
        <v/>
      </c>
      <c r="DJ336" s="574" t="str">
        <f t="shared" si="310"/>
        <v/>
      </c>
      <c r="DK336" s="574" t="str">
        <f t="shared" si="310"/>
        <v/>
      </c>
      <c r="DL336" s="574" t="str">
        <f t="shared" si="310"/>
        <v/>
      </c>
      <c r="DM336" s="574" t="str">
        <f t="shared" si="311"/>
        <v/>
      </c>
      <c r="DN336" s="574" t="str">
        <f t="shared" si="311"/>
        <v/>
      </c>
      <c r="DO336" s="574" t="str">
        <f t="shared" si="311"/>
        <v/>
      </c>
      <c r="DP336" s="574" t="str">
        <f t="shared" si="312"/>
        <v/>
      </c>
      <c r="DQ336" s="574" t="str">
        <f t="shared" si="312"/>
        <v/>
      </c>
      <c r="DR336" s="574" t="str">
        <f t="shared" si="312"/>
        <v/>
      </c>
      <c r="DS336" s="574" t="str">
        <f t="shared" si="313"/>
        <v/>
      </c>
      <c r="DT336" s="577" t="str">
        <f t="shared" si="314"/>
        <v/>
      </c>
      <c r="DU336" s="576" t="str">
        <f t="shared" si="315"/>
        <v/>
      </c>
      <c r="DV336" s="574" t="str">
        <f t="shared" si="315"/>
        <v/>
      </c>
      <c r="DW336" s="574" t="str">
        <f t="shared" si="315"/>
        <v/>
      </c>
      <c r="DX336" s="574" t="str">
        <f t="shared" si="316"/>
        <v/>
      </c>
      <c r="DY336" s="574" t="str">
        <f t="shared" si="316"/>
        <v/>
      </c>
      <c r="DZ336" s="574" t="str">
        <f t="shared" si="316"/>
        <v/>
      </c>
      <c r="EA336" s="574" t="str">
        <f t="shared" si="317"/>
        <v/>
      </c>
      <c r="EB336" s="574" t="str">
        <f t="shared" si="317"/>
        <v/>
      </c>
      <c r="EC336" s="574" t="str">
        <f t="shared" si="317"/>
        <v/>
      </c>
      <c r="ED336" s="574" t="str">
        <f t="shared" si="318"/>
        <v/>
      </c>
      <c r="EE336" s="574" t="str">
        <f t="shared" si="318"/>
        <v/>
      </c>
      <c r="EF336" s="574" t="str">
        <f t="shared" si="318"/>
        <v/>
      </c>
      <c r="EG336" s="574" t="str">
        <f t="shared" si="319"/>
        <v/>
      </c>
      <c r="EH336" s="574" t="str">
        <f t="shared" si="320"/>
        <v/>
      </c>
      <c r="EI336" s="574" t="str">
        <f t="shared" si="321"/>
        <v/>
      </c>
      <c r="EJ336" s="574" t="str">
        <f t="shared" si="321"/>
        <v/>
      </c>
      <c r="EK336" s="574" t="str">
        <f t="shared" si="321"/>
        <v/>
      </c>
      <c r="EL336" s="574" t="str">
        <f t="shared" si="322"/>
        <v/>
      </c>
      <c r="EM336" s="574" t="str">
        <f t="shared" si="322"/>
        <v/>
      </c>
      <c r="EN336" s="574" t="str">
        <f t="shared" si="322"/>
        <v/>
      </c>
      <c r="EO336" s="574" t="str">
        <f t="shared" si="323"/>
        <v/>
      </c>
      <c r="EP336" s="574" t="str">
        <f t="shared" si="323"/>
        <v/>
      </c>
      <c r="EQ336" s="574" t="str">
        <f t="shared" si="323"/>
        <v/>
      </c>
      <c r="ER336" s="574" t="str">
        <f t="shared" si="324"/>
        <v/>
      </c>
      <c r="ES336" s="577" t="str">
        <f t="shared" si="325"/>
        <v/>
      </c>
      <c r="ET336" s="576" t="str">
        <f t="shared" si="326"/>
        <v/>
      </c>
      <c r="EU336" s="574" t="str">
        <f t="shared" si="326"/>
        <v/>
      </c>
      <c r="EV336" s="574" t="str">
        <f t="shared" si="326"/>
        <v/>
      </c>
      <c r="EW336" s="574" t="str">
        <f t="shared" si="327"/>
        <v/>
      </c>
      <c r="EX336" s="574" t="str">
        <f t="shared" si="327"/>
        <v/>
      </c>
      <c r="EY336" s="574" t="str">
        <f t="shared" si="327"/>
        <v/>
      </c>
      <c r="EZ336" s="574" t="str">
        <f t="shared" si="328"/>
        <v/>
      </c>
      <c r="FA336" s="574" t="str">
        <f t="shared" si="328"/>
        <v/>
      </c>
      <c r="FB336" s="574" t="str">
        <f t="shared" si="328"/>
        <v/>
      </c>
      <c r="FC336" s="574" t="str">
        <f t="shared" si="329"/>
        <v/>
      </c>
      <c r="FD336" s="574" t="str">
        <f t="shared" si="329"/>
        <v/>
      </c>
      <c r="FE336" s="574" t="str">
        <f t="shared" si="329"/>
        <v/>
      </c>
      <c r="FF336" s="574" t="str">
        <f t="shared" si="330"/>
        <v/>
      </c>
      <c r="FG336" s="574" t="str">
        <f t="shared" si="331"/>
        <v/>
      </c>
      <c r="FH336" s="574" t="str">
        <f t="shared" si="332"/>
        <v/>
      </c>
      <c r="FI336" s="574" t="str">
        <f t="shared" si="332"/>
        <v/>
      </c>
      <c r="FJ336" s="574" t="str">
        <f t="shared" si="332"/>
        <v/>
      </c>
      <c r="FK336" s="574" t="str">
        <f t="shared" si="333"/>
        <v/>
      </c>
      <c r="FL336" s="574" t="str">
        <f t="shared" si="333"/>
        <v/>
      </c>
      <c r="FM336" s="574" t="str">
        <f t="shared" si="333"/>
        <v/>
      </c>
      <c r="FN336" s="574" t="str">
        <f t="shared" si="334"/>
        <v/>
      </c>
      <c r="FO336" s="574" t="str">
        <f t="shared" si="334"/>
        <v/>
      </c>
      <c r="FP336" s="574" t="str">
        <f t="shared" si="334"/>
        <v/>
      </c>
      <c r="FQ336" s="574" t="str">
        <f t="shared" si="335"/>
        <v/>
      </c>
      <c r="FR336" s="577" t="str">
        <f t="shared" si="336"/>
        <v/>
      </c>
      <c r="FS336" s="573" t="str">
        <f t="shared" si="337"/>
        <v/>
      </c>
      <c r="FT336" s="574" t="str">
        <f t="shared" si="338"/>
        <v/>
      </c>
      <c r="FU336" s="578" t="str">
        <f t="shared" si="339"/>
        <v/>
      </c>
      <c r="FV336" s="577" t="str">
        <f t="shared" si="340"/>
        <v/>
      </c>
      <c r="HA336" s="147">
        <f t="shared" si="341"/>
        <v>0</v>
      </c>
      <c r="HB336" s="142">
        <f t="shared" si="290"/>
        <v>0</v>
      </c>
    </row>
    <row r="337" spans="1:210" s="142" customFormat="1" ht="15.75" customHeight="1" x14ac:dyDescent="0.2">
      <c r="A337" s="531" t="str">
        <f t="shared" si="291"/>
        <v/>
      </c>
      <c r="B337" s="299"/>
      <c r="C337" s="292"/>
      <c r="D337" s="300"/>
      <c r="E337" s="292"/>
      <c r="F337" s="300"/>
      <c r="G337" s="292"/>
      <c r="H337" s="300"/>
      <c r="I337" s="300"/>
      <c r="J337" s="292"/>
      <c r="K337" s="300"/>
      <c r="L337" s="292"/>
      <c r="M337" s="300"/>
      <c r="N337" s="292"/>
      <c r="O337" s="300"/>
      <c r="P337" s="292"/>
      <c r="Q337" s="292"/>
      <c r="R337" s="300"/>
      <c r="S337" s="294"/>
      <c r="T337" s="307"/>
      <c r="U337" s="292"/>
      <c r="V337" s="300"/>
      <c r="W337" s="292"/>
      <c r="X337" s="300"/>
      <c r="Y337" s="292"/>
      <c r="Z337" s="300"/>
      <c r="AA337" s="300"/>
      <c r="AB337" s="292"/>
      <c r="AC337" s="300"/>
      <c r="AD337" s="292"/>
      <c r="AE337" s="300"/>
      <c r="AF337" s="292"/>
      <c r="AG337" s="300"/>
      <c r="AH337" s="292"/>
      <c r="AI337" s="292"/>
      <c r="AJ337" s="300"/>
      <c r="AK337" s="294"/>
      <c r="AL337" s="302"/>
      <c r="AM337" s="292"/>
      <c r="AN337" s="303"/>
      <c r="AO337" s="292"/>
      <c r="AP337" s="303"/>
      <c r="AQ337" s="292"/>
      <c r="AR337" s="303"/>
      <c r="AS337" s="303"/>
      <c r="AT337" s="292"/>
      <c r="AU337" s="303"/>
      <c r="AV337" s="292"/>
      <c r="AW337" s="303"/>
      <c r="AX337" s="292"/>
      <c r="AY337" s="303"/>
      <c r="AZ337" s="292"/>
      <c r="BA337" s="292"/>
      <c r="BB337" s="303"/>
      <c r="BC337" s="294"/>
      <c r="BD337" s="308"/>
      <c r="BE337" s="292"/>
      <c r="BF337" s="303"/>
      <c r="BG337" s="292"/>
      <c r="BH337" s="303"/>
      <c r="BI337" s="292"/>
      <c r="BJ337" s="303"/>
      <c r="BK337" s="303"/>
      <c r="BL337" s="292"/>
      <c r="BM337" s="303"/>
      <c r="BN337" s="292"/>
      <c r="BO337" s="303"/>
      <c r="BP337" s="292"/>
      <c r="BQ337" s="303"/>
      <c r="BR337" s="292"/>
      <c r="BS337" s="292"/>
      <c r="BT337" s="303"/>
      <c r="BU337" s="294"/>
      <c r="BW337" s="573" t="str">
        <f t="shared" si="292"/>
        <v/>
      </c>
      <c r="BX337" s="574" t="str">
        <f t="shared" si="292"/>
        <v/>
      </c>
      <c r="BY337" s="574" t="str">
        <f t="shared" si="292"/>
        <v/>
      </c>
      <c r="BZ337" s="574" t="str">
        <f t="shared" si="293"/>
        <v/>
      </c>
      <c r="CA337" s="574" t="str">
        <f t="shared" si="293"/>
        <v/>
      </c>
      <c r="CB337" s="574" t="str">
        <f t="shared" si="293"/>
        <v/>
      </c>
      <c r="CC337" s="574" t="str">
        <f t="shared" si="294"/>
        <v/>
      </c>
      <c r="CD337" s="574" t="str">
        <f t="shared" si="294"/>
        <v/>
      </c>
      <c r="CE337" s="574" t="str">
        <f t="shared" si="294"/>
        <v/>
      </c>
      <c r="CF337" s="574" t="str">
        <f t="shared" si="295"/>
        <v/>
      </c>
      <c r="CG337" s="574" t="str">
        <f t="shared" si="295"/>
        <v/>
      </c>
      <c r="CH337" s="574" t="str">
        <f t="shared" si="295"/>
        <v/>
      </c>
      <c r="CI337" s="574" t="str">
        <f t="shared" si="296"/>
        <v/>
      </c>
      <c r="CJ337" s="574" t="str">
        <f t="shared" si="297"/>
        <v/>
      </c>
      <c r="CK337" s="574" t="str">
        <f t="shared" si="298"/>
        <v/>
      </c>
      <c r="CL337" s="574" t="str">
        <f t="shared" si="298"/>
        <v/>
      </c>
      <c r="CM337" s="574" t="str">
        <f t="shared" si="298"/>
        <v/>
      </c>
      <c r="CN337" s="574" t="str">
        <f t="shared" si="299"/>
        <v/>
      </c>
      <c r="CO337" s="574" t="str">
        <f t="shared" si="299"/>
        <v/>
      </c>
      <c r="CP337" s="574" t="str">
        <f t="shared" si="299"/>
        <v/>
      </c>
      <c r="CQ337" s="574" t="str">
        <f t="shared" si="300"/>
        <v/>
      </c>
      <c r="CR337" s="574" t="str">
        <f t="shared" si="300"/>
        <v/>
      </c>
      <c r="CS337" s="574" t="str">
        <f t="shared" si="300"/>
        <v/>
      </c>
      <c r="CT337" s="574" t="str">
        <f t="shared" si="301"/>
        <v/>
      </c>
      <c r="CU337" s="575" t="str">
        <f t="shared" si="302"/>
        <v/>
      </c>
      <c r="CV337" s="576" t="str">
        <f t="shared" si="303"/>
        <v/>
      </c>
      <c r="CW337" s="574" t="str">
        <f t="shared" si="303"/>
        <v/>
      </c>
      <c r="CX337" s="574" t="str">
        <f t="shared" si="303"/>
        <v/>
      </c>
      <c r="CY337" s="574" t="str">
        <f t="shared" si="304"/>
        <v/>
      </c>
      <c r="CZ337" s="574" t="str">
        <f t="shared" si="304"/>
        <v/>
      </c>
      <c r="DA337" s="574" t="str">
        <f t="shared" si="304"/>
        <v/>
      </c>
      <c r="DB337" s="574" t="str">
        <f t="shared" si="305"/>
        <v/>
      </c>
      <c r="DC337" s="574" t="str">
        <f t="shared" si="306"/>
        <v/>
      </c>
      <c r="DD337" s="574" t="str">
        <f t="shared" si="306"/>
        <v/>
      </c>
      <c r="DE337" s="574" t="str">
        <f t="shared" si="307"/>
        <v/>
      </c>
      <c r="DF337" s="574" t="str">
        <f t="shared" si="307"/>
        <v/>
      </c>
      <c r="DG337" s="574" t="str">
        <f t="shared" si="307"/>
        <v/>
      </c>
      <c r="DH337" s="574" t="str">
        <f t="shared" si="308"/>
        <v/>
      </c>
      <c r="DI337" s="574" t="str">
        <f t="shared" si="309"/>
        <v/>
      </c>
      <c r="DJ337" s="574" t="str">
        <f t="shared" si="310"/>
        <v/>
      </c>
      <c r="DK337" s="574" t="str">
        <f t="shared" si="310"/>
        <v/>
      </c>
      <c r="DL337" s="574" t="str">
        <f t="shared" si="310"/>
        <v/>
      </c>
      <c r="DM337" s="574" t="str">
        <f t="shared" si="311"/>
        <v/>
      </c>
      <c r="DN337" s="574" t="str">
        <f t="shared" si="311"/>
        <v/>
      </c>
      <c r="DO337" s="574" t="str">
        <f t="shared" si="311"/>
        <v/>
      </c>
      <c r="DP337" s="574" t="str">
        <f t="shared" si="312"/>
        <v/>
      </c>
      <c r="DQ337" s="574" t="str">
        <f t="shared" si="312"/>
        <v/>
      </c>
      <c r="DR337" s="574" t="str">
        <f t="shared" si="312"/>
        <v/>
      </c>
      <c r="DS337" s="574" t="str">
        <f t="shared" si="313"/>
        <v/>
      </c>
      <c r="DT337" s="577" t="str">
        <f t="shared" si="314"/>
        <v/>
      </c>
      <c r="DU337" s="576" t="str">
        <f t="shared" si="315"/>
        <v/>
      </c>
      <c r="DV337" s="574" t="str">
        <f t="shared" si="315"/>
        <v/>
      </c>
      <c r="DW337" s="574" t="str">
        <f t="shared" si="315"/>
        <v/>
      </c>
      <c r="DX337" s="574" t="str">
        <f t="shared" si="316"/>
        <v/>
      </c>
      <c r="DY337" s="574" t="str">
        <f t="shared" si="316"/>
        <v/>
      </c>
      <c r="DZ337" s="574" t="str">
        <f t="shared" si="316"/>
        <v/>
      </c>
      <c r="EA337" s="574" t="str">
        <f t="shared" si="317"/>
        <v/>
      </c>
      <c r="EB337" s="574" t="str">
        <f t="shared" si="317"/>
        <v/>
      </c>
      <c r="EC337" s="574" t="str">
        <f t="shared" si="317"/>
        <v/>
      </c>
      <c r="ED337" s="574" t="str">
        <f t="shared" si="318"/>
        <v/>
      </c>
      <c r="EE337" s="574" t="str">
        <f t="shared" si="318"/>
        <v/>
      </c>
      <c r="EF337" s="574" t="str">
        <f t="shared" si="318"/>
        <v/>
      </c>
      <c r="EG337" s="574" t="str">
        <f t="shared" si="319"/>
        <v/>
      </c>
      <c r="EH337" s="574" t="str">
        <f t="shared" si="320"/>
        <v/>
      </c>
      <c r="EI337" s="574" t="str">
        <f t="shared" si="321"/>
        <v/>
      </c>
      <c r="EJ337" s="574" t="str">
        <f t="shared" si="321"/>
        <v/>
      </c>
      <c r="EK337" s="574" t="str">
        <f t="shared" si="321"/>
        <v/>
      </c>
      <c r="EL337" s="574" t="str">
        <f t="shared" si="322"/>
        <v/>
      </c>
      <c r="EM337" s="574" t="str">
        <f t="shared" si="322"/>
        <v/>
      </c>
      <c r="EN337" s="574" t="str">
        <f t="shared" si="322"/>
        <v/>
      </c>
      <c r="EO337" s="574" t="str">
        <f t="shared" si="323"/>
        <v/>
      </c>
      <c r="EP337" s="574" t="str">
        <f t="shared" si="323"/>
        <v/>
      </c>
      <c r="EQ337" s="574" t="str">
        <f t="shared" si="323"/>
        <v/>
      </c>
      <c r="ER337" s="574" t="str">
        <f t="shared" si="324"/>
        <v/>
      </c>
      <c r="ES337" s="577" t="str">
        <f t="shared" si="325"/>
        <v/>
      </c>
      <c r="ET337" s="576" t="str">
        <f t="shared" si="326"/>
        <v/>
      </c>
      <c r="EU337" s="574" t="str">
        <f t="shared" si="326"/>
        <v/>
      </c>
      <c r="EV337" s="574" t="str">
        <f t="shared" si="326"/>
        <v/>
      </c>
      <c r="EW337" s="574" t="str">
        <f t="shared" si="327"/>
        <v/>
      </c>
      <c r="EX337" s="574" t="str">
        <f t="shared" si="327"/>
        <v/>
      </c>
      <c r="EY337" s="574" t="str">
        <f t="shared" si="327"/>
        <v/>
      </c>
      <c r="EZ337" s="574" t="str">
        <f t="shared" si="328"/>
        <v/>
      </c>
      <c r="FA337" s="574" t="str">
        <f t="shared" si="328"/>
        <v/>
      </c>
      <c r="FB337" s="574" t="str">
        <f t="shared" si="328"/>
        <v/>
      </c>
      <c r="FC337" s="574" t="str">
        <f t="shared" si="329"/>
        <v/>
      </c>
      <c r="FD337" s="574" t="str">
        <f t="shared" si="329"/>
        <v/>
      </c>
      <c r="FE337" s="574" t="str">
        <f t="shared" si="329"/>
        <v/>
      </c>
      <c r="FF337" s="574" t="str">
        <f t="shared" si="330"/>
        <v/>
      </c>
      <c r="FG337" s="574" t="str">
        <f t="shared" si="331"/>
        <v/>
      </c>
      <c r="FH337" s="574" t="str">
        <f t="shared" si="332"/>
        <v/>
      </c>
      <c r="FI337" s="574" t="str">
        <f t="shared" si="332"/>
        <v/>
      </c>
      <c r="FJ337" s="574" t="str">
        <f t="shared" si="332"/>
        <v/>
      </c>
      <c r="FK337" s="574" t="str">
        <f t="shared" si="333"/>
        <v/>
      </c>
      <c r="FL337" s="574" t="str">
        <f t="shared" si="333"/>
        <v/>
      </c>
      <c r="FM337" s="574" t="str">
        <f t="shared" si="333"/>
        <v/>
      </c>
      <c r="FN337" s="574" t="str">
        <f t="shared" si="334"/>
        <v/>
      </c>
      <c r="FO337" s="574" t="str">
        <f t="shared" si="334"/>
        <v/>
      </c>
      <c r="FP337" s="574" t="str">
        <f t="shared" si="334"/>
        <v/>
      </c>
      <c r="FQ337" s="574" t="str">
        <f t="shared" si="335"/>
        <v/>
      </c>
      <c r="FR337" s="577" t="str">
        <f t="shared" si="336"/>
        <v/>
      </c>
      <c r="FS337" s="573" t="str">
        <f t="shared" si="337"/>
        <v/>
      </c>
      <c r="FT337" s="574" t="str">
        <f t="shared" si="338"/>
        <v/>
      </c>
      <c r="FU337" s="578" t="str">
        <f t="shared" si="339"/>
        <v/>
      </c>
      <c r="FV337" s="577" t="str">
        <f t="shared" si="340"/>
        <v/>
      </c>
      <c r="HA337" s="147">
        <f t="shared" si="341"/>
        <v>0</v>
      </c>
      <c r="HB337" s="142">
        <f t="shared" si="290"/>
        <v>0</v>
      </c>
    </row>
    <row r="338" spans="1:210" s="142" customFormat="1" ht="15.75" customHeight="1" x14ac:dyDescent="0.2">
      <c r="A338" s="531" t="str">
        <f t="shared" si="291"/>
        <v/>
      </c>
      <c r="B338" s="299"/>
      <c r="C338" s="292"/>
      <c r="D338" s="300"/>
      <c r="E338" s="292"/>
      <c r="F338" s="300"/>
      <c r="G338" s="292"/>
      <c r="H338" s="300"/>
      <c r="I338" s="300"/>
      <c r="J338" s="292"/>
      <c r="K338" s="300"/>
      <c r="L338" s="292"/>
      <c r="M338" s="300"/>
      <c r="N338" s="292"/>
      <c r="O338" s="300"/>
      <c r="P338" s="292"/>
      <c r="Q338" s="292"/>
      <c r="R338" s="301"/>
      <c r="S338" s="298"/>
      <c r="T338" s="307"/>
      <c r="U338" s="292"/>
      <c r="V338" s="300"/>
      <c r="W338" s="292"/>
      <c r="X338" s="300"/>
      <c r="Y338" s="292"/>
      <c r="Z338" s="300"/>
      <c r="AA338" s="300"/>
      <c r="AB338" s="292"/>
      <c r="AC338" s="300"/>
      <c r="AD338" s="292"/>
      <c r="AE338" s="300"/>
      <c r="AF338" s="292"/>
      <c r="AG338" s="300"/>
      <c r="AH338" s="292"/>
      <c r="AI338" s="292"/>
      <c r="AJ338" s="301"/>
      <c r="AK338" s="298"/>
      <c r="AL338" s="302"/>
      <c r="AM338" s="292"/>
      <c r="AN338" s="303"/>
      <c r="AO338" s="292"/>
      <c r="AP338" s="303"/>
      <c r="AQ338" s="292"/>
      <c r="AR338" s="303"/>
      <c r="AS338" s="303"/>
      <c r="AT338" s="292"/>
      <c r="AU338" s="303"/>
      <c r="AV338" s="292"/>
      <c r="AW338" s="303"/>
      <c r="AX338" s="292"/>
      <c r="AY338" s="303"/>
      <c r="AZ338" s="292"/>
      <c r="BA338" s="292"/>
      <c r="BB338" s="304"/>
      <c r="BC338" s="298"/>
      <c r="BD338" s="308"/>
      <c r="BE338" s="292"/>
      <c r="BF338" s="303"/>
      <c r="BG338" s="292"/>
      <c r="BH338" s="303"/>
      <c r="BI338" s="292"/>
      <c r="BJ338" s="303"/>
      <c r="BK338" s="303"/>
      <c r="BL338" s="292"/>
      <c r="BM338" s="303"/>
      <c r="BN338" s="292"/>
      <c r="BO338" s="303"/>
      <c r="BP338" s="292"/>
      <c r="BQ338" s="303"/>
      <c r="BR338" s="292"/>
      <c r="BS338" s="292"/>
      <c r="BT338" s="304"/>
      <c r="BU338" s="298"/>
      <c r="BW338" s="573" t="str">
        <f t="shared" si="292"/>
        <v/>
      </c>
      <c r="BX338" s="574" t="str">
        <f t="shared" si="292"/>
        <v/>
      </c>
      <c r="BY338" s="574" t="str">
        <f t="shared" si="292"/>
        <v/>
      </c>
      <c r="BZ338" s="574" t="str">
        <f t="shared" si="293"/>
        <v/>
      </c>
      <c r="CA338" s="574" t="str">
        <f t="shared" si="293"/>
        <v/>
      </c>
      <c r="CB338" s="574" t="str">
        <f t="shared" si="293"/>
        <v/>
      </c>
      <c r="CC338" s="574" t="str">
        <f t="shared" si="294"/>
        <v/>
      </c>
      <c r="CD338" s="574" t="str">
        <f t="shared" si="294"/>
        <v/>
      </c>
      <c r="CE338" s="574" t="str">
        <f t="shared" si="294"/>
        <v/>
      </c>
      <c r="CF338" s="574" t="str">
        <f t="shared" si="295"/>
        <v/>
      </c>
      <c r="CG338" s="574" t="str">
        <f t="shared" si="295"/>
        <v/>
      </c>
      <c r="CH338" s="574" t="str">
        <f t="shared" si="295"/>
        <v/>
      </c>
      <c r="CI338" s="574" t="str">
        <f t="shared" si="296"/>
        <v/>
      </c>
      <c r="CJ338" s="574" t="str">
        <f t="shared" si="297"/>
        <v/>
      </c>
      <c r="CK338" s="574" t="str">
        <f t="shared" si="298"/>
        <v/>
      </c>
      <c r="CL338" s="574" t="str">
        <f t="shared" si="298"/>
        <v/>
      </c>
      <c r="CM338" s="574" t="str">
        <f t="shared" si="298"/>
        <v/>
      </c>
      <c r="CN338" s="574" t="str">
        <f t="shared" si="299"/>
        <v/>
      </c>
      <c r="CO338" s="574" t="str">
        <f t="shared" si="299"/>
        <v/>
      </c>
      <c r="CP338" s="574" t="str">
        <f t="shared" si="299"/>
        <v/>
      </c>
      <c r="CQ338" s="574" t="str">
        <f t="shared" si="300"/>
        <v/>
      </c>
      <c r="CR338" s="574" t="str">
        <f t="shared" si="300"/>
        <v/>
      </c>
      <c r="CS338" s="574" t="str">
        <f t="shared" si="300"/>
        <v/>
      </c>
      <c r="CT338" s="574" t="str">
        <f t="shared" si="301"/>
        <v/>
      </c>
      <c r="CU338" s="575" t="str">
        <f t="shared" si="302"/>
        <v/>
      </c>
      <c r="CV338" s="576" t="str">
        <f t="shared" si="303"/>
        <v/>
      </c>
      <c r="CW338" s="574" t="str">
        <f t="shared" si="303"/>
        <v/>
      </c>
      <c r="CX338" s="574" t="str">
        <f t="shared" si="303"/>
        <v/>
      </c>
      <c r="CY338" s="574" t="str">
        <f t="shared" si="304"/>
        <v/>
      </c>
      <c r="CZ338" s="574" t="str">
        <f t="shared" si="304"/>
        <v/>
      </c>
      <c r="DA338" s="574" t="str">
        <f t="shared" si="304"/>
        <v/>
      </c>
      <c r="DB338" s="574" t="str">
        <f t="shared" si="305"/>
        <v/>
      </c>
      <c r="DC338" s="574" t="str">
        <f t="shared" si="306"/>
        <v/>
      </c>
      <c r="DD338" s="574" t="str">
        <f t="shared" si="306"/>
        <v/>
      </c>
      <c r="DE338" s="574" t="str">
        <f t="shared" si="307"/>
        <v/>
      </c>
      <c r="DF338" s="574" t="str">
        <f t="shared" si="307"/>
        <v/>
      </c>
      <c r="DG338" s="574" t="str">
        <f t="shared" si="307"/>
        <v/>
      </c>
      <c r="DH338" s="574" t="str">
        <f t="shared" si="308"/>
        <v/>
      </c>
      <c r="DI338" s="574" t="str">
        <f t="shared" si="309"/>
        <v/>
      </c>
      <c r="DJ338" s="574" t="str">
        <f t="shared" si="310"/>
        <v/>
      </c>
      <c r="DK338" s="574" t="str">
        <f t="shared" si="310"/>
        <v/>
      </c>
      <c r="DL338" s="574" t="str">
        <f t="shared" si="310"/>
        <v/>
      </c>
      <c r="DM338" s="574" t="str">
        <f t="shared" si="311"/>
        <v/>
      </c>
      <c r="DN338" s="574" t="str">
        <f t="shared" si="311"/>
        <v/>
      </c>
      <c r="DO338" s="574" t="str">
        <f t="shared" si="311"/>
        <v/>
      </c>
      <c r="DP338" s="574" t="str">
        <f t="shared" si="312"/>
        <v/>
      </c>
      <c r="DQ338" s="574" t="str">
        <f t="shared" si="312"/>
        <v/>
      </c>
      <c r="DR338" s="574" t="str">
        <f t="shared" si="312"/>
        <v/>
      </c>
      <c r="DS338" s="574" t="str">
        <f t="shared" si="313"/>
        <v/>
      </c>
      <c r="DT338" s="577" t="str">
        <f t="shared" si="314"/>
        <v/>
      </c>
      <c r="DU338" s="576" t="str">
        <f t="shared" si="315"/>
        <v/>
      </c>
      <c r="DV338" s="574" t="str">
        <f t="shared" si="315"/>
        <v/>
      </c>
      <c r="DW338" s="574" t="str">
        <f t="shared" si="315"/>
        <v/>
      </c>
      <c r="DX338" s="574" t="str">
        <f t="shared" si="316"/>
        <v/>
      </c>
      <c r="DY338" s="574" t="str">
        <f t="shared" si="316"/>
        <v/>
      </c>
      <c r="DZ338" s="574" t="str">
        <f t="shared" si="316"/>
        <v/>
      </c>
      <c r="EA338" s="574" t="str">
        <f t="shared" si="317"/>
        <v/>
      </c>
      <c r="EB338" s="574" t="str">
        <f t="shared" si="317"/>
        <v/>
      </c>
      <c r="EC338" s="574" t="str">
        <f t="shared" si="317"/>
        <v/>
      </c>
      <c r="ED338" s="574" t="str">
        <f t="shared" si="318"/>
        <v/>
      </c>
      <c r="EE338" s="574" t="str">
        <f t="shared" si="318"/>
        <v/>
      </c>
      <c r="EF338" s="574" t="str">
        <f t="shared" si="318"/>
        <v/>
      </c>
      <c r="EG338" s="574" t="str">
        <f t="shared" si="319"/>
        <v/>
      </c>
      <c r="EH338" s="574" t="str">
        <f t="shared" si="320"/>
        <v/>
      </c>
      <c r="EI338" s="574" t="str">
        <f t="shared" si="321"/>
        <v/>
      </c>
      <c r="EJ338" s="574" t="str">
        <f t="shared" si="321"/>
        <v/>
      </c>
      <c r="EK338" s="574" t="str">
        <f t="shared" si="321"/>
        <v/>
      </c>
      <c r="EL338" s="574" t="str">
        <f t="shared" si="322"/>
        <v/>
      </c>
      <c r="EM338" s="574" t="str">
        <f t="shared" si="322"/>
        <v/>
      </c>
      <c r="EN338" s="574" t="str">
        <f t="shared" si="322"/>
        <v/>
      </c>
      <c r="EO338" s="574" t="str">
        <f t="shared" si="323"/>
        <v/>
      </c>
      <c r="EP338" s="574" t="str">
        <f t="shared" si="323"/>
        <v/>
      </c>
      <c r="EQ338" s="574" t="str">
        <f t="shared" si="323"/>
        <v/>
      </c>
      <c r="ER338" s="574" t="str">
        <f t="shared" si="324"/>
        <v/>
      </c>
      <c r="ES338" s="577" t="str">
        <f t="shared" si="325"/>
        <v/>
      </c>
      <c r="ET338" s="576" t="str">
        <f t="shared" si="326"/>
        <v/>
      </c>
      <c r="EU338" s="574" t="str">
        <f t="shared" si="326"/>
        <v/>
      </c>
      <c r="EV338" s="574" t="str">
        <f t="shared" si="326"/>
        <v/>
      </c>
      <c r="EW338" s="574" t="str">
        <f t="shared" si="327"/>
        <v/>
      </c>
      <c r="EX338" s="574" t="str">
        <f t="shared" si="327"/>
        <v/>
      </c>
      <c r="EY338" s="574" t="str">
        <f t="shared" si="327"/>
        <v/>
      </c>
      <c r="EZ338" s="574" t="str">
        <f t="shared" si="328"/>
        <v/>
      </c>
      <c r="FA338" s="574" t="str">
        <f t="shared" si="328"/>
        <v/>
      </c>
      <c r="FB338" s="574" t="str">
        <f t="shared" si="328"/>
        <v/>
      </c>
      <c r="FC338" s="574" t="str">
        <f t="shared" si="329"/>
        <v/>
      </c>
      <c r="FD338" s="574" t="str">
        <f t="shared" si="329"/>
        <v/>
      </c>
      <c r="FE338" s="574" t="str">
        <f t="shared" si="329"/>
        <v/>
      </c>
      <c r="FF338" s="574" t="str">
        <f t="shared" si="330"/>
        <v/>
      </c>
      <c r="FG338" s="574" t="str">
        <f t="shared" si="331"/>
        <v/>
      </c>
      <c r="FH338" s="574" t="str">
        <f t="shared" si="332"/>
        <v/>
      </c>
      <c r="FI338" s="574" t="str">
        <f t="shared" si="332"/>
        <v/>
      </c>
      <c r="FJ338" s="574" t="str">
        <f t="shared" si="332"/>
        <v/>
      </c>
      <c r="FK338" s="574" t="str">
        <f t="shared" si="333"/>
        <v/>
      </c>
      <c r="FL338" s="574" t="str">
        <f t="shared" si="333"/>
        <v/>
      </c>
      <c r="FM338" s="574" t="str">
        <f t="shared" si="333"/>
        <v/>
      </c>
      <c r="FN338" s="574" t="str">
        <f t="shared" si="334"/>
        <v/>
      </c>
      <c r="FO338" s="574" t="str">
        <f t="shared" si="334"/>
        <v/>
      </c>
      <c r="FP338" s="574" t="str">
        <f t="shared" si="334"/>
        <v/>
      </c>
      <c r="FQ338" s="574" t="str">
        <f t="shared" si="335"/>
        <v/>
      </c>
      <c r="FR338" s="577" t="str">
        <f t="shared" si="336"/>
        <v/>
      </c>
      <c r="FS338" s="573" t="str">
        <f t="shared" si="337"/>
        <v/>
      </c>
      <c r="FT338" s="574" t="str">
        <f t="shared" si="338"/>
        <v/>
      </c>
      <c r="FU338" s="578" t="str">
        <f t="shared" si="339"/>
        <v/>
      </c>
      <c r="FV338" s="577" t="str">
        <f t="shared" si="340"/>
        <v/>
      </c>
      <c r="HA338" s="147">
        <f t="shared" si="341"/>
        <v>0</v>
      </c>
      <c r="HB338" s="142">
        <f t="shared" si="290"/>
        <v>0</v>
      </c>
    </row>
    <row r="339" spans="1:210" s="142" customFormat="1" ht="15.75" customHeight="1" x14ac:dyDescent="0.2">
      <c r="A339" s="531" t="str">
        <f t="shared" si="291"/>
        <v/>
      </c>
      <c r="B339" s="299"/>
      <c r="C339" s="292"/>
      <c r="D339" s="300"/>
      <c r="E339" s="292"/>
      <c r="F339" s="300"/>
      <c r="G339" s="292"/>
      <c r="H339" s="300"/>
      <c r="I339" s="300"/>
      <c r="J339" s="292"/>
      <c r="K339" s="300"/>
      <c r="L339" s="292"/>
      <c r="M339" s="300"/>
      <c r="N339" s="292"/>
      <c r="O339" s="300"/>
      <c r="P339" s="292"/>
      <c r="Q339" s="292"/>
      <c r="R339" s="300"/>
      <c r="S339" s="294"/>
      <c r="T339" s="307"/>
      <c r="U339" s="292"/>
      <c r="V339" s="300"/>
      <c r="W339" s="292"/>
      <c r="X339" s="300"/>
      <c r="Y339" s="292"/>
      <c r="Z339" s="300"/>
      <c r="AA339" s="300"/>
      <c r="AB339" s="292"/>
      <c r="AC339" s="300"/>
      <c r="AD339" s="292"/>
      <c r="AE339" s="300"/>
      <c r="AF339" s="292"/>
      <c r="AG339" s="300"/>
      <c r="AH339" s="292"/>
      <c r="AI339" s="292"/>
      <c r="AJ339" s="300"/>
      <c r="AK339" s="294"/>
      <c r="AL339" s="302"/>
      <c r="AM339" s="292"/>
      <c r="AN339" s="303"/>
      <c r="AO339" s="292"/>
      <c r="AP339" s="303"/>
      <c r="AQ339" s="292"/>
      <c r="AR339" s="303"/>
      <c r="AS339" s="303"/>
      <c r="AT339" s="292"/>
      <c r="AU339" s="303"/>
      <c r="AV339" s="292"/>
      <c r="AW339" s="303"/>
      <c r="AX339" s="292"/>
      <c r="AY339" s="303"/>
      <c r="AZ339" s="292"/>
      <c r="BA339" s="292"/>
      <c r="BB339" s="303"/>
      <c r="BC339" s="294"/>
      <c r="BD339" s="308"/>
      <c r="BE339" s="292"/>
      <c r="BF339" s="303"/>
      <c r="BG339" s="292"/>
      <c r="BH339" s="303"/>
      <c r="BI339" s="292"/>
      <c r="BJ339" s="303"/>
      <c r="BK339" s="303"/>
      <c r="BL339" s="292"/>
      <c r="BM339" s="303"/>
      <c r="BN339" s="292"/>
      <c r="BO339" s="303"/>
      <c r="BP339" s="292"/>
      <c r="BQ339" s="303"/>
      <c r="BR339" s="292"/>
      <c r="BS339" s="292"/>
      <c r="BT339" s="303"/>
      <c r="BU339" s="294"/>
      <c r="BW339" s="573" t="str">
        <f t="shared" si="292"/>
        <v/>
      </c>
      <c r="BX339" s="574" t="str">
        <f t="shared" si="292"/>
        <v/>
      </c>
      <c r="BY339" s="574" t="str">
        <f t="shared" si="292"/>
        <v/>
      </c>
      <c r="BZ339" s="574" t="str">
        <f t="shared" si="293"/>
        <v/>
      </c>
      <c r="CA339" s="574" t="str">
        <f t="shared" si="293"/>
        <v/>
      </c>
      <c r="CB339" s="574" t="str">
        <f t="shared" si="293"/>
        <v/>
      </c>
      <c r="CC339" s="574" t="str">
        <f t="shared" si="294"/>
        <v/>
      </c>
      <c r="CD339" s="574" t="str">
        <f t="shared" si="294"/>
        <v/>
      </c>
      <c r="CE339" s="574" t="str">
        <f t="shared" si="294"/>
        <v/>
      </c>
      <c r="CF339" s="574" t="str">
        <f t="shared" si="295"/>
        <v/>
      </c>
      <c r="CG339" s="574" t="str">
        <f t="shared" si="295"/>
        <v/>
      </c>
      <c r="CH339" s="574" t="str">
        <f t="shared" si="295"/>
        <v/>
      </c>
      <c r="CI339" s="574" t="str">
        <f t="shared" si="296"/>
        <v/>
      </c>
      <c r="CJ339" s="574" t="str">
        <f t="shared" si="297"/>
        <v/>
      </c>
      <c r="CK339" s="574" t="str">
        <f t="shared" si="298"/>
        <v/>
      </c>
      <c r="CL339" s="574" t="str">
        <f t="shared" si="298"/>
        <v/>
      </c>
      <c r="CM339" s="574" t="str">
        <f t="shared" si="298"/>
        <v/>
      </c>
      <c r="CN339" s="574" t="str">
        <f t="shared" si="299"/>
        <v/>
      </c>
      <c r="CO339" s="574" t="str">
        <f t="shared" si="299"/>
        <v/>
      </c>
      <c r="CP339" s="574" t="str">
        <f t="shared" si="299"/>
        <v/>
      </c>
      <c r="CQ339" s="574" t="str">
        <f t="shared" si="300"/>
        <v/>
      </c>
      <c r="CR339" s="574" t="str">
        <f t="shared" si="300"/>
        <v/>
      </c>
      <c r="CS339" s="574" t="str">
        <f t="shared" si="300"/>
        <v/>
      </c>
      <c r="CT339" s="574" t="str">
        <f t="shared" si="301"/>
        <v/>
      </c>
      <c r="CU339" s="575" t="str">
        <f t="shared" si="302"/>
        <v/>
      </c>
      <c r="CV339" s="576" t="str">
        <f t="shared" si="303"/>
        <v/>
      </c>
      <c r="CW339" s="574" t="str">
        <f t="shared" si="303"/>
        <v/>
      </c>
      <c r="CX339" s="574" t="str">
        <f t="shared" si="303"/>
        <v/>
      </c>
      <c r="CY339" s="574" t="str">
        <f t="shared" si="304"/>
        <v/>
      </c>
      <c r="CZ339" s="574" t="str">
        <f t="shared" si="304"/>
        <v/>
      </c>
      <c r="DA339" s="574" t="str">
        <f t="shared" si="304"/>
        <v/>
      </c>
      <c r="DB339" s="574" t="str">
        <f t="shared" si="305"/>
        <v/>
      </c>
      <c r="DC339" s="574" t="str">
        <f t="shared" si="306"/>
        <v/>
      </c>
      <c r="DD339" s="574" t="str">
        <f t="shared" si="306"/>
        <v/>
      </c>
      <c r="DE339" s="574" t="str">
        <f t="shared" si="307"/>
        <v/>
      </c>
      <c r="DF339" s="574" t="str">
        <f t="shared" si="307"/>
        <v/>
      </c>
      <c r="DG339" s="574" t="str">
        <f t="shared" si="307"/>
        <v/>
      </c>
      <c r="DH339" s="574" t="str">
        <f t="shared" si="308"/>
        <v/>
      </c>
      <c r="DI339" s="574" t="str">
        <f t="shared" si="309"/>
        <v/>
      </c>
      <c r="DJ339" s="574" t="str">
        <f t="shared" si="310"/>
        <v/>
      </c>
      <c r="DK339" s="574" t="str">
        <f t="shared" si="310"/>
        <v/>
      </c>
      <c r="DL339" s="574" t="str">
        <f t="shared" si="310"/>
        <v/>
      </c>
      <c r="DM339" s="574" t="str">
        <f t="shared" si="311"/>
        <v/>
      </c>
      <c r="DN339" s="574" t="str">
        <f t="shared" si="311"/>
        <v/>
      </c>
      <c r="DO339" s="574" t="str">
        <f t="shared" si="311"/>
        <v/>
      </c>
      <c r="DP339" s="574" t="str">
        <f t="shared" si="312"/>
        <v/>
      </c>
      <c r="DQ339" s="574" t="str">
        <f t="shared" si="312"/>
        <v/>
      </c>
      <c r="DR339" s="574" t="str">
        <f t="shared" si="312"/>
        <v/>
      </c>
      <c r="DS339" s="574" t="str">
        <f t="shared" si="313"/>
        <v/>
      </c>
      <c r="DT339" s="577" t="str">
        <f t="shared" si="314"/>
        <v/>
      </c>
      <c r="DU339" s="576" t="str">
        <f t="shared" si="315"/>
        <v/>
      </c>
      <c r="DV339" s="574" t="str">
        <f t="shared" si="315"/>
        <v/>
      </c>
      <c r="DW339" s="574" t="str">
        <f t="shared" si="315"/>
        <v/>
      </c>
      <c r="DX339" s="574" t="str">
        <f t="shared" si="316"/>
        <v/>
      </c>
      <c r="DY339" s="574" t="str">
        <f t="shared" si="316"/>
        <v/>
      </c>
      <c r="DZ339" s="574" t="str">
        <f t="shared" si="316"/>
        <v/>
      </c>
      <c r="EA339" s="574" t="str">
        <f t="shared" si="317"/>
        <v/>
      </c>
      <c r="EB339" s="574" t="str">
        <f t="shared" si="317"/>
        <v/>
      </c>
      <c r="EC339" s="574" t="str">
        <f t="shared" si="317"/>
        <v/>
      </c>
      <c r="ED339" s="574" t="str">
        <f t="shared" si="318"/>
        <v/>
      </c>
      <c r="EE339" s="574" t="str">
        <f t="shared" si="318"/>
        <v/>
      </c>
      <c r="EF339" s="574" t="str">
        <f t="shared" si="318"/>
        <v/>
      </c>
      <c r="EG339" s="574" t="str">
        <f t="shared" si="319"/>
        <v/>
      </c>
      <c r="EH339" s="574" t="str">
        <f t="shared" si="320"/>
        <v/>
      </c>
      <c r="EI339" s="574" t="str">
        <f t="shared" si="321"/>
        <v/>
      </c>
      <c r="EJ339" s="574" t="str">
        <f t="shared" si="321"/>
        <v/>
      </c>
      <c r="EK339" s="574" t="str">
        <f t="shared" si="321"/>
        <v/>
      </c>
      <c r="EL339" s="574" t="str">
        <f t="shared" si="322"/>
        <v/>
      </c>
      <c r="EM339" s="574" t="str">
        <f t="shared" si="322"/>
        <v/>
      </c>
      <c r="EN339" s="574" t="str">
        <f t="shared" si="322"/>
        <v/>
      </c>
      <c r="EO339" s="574" t="str">
        <f t="shared" si="323"/>
        <v/>
      </c>
      <c r="EP339" s="574" t="str">
        <f t="shared" si="323"/>
        <v/>
      </c>
      <c r="EQ339" s="574" t="str">
        <f t="shared" si="323"/>
        <v/>
      </c>
      <c r="ER339" s="574" t="str">
        <f t="shared" si="324"/>
        <v/>
      </c>
      <c r="ES339" s="577" t="str">
        <f t="shared" si="325"/>
        <v/>
      </c>
      <c r="ET339" s="576" t="str">
        <f t="shared" si="326"/>
        <v/>
      </c>
      <c r="EU339" s="574" t="str">
        <f t="shared" si="326"/>
        <v/>
      </c>
      <c r="EV339" s="574" t="str">
        <f t="shared" si="326"/>
        <v/>
      </c>
      <c r="EW339" s="574" t="str">
        <f t="shared" si="327"/>
        <v/>
      </c>
      <c r="EX339" s="574" t="str">
        <f t="shared" si="327"/>
        <v/>
      </c>
      <c r="EY339" s="574" t="str">
        <f t="shared" si="327"/>
        <v/>
      </c>
      <c r="EZ339" s="574" t="str">
        <f t="shared" si="328"/>
        <v/>
      </c>
      <c r="FA339" s="574" t="str">
        <f t="shared" si="328"/>
        <v/>
      </c>
      <c r="FB339" s="574" t="str">
        <f t="shared" si="328"/>
        <v/>
      </c>
      <c r="FC339" s="574" t="str">
        <f t="shared" si="329"/>
        <v/>
      </c>
      <c r="FD339" s="574" t="str">
        <f t="shared" si="329"/>
        <v/>
      </c>
      <c r="FE339" s="574" t="str">
        <f t="shared" si="329"/>
        <v/>
      </c>
      <c r="FF339" s="574" t="str">
        <f t="shared" si="330"/>
        <v/>
      </c>
      <c r="FG339" s="574" t="str">
        <f t="shared" si="331"/>
        <v/>
      </c>
      <c r="FH339" s="574" t="str">
        <f t="shared" si="332"/>
        <v/>
      </c>
      <c r="FI339" s="574" t="str">
        <f t="shared" si="332"/>
        <v/>
      </c>
      <c r="FJ339" s="574" t="str">
        <f t="shared" si="332"/>
        <v/>
      </c>
      <c r="FK339" s="574" t="str">
        <f t="shared" si="333"/>
        <v/>
      </c>
      <c r="FL339" s="574" t="str">
        <f t="shared" si="333"/>
        <v/>
      </c>
      <c r="FM339" s="574" t="str">
        <f t="shared" si="333"/>
        <v/>
      </c>
      <c r="FN339" s="574" t="str">
        <f t="shared" si="334"/>
        <v/>
      </c>
      <c r="FO339" s="574" t="str">
        <f t="shared" si="334"/>
        <v/>
      </c>
      <c r="FP339" s="574" t="str">
        <f t="shared" si="334"/>
        <v/>
      </c>
      <c r="FQ339" s="574" t="str">
        <f t="shared" si="335"/>
        <v/>
      </c>
      <c r="FR339" s="577" t="str">
        <f t="shared" si="336"/>
        <v/>
      </c>
      <c r="FS339" s="573" t="str">
        <f t="shared" si="337"/>
        <v/>
      </c>
      <c r="FT339" s="574" t="str">
        <f t="shared" si="338"/>
        <v/>
      </c>
      <c r="FU339" s="578" t="str">
        <f t="shared" si="339"/>
        <v/>
      </c>
      <c r="FV339" s="577" t="str">
        <f t="shared" si="340"/>
        <v/>
      </c>
      <c r="HA339" s="147">
        <f t="shared" si="341"/>
        <v>0</v>
      </c>
      <c r="HB339" s="142">
        <f t="shared" si="290"/>
        <v>0</v>
      </c>
    </row>
    <row r="340" spans="1:210" s="142" customFormat="1" ht="15.75" customHeight="1" x14ac:dyDescent="0.2">
      <c r="A340" s="531" t="str">
        <f t="shared" si="291"/>
        <v/>
      </c>
      <c r="B340" s="299"/>
      <c r="C340" s="292"/>
      <c r="D340" s="300"/>
      <c r="E340" s="292"/>
      <c r="F340" s="300"/>
      <c r="G340" s="292"/>
      <c r="H340" s="300"/>
      <c r="I340" s="300"/>
      <c r="J340" s="292"/>
      <c r="K340" s="300"/>
      <c r="L340" s="292"/>
      <c r="M340" s="300"/>
      <c r="N340" s="292"/>
      <c r="O340" s="300"/>
      <c r="P340" s="292"/>
      <c r="Q340" s="292"/>
      <c r="R340" s="301"/>
      <c r="S340" s="298"/>
      <c r="T340" s="307"/>
      <c r="U340" s="292"/>
      <c r="V340" s="300"/>
      <c r="W340" s="292"/>
      <c r="X340" s="300"/>
      <c r="Y340" s="292"/>
      <c r="Z340" s="300"/>
      <c r="AA340" s="300"/>
      <c r="AB340" s="292"/>
      <c r="AC340" s="300"/>
      <c r="AD340" s="292"/>
      <c r="AE340" s="300"/>
      <c r="AF340" s="292"/>
      <c r="AG340" s="300"/>
      <c r="AH340" s="292"/>
      <c r="AI340" s="292"/>
      <c r="AJ340" s="301"/>
      <c r="AK340" s="298"/>
      <c r="AL340" s="302"/>
      <c r="AM340" s="292"/>
      <c r="AN340" s="303"/>
      <c r="AO340" s="292"/>
      <c r="AP340" s="303"/>
      <c r="AQ340" s="292"/>
      <c r="AR340" s="303"/>
      <c r="AS340" s="303"/>
      <c r="AT340" s="292"/>
      <c r="AU340" s="303"/>
      <c r="AV340" s="292"/>
      <c r="AW340" s="303"/>
      <c r="AX340" s="292"/>
      <c r="AY340" s="303"/>
      <c r="AZ340" s="292"/>
      <c r="BA340" s="292"/>
      <c r="BB340" s="304"/>
      <c r="BC340" s="298"/>
      <c r="BD340" s="308"/>
      <c r="BE340" s="292"/>
      <c r="BF340" s="303"/>
      <c r="BG340" s="292"/>
      <c r="BH340" s="303"/>
      <c r="BI340" s="292"/>
      <c r="BJ340" s="303"/>
      <c r="BK340" s="303"/>
      <c r="BL340" s="292"/>
      <c r="BM340" s="303"/>
      <c r="BN340" s="292"/>
      <c r="BO340" s="303"/>
      <c r="BP340" s="292"/>
      <c r="BQ340" s="303"/>
      <c r="BR340" s="292"/>
      <c r="BS340" s="292"/>
      <c r="BT340" s="304"/>
      <c r="BU340" s="298"/>
      <c r="BW340" s="573" t="str">
        <f t="shared" si="292"/>
        <v/>
      </c>
      <c r="BX340" s="574" t="str">
        <f t="shared" si="292"/>
        <v/>
      </c>
      <c r="BY340" s="574" t="str">
        <f t="shared" si="292"/>
        <v/>
      </c>
      <c r="BZ340" s="574" t="str">
        <f t="shared" si="293"/>
        <v/>
      </c>
      <c r="CA340" s="574" t="str">
        <f t="shared" si="293"/>
        <v/>
      </c>
      <c r="CB340" s="574" t="str">
        <f t="shared" si="293"/>
        <v/>
      </c>
      <c r="CC340" s="574" t="str">
        <f t="shared" si="294"/>
        <v/>
      </c>
      <c r="CD340" s="574" t="str">
        <f t="shared" si="294"/>
        <v/>
      </c>
      <c r="CE340" s="574" t="str">
        <f t="shared" si="294"/>
        <v/>
      </c>
      <c r="CF340" s="574" t="str">
        <f t="shared" si="295"/>
        <v/>
      </c>
      <c r="CG340" s="574" t="str">
        <f t="shared" si="295"/>
        <v/>
      </c>
      <c r="CH340" s="574" t="str">
        <f t="shared" si="295"/>
        <v/>
      </c>
      <c r="CI340" s="574" t="str">
        <f t="shared" si="296"/>
        <v/>
      </c>
      <c r="CJ340" s="574" t="str">
        <f t="shared" si="297"/>
        <v/>
      </c>
      <c r="CK340" s="574" t="str">
        <f t="shared" si="298"/>
        <v/>
      </c>
      <c r="CL340" s="574" t="str">
        <f t="shared" si="298"/>
        <v/>
      </c>
      <c r="CM340" s="574" t="str">
        <f t="shared" si="298"/>
        <v/>
      </c>
      <c r="CN340" s="574" t="str">
        <f t="shared" si="299"/>
        <v/>
      </c>
      <c r="CO340" s="574" t="str">
        <f t="shared" si="299"/>
        <v/>
      </c>
      <c r="CP340" s="574" t="str">
        <f t="shared" si="299"/>
        <v/>
      </c>
      <c r="CQ340" s="574" t="str">
        <f t="shared" si="300"/>
        <v/>
      </c>
      <c r="CR340" s="574" t="str">
        <f t="shared" si="300"/>
        <v/>
      </c>
      <c r="CS340" s="574" t="str">
        <f t="shared" si="300"/>
        <v/>
      </c>
      <c r="CT340" s="574" t="str">
        <f t="shared" si="301"/>
        <v/>
      </c>
      <c r="CU340" s="575" t="str">
        <f t="shared" si="302"/>
        <v/>
      </c>
      <c r="CV340" s="576" t="str">
        <f t="shared" si="303"/>
        <v/>
      </c>
      <c r="CW340" s="574" t="str">
        <f t="shared" si="303"/>
        <v/>
      </c>
      <c r="CX340" s="574" t="str">
        <f t="shared" si="303"/>
        <v/>
      </c>
      <c r="CY340" s="574" t="str">
        <f t="shared" si="304"/>
        <v/>
      </c>
      <c r="CZ340" s="574" t="str">
        <f t="shared" si="304"/>
        <v/>
      </c>
      <c r="DA340" s="574" t="str">
        <f t="shared" si="304"/>
        <v/>
      </c>
      <c r="DB340" s="574" t="str">
        <f t="shared" si="305"/>
        <v/>
      </c>
      <c r="DC340" s="574" t="str">
        <f t="shared" si="306"/>
        <v/>
      </c>
      <c r="DD340" s="574" t="str">
        <f t="shared" si="306"/>
        <v/>
      </c>
      <c r="DE340" s="574" t="str">
        <f t="shared" si="307"/>
        <v/>
      </c>
      <c r="DF340" s="574" t="str">
        <f t="shared" si="307"/>
        <v/>
      </c>
      <c r="DG340" s="574" t="str">
        <f t="shared" si="307"/>
        <v/>
      </c>
      <c r="DH340" s="574" t="str">
        <f t="shared" si="308"/>
        <v/>
      </c>
      <c r="DI340" s="574" t="str">
        <f t="shared" si="309"/>
        <v/>
      </c>
      <c r="DJ340" s="574" t="str">
        <f t="shared" si="310"/>
        <v/>
      </c>
      <c r="DK340" s="574" t="str">
        <f t="shared" si="310"/>
        <v/>
      </c>
      <c r="DL340" s="574" t="str">
        <f t="shared" si="310"/>
        <v/>
      </c>
      <c r="DM340" s="574" t="str">
        <f t="shared" si="311"/>
        <v/>
      </c>
      <c r="DN340" s="574" t="str">
        <f t="shared" si="311"/>
        <v/>
      </c>
      <c r="DO340" s="574" t="str">
        <f t="shared" si="311"/>
        <v/>
      </c>
      <c r="DP340" s="574" t="str">
        <f t="shared" si="312"/>
        <v/>
      </c>
      <c r="DQ340" s="574" t="str">
        <f t="shared" si="312"/>
        <v/>
      </c>
      <c r="DR340" s="574" t="str">
        <f t="shared" si="312"/>
        <v/>
      </c>
      <c r="DS340" s="574" t="str">
        <f t="shared" si="313"/>
        <v/>
      </c>
      <c r="DT340" s="577" t="str">
        <f t="shared" si="314"/>
        <v/>
      </c>
      <c r="DU340" s="576" t="str">
        <f t="shared" si="315"/>
        <v/>
      </c>
      <c r="DV340" s="574" t="str">
        <f t="shared" si="315"/>
        <v/>
      </c>
      <c r="DW340" s="574" t="str">
        <f t="shared" si="315"/>
        <v/>
      </c>
      <c r="DX340" s="574" t="str">
        <f t="shared" si="316"/>
        <v/>
      </c>
      <c r="DY340" s="574" t="str">
        <f t="shared" si="316"/>
        <v/>
      </c>
      <c r="DZ340" s="574" t="str">
        <f t="shared" si="316"/>
        <v/>
      </c>
      <c r="EA340" s="574" t="str">
        <f t="shared" si="317"/>
        <v/>
      </c>
      <c r="EB340" s="574" t="str">
        <f t="shared" si="317"/>
        <v/>
      </c>
      <c r="EC340" s="574" t="str">
        <f t="shared" si="317"/>
        <v/>
      </c>
      <c r="ED340" s="574" t="str">
        <f t="shared" si="318"/>
        <v/>
      </c>
      <c r="EE340" s="574" t="str">
        <f t="shared" si="318"/>
        <v/>
      </c>
      <c r="EF340" s="574" t="str">
        <f t="shared" si="318"/>
        <v/>
      </c>
      <c r="EG340" s="574" t="str">
        <f t="shared" si="319"/>
        <v/>
      </c>
      <c r="EH340" s="574" t="str">
        <f t="shared" si="320"/>
        <v/>
      </c>
      <c r="EI340" s="574" t="str">
        <f t="shared" si="321"/>
        <v/>
      </c>
      <c r="EJ340" s="574" t="str">
        <f t="shared" si="321"/>
        <v/>
      </c>
      <c r="EK340" s="574" t="str">
        <f t="shared" si="321"/>
        <v/>
      </c>
      <c r="EL340" s="574" t="str">
        <f t="shared" si="322"/>
        <v/>
      </c>
      <c r="EM340" s="574" t="str">
        <f t="shared" si="322"/>
        <v/>
      </c>
      <c r="EN340" s="574" t="str">
        <f t="shared" si="322"/>
        <v/>
      </c>
      <c r="EO340" s="574" t="str">
        <f t="shared" si="323"/>
        <v/>
      </c>
      <c r="EP340" s="574" t="str">
        <f t="shared" si="323"/>
        <v/>
      </c>
      <c r="EQ340" s="574" t="str">
        <f t="shared" si="323"/>
        <v/>
      </c>
      <c r="ER340" s="574" t="str">
        <f t="shared" si="324"/>
        <v/>
      </c>
      <c r="ES340" s="577" t="str">
        <f t="shared" si="325"/>
        <v/>
      </c>
      <c r="ET340" s="576" t="str">
        <f t="shared" si="326"/>
        <v/>
      </c>
      <c r="EU340" s="574" t="str">
        <f t="shared" si="326"/>
        <v/>
      </c>
      <c r="EV340" s="574" t="str">
        <f t="shared" si="326"/>
        <v/>
      </c>
      <c r="EW340" s="574" t="str">
        <f t="shared" si="327"/>
        <v/>
      </c>
      <c r="EX340" s="574" t="str">
        <f t="shared" si="327"/>
        <v/>
      </c>
      <c r="EY340" s="574" t="str">
        <f t="shared" si="327"/>
        <v/>
      </c>
      <c r="EZ340" s="574" t="str">
        <f t="shared" si="328"/>
        <v/>
      </c>
      <c r="FA340" s="574" t="str">
        <f t="shared" si="328"/>
        <v/>
      </c>
      <c r="FB340" s="574" t="str">
        <f t="shared" si="328"/>
        <v/>
      </c>
      <c r="FC340" s="574" t="str">
        <f t="shared" si="329"/>
        <v/>
      </c>
      <c r="FD340" s="574" t="str">
        <f t="shared" si="329"/>
        <v/>
      </c>
      <c r="FE340" s="574" t="str">
        <f t="shared" si="329"/>
        <v/>
      </c>
      <c r="FF340" s="574" t="str">
        <f t="shared" si="330"/>
        <v/>
      </c>
      <c r="FG340" s="574" t="str">
        <f t="shared" si="331"/>
        <v/>
      </c>
      <c r="FH340" s="574" t="str">
        <f t="shared" si="332"/>
        <v/>
      </c>
      <c r="FI340" s="574" t="str">
        <f t="shared" si="332"/>
        <v/>
      </c>
      <c r="FJ340" s="574" t="str">
        <f t="shared" si="332"/>
        <v/>
      </c>
      <c r="FK340" s="574" t="str">
        <f t="shared" si="333"/>
        <v/>
      </c>
      <c r="FL340" s="574" t="str">
        <f t="shared" si="333"/>
        <v/>
      </c>
      <c r="FM340" s="574" t="str">
        <f t="shared" si="333"/>
        <v/>
      </c>
      <c r="FN340" s="574" t="str">
        <f t="shared" si="334"/>
        <v/>
      </c>
      <c r="FO340" s="574" t="str">
        <f t="shared" si="334"/>
        <v/>
      </c>
      <c r="FP340" s="574" t="str">
        <f t="shared" si="334"/>
        <v/>
      </c>
      <c r="FQ340" s="574" t="str">
        <f t="shared" si="335"/>
        <v/>
      </c>
      <c r="FR340" s="577" t="str">
        <f t="shared" si="336"/>
        <v/>
      </c>
      <c r="FS340" s="573" t="str">
        <f t="shared" si="337"/>
        <v/>
      </c>
      <c r="FT340" s="574" t="str">
        <f t="shared" si="338"/>
        <v/>
      </c>
      <c r="FU340" s="578" t="str">
        <f t="shared" si="339"/>
        <v/>
      </c>
      <c r="FV340" s="577" t="str">
        <f t="shared" si="340"/>
        <v/>
      </c>
      <c r="HA340" s="147">
        <f t="shared" si="341"/>
        <v>0</v>
      </c>
      <c r="HB340" s="142">
        <f t="shared" si="290"/>
        <v>0</v>
      </c>
    </row>
    <row r="341" spans="1:210" s="142" customFormat="1" ht="15.75" customHeight="1" x14ac:dyDescent="0.2">
      <c r="A341" s="531" t="str">
        <f t="shared" si="291"/>
        <v/>
      </c>
      <c r="B341" s="299"/>
      <c r="C341" s="292"/>
      <c r="D341" s="300"/>
      <c r="E341" s="292"/>
      <c r="F341" s="300"/>
      <c r="G341" s="292"/>
      <c r="H341" s="300"/>
      <c r="I341" s="300"/>
      <c r="J341" s="292"/>
      <c r="K341" s="300"/>
      <c r="L341" s="292"/>
      <c r="M341" s="300"/>
      <c r="N341" s="292"/>
      <c r="O341" s="300"/>
      <c r="P341" s="292"/>
      <c r="Q341" s="292"/>
      <c r="R341" s="300"/>
      <c r="S341" s="294"/>
      <c r="T341" s="307"/>
      <c r="U341" s="292"/>
      <c r="V341" s="300"/>
      <c r="W341" s="292"/>
      <c r="X341" s="300"/>
      <c r="Y341" s="292"/>
      <c r="Z341" s="300"/>
      <c r="AA341" s="300"/>
      <c r="AB341" s="292"/>
      <c r="AC341" s="300"/>
      <c r="AD341" s="292"/>
      <c r="AE341" s="300"/>
      <c r="AF341" s="292"/>
      <c r="AG341" s="300"/>
      <c r="AH341" s="292"/>
      <c r="AI341" s="292"/>
      <c r="AJ341" s="300"/>
      <c r="AK341" s="294"/>
      <c r="AL341" s="302"/>
      <c r="AM341" s="292"/>
      <c r="AN341" s="303"/>
      <c r="AO341" s="292"/>
      <c r="AP341" s="303"/>
      <c r="AQ341" s="292"/>
      <c r="AR341" s="303"/>
      <c r="AS341" s="303"/>
      <c r="AT341" s="292"/>
      <c r="AU341" s="303"/>
      <c r="AV341" s="292"/>
      <c r="AW341" s="303"/>
      <c r="AX341" s="292"/>
      <c r="AY341" s="303"/>
      <c r="AZ341" s="292"/>
      <c r="BA341" s="292"/>
      <c r="BB341" s="303"/>
      <c r="BC341" s="294"/>
      <c r="BD341" s="308"/>
      <c r="BE341" s="292"/>
      <c r="BF341" s="303"/>
      <c r="BG341" s="292"/>
      <c r="BH341" s="303"/>
      <c r="BI341" s="292"/>
      <c r="BJ341" s="303"/>
      <c r="BK341" s="303"/>
      <c r="BL341" s="292"/>
      <c r="BM341" s="303"/>
      <c r="BN341" s="292"/>
      <c r="BO341" s="303"/>
      <c r="BP341" s="292"/>
      <c r="BQ341" s="303"/>
      <c r="BR341" s="292"/>
      <c r="BS341" s="292"/>
      <c r="BT341" s="303"/>
      <c r="BU341" s="294"/>
      <c r="BW341" s="573" t="str">
        <f t="shared" si="292"/>
        <v/>
      </c>
      <c r="BX341" s="574" t="str">
        <f t="shared" si="292"/>
        <v/>
      </c>
      <c r="BY341" s="574" t="str">
        <f t="shared" si="292"/>
        <v/>
      </c>
      <c r="BZ341" s="574" t="str">
        <f t="shared" si="293"/>
        <v/>
      </c>
      <c r="CA341" s="574" t="str">
        <f t="shared" si="293"/>
        <v/>
      </c>
      <c r="CB341" s="574" t="str">
        <f t="shared" si="293"/>
        <v/>
      </c>
      <c r="CC341" s="574" t="str">
        <f t="shared" si="294"/>
        <v/>
      </c>
      <c r="CD341" s="574" t="str">
        <f t="shared" si="294"/>
        <v/>
      </c>
      <c r="CE341" s="574" t="str">
        <f t="shared" si="294"/>
        <v/>
      </c>
      <c r="CF341" s="574" t="str">
        <f t="shared" si="295"/>
        <v/>
      </c>
      <c r="CG341" s="574" t="str">
        <f t="shared" si="295"/>
        <v/>
      </c>
      <c r="CH341" s="574" t="str">
        <f t="shared" si="295"/>
        <v/>
      </c>
      <c r="CI341" s="574" t="str">
        <f t="shared" si="296"/>
        <v/>
      </c>
      <c r="CJ341" s="574" t="str">
        <f t="shared" si="297"/>
        <v/>
      </c>
      <c r="CK341" s="574" t="str">
        <f t="shared" si="298"/>
        <v/>
      </c>
      <c r="CL341" s="574" t="str">
        <f t="shared" si="298"/>
        <v/>
      </c>
      <c r="CM341" s="574" t="str">
        <f t="shared" si="298"/>
        <v/>
      </c>
      <c r="CN341" s="574" t="str">
        <f t="shared" si="299"/>
        <v/>
      </c>
      <c r="CO341" s="574" t="str">
        <f t="shared" si="299"/>
        <v/>
      </c>
      <c r="CP341" s="574" t="str">
        <f t="shared" si="299"/>
        <v/>
      </c>
      <c r="CQ341" s="574" t="str">
        <f t="shared" si="300"/>
        <v/>
      </c>
      <c r="CR341" s="574" t="str">
        <f t="shared" si="300"/>
        <v/>
      </c>
      <c r="CS341" s="574" t="str">
        <f t="shared" si="300"/>
        <v/>
      </c>
      <c r="CT341" s="574" t="str">
        <f t="shared" si="301"/>
        <v/>
      </c>
      <c r="CU341" s="575" t="str">
        <f t="shared" si="302"/>
        <v/>
      </c>
      <c r="CV341" s="576" t="str">
        <f t="shared" si="303"/>
        <v/>
      </c>
      <c r="CW341" s="574" t="str">
        <f t="shared" si="303"/>
        <v/>
      </c>
      <c r="CX341" s="574" t="str">
        <f t="shared" si="303"/>
        <v/>
      </c>
      <c r="CY341" s="574" t="str">
        <f t="shared" si="304"/>
        <v/>
      </c>
      <c r="CZ341" s="574" t="str">
        <f t="shared" si="304"/>
        <v/>
      </c>
      <c r="DA341" s="574" t="str">
        <f t="shared" si="304"/>
        <v/>
      </c>
      <c r="DB341" s="574" t="str">
        <f t="shared" si="305"/>
        <v/>
      </c>
      <c r="DC341" s="574" t="str">
        <f t="shared" si="306"/>
        <v/>
      </c>
      <c r="DD341" s="574" t="str">
        <f t="shared" si="306"/>
        <v/>
      </c>
      <c r="DE341" s="574" t="str">
        <f t="shared" si="307"/>
        <v/>
      </c>
      <c r="DF341" s="574" t="str">
        <f t="shared" si="307"/>
        <v/>
      </c>
      <c r="DG341" s="574" t="str">
        <f t="shared" si="307"/>
        <v/>
      </c>
      <c r="DH341" s="574" t="str">
        <f t="shared" si="308"/>
        <v/>
      </c>
      <c r="DI341" s="574" t="str">
        <f t="shared" si="309"/>
        <v/>
      </c>
      <c r="DJ341" s="574" t="str">
        <f t="shared" si="310"/>
        <v/>
      </c>
      <c r="DK341" s="574" t="str">
        <f t="shared" si="310"/>
        <v/>
      </c>
      <c r="DL341" s="574" t="str">
        <f t="shared" si="310"/>
        <v/>
      </c>
      <c r="DM341" s="574" t="str">
        <f t="shared" si="311"/>
        <v/>
      </c>
      <c r="DN341" s="574" t="str">
        <f t="shared" si="311"/>
        <v/>
      </c>
      <c r="DO341" s="574" t="str">
        <f t="shared" si="311"/>
        <v/>
      </c>
      <c r="DP341" s="574" t="str">
        <f t="shared" si="312"/>
        <v/>
      </c>
      <c r="DQ341" s="574" t="str">
        <f t="shared" si="312"/>
        <v/>
      </c>
      <c r="DR341" s="574" t="str">
        <f t="shared" si="312"/>
        <v/>
      </c>
      <c r="DS341" s="574" t="str">
        <f t="shared" si="313"/>
        <v/>
      </c>
      <c r="DT341" s="577" t="str">
        <f t="shared" si="314"/>
        <v/>
      </c>
      <c r="DU341" s="576" t="str">
        <f t="shared" si="315"/>
        <v/>
      </c>
      <c r="DV341" s="574" t="str">
        <f t="shared" si="315"/>
        <v/>
      </c>
      <c r="DW341" s="574" t="str">
        <f t="shared" si="315"/>
        <v/>
      </c>
      <c r="DX341" s="574" t="str">
        <f t="shared" si="316"/>
        <v/>
      </c>
      <c r="DY341" s="574" t="str">
        <f t="shared" si="316"/>
        <v/>
      </c>
      <c r="DZ341" s="574" t="str">
        <f t="shared" si="316"/>
        <v/>
      </c>
      <c r="EA341" s="574" t="str">
        <f t="shared" si="317"/>
        <v/>
      </c>
      <c r="EB341" s="574" t="str">
        <f t="shared" si="317"/>
        <v/>
      </c>
      <c r="EC341" s="574" t="str">
        <f t="shared" si="317"/>
        <v/>
      </c>
      <c r="ED341" s="574" t="str">
        <f t="shared" si="318"/>
        <v/>
      </c>
      <c r="EE341" s="574" t="str">
        <f t="shared" si="318"/>
        <v/>
      </c>
      <c r="EF341" s="574" t="str">
        <f t="shared" si="318"/>
        <v/>
      </c>
      <c r="EG341" s="574" t="str">
        <f t="shared" si="319"/>
        <v/>
      </c>
      <c r="EH341" s="574" t="str">
        <f t="shared" si="320"/>
        <v/>
      </c>
      <c r="EI341" s="574" t="str">
        <f t="shared" si="321"/>
        <v/>
      </c>
      <c r="EJ341" s="574" t="str">
        <f t="shared" si="321"/>
        <v/>
      </c>
      <c r="EK341" s="574" t="str">
        <f t="shared" si="321"/>
        <v/>
      </c>
      <c r="EL341" s="574" t="str">
        <f t="shared" si="322"/>
        <v/>
      </c>
      <c r="EM341" s="574" t="str">
        <f t="shared" si="322"/>
        <v/>
      </c>
      <c r="EN341" s="574" t="str">
        <f t="shared" si="322"/>
        <v/>
      </c>
      <c r="EO341" s="574" t="str">
        <f t="shared" si="323"/>
        <v/>
      </c>
      <c r="EP341" s="574" t="str">
        <f t="shared" si="323"/>
        <v/>
      </c>
      <c r="EQ341" s="574" t="str">
        <f t="shared" si="323"/>
        <v/>
      </c>
      <c r="ER341" s="574" t="str">
        <f t="shared" si="324"/>
        <v/>
      </c>
      <c r="ES341" s="577" t="str">
        <f t="shared" si="325"/>
        <v/>
      </c>
      <c r="ET341" s="576" t="str">
        <f t="shared" si="326"/>
        <v/>
      </c>
      <c r="EU341" s="574" t="str">
        <f t="shared" si="326"/>
        <v/>
      </c>
      <c r="EV341" s="574" t="str">
        <f t="shared" si="326"/>
        <v/>
      </c>
      <c r="EW341" s="574" t="str">
        <f t="shared" si="327"/>
        <v/>
      </c>
      <c r="EX341" s="574" t="str">
        <f t="shared" si="327"/>
        <v/>
      </c>
      <c r="EY341" s="574" t="str">
        <f t="shared" si="327"/>
        <v/>
      </c>
      <c r="EZ341" s="574" t="str">
        <f t="shared" si="328"/>
        <v/>
      </c>
      <c r="FA341" s="574" t="str">
        <f t="shared" si="328"/>
        <v/>
      </c>
      <c r="FB341" s="574" t="str">
        <f t="shared" si="328"/>
        <v/>
      </c>
      <c r="FC341" s="574" t="str">
        <f t="shared" si="329"/>
        <v/>
      </c>
      <c r="FD341" s="574" t="str">
        <f t="shared" si="329"/>
        <v/>
      </c>
      <c r="FE341" s="574" t="str">
        <f t="shared" si="329"/>
        <v/>
      </c>
      <c r="FF341" s="574" t="str">
        <f t="shared" si="330"/>
        <v/>
      </c>
      <c r="FG341" s="574" t="str">
        <f t="shared" si="331"/>
        <v/>
      </c>
      <c r="FH341" s="574" t="str">
        <f t="shared" si="332"/>
        <v/>
      </c>
      <c r="FI341" s="574" t="str">
        <f t="shared" si="332"/>
        <v/>
      </c>
      <c r="FJ341" s="574" t="str">
        <f t="shared" si="332"/>
        <v/>
      </c>
      <c r="FK341" s="574" t="str">
        <f t="shared" si="333"/>
        <v/>
      </c>
      <c r="FL341" s="574" t="str">
        <f t="shared" si="333"/>
        <v/>
      </c>
      <c r="FM341" s="574" t="str">
        <f t="shared" si="333"/>
        <v/>
      </c>
      <c r="FN341" s="574" t="str">
        <f t="shared" si="334"/>
        <v/>
      </c>
      <c r="FO341" s="574" t="str">
        <f t="shared" si="334"/>
        <v/>
      </c>
      <c r="FP341" s="574" t="str">
        <f t="shared" si="334"/>
        <v/>
      </c>
      <c r="FQ341" s="574" t="str">
        <f t="shared" si="335"/>
        <v/>
      </c>
      <c r="FR341" s="577" t="str">
        <f t="shared" si="336"/>
        <v/>
      </c>
      <c r="FS341" s="573" t="str">
        <f t="shared" si="337"/>
        <v/>
      </c>
      <c r="FT341" s="574" t="str">
        <f t="shared" si="338"/>
        <v/>
      </c>
      <c r="FU341" s="578" t="str">
        <f t="shared" si="339"/>
        <v/>
      </c>
      <c r="FV341" s="577" t="str">
        <f t="shared" si="340"/>
        <v/>
      </c>
      <c r="HA341" s="147">
        <f t="shared" si="341"/>
        <v>0</v>
      </c>
      <c r="HB341" s="142">
        <f t="shared" si="290"/>
        <v>0</v>
      </c>
    </row>
    <row r="342" spans="1:210" s="142" customFormat="1" ht="15.75" customHeight="1" x14ac:dyDescent="0.2">
      <c r="A342" s="531" t="str">
        <f t="shared" si="291"/>
        <v/>
      </c>
      <c r="B342" s="299"/>
      <c r="C342" s="292"/>
      <c r="D342" s="300"/>
      <c r="E342" s="292"/>
      <c r="F342" s="300"/>
      <c r="G342" s="292"/>
      <c r="H342" s="300"/>
      <c r="I342" s="300"/>
      <c r="J342" s="292"/>
      <c r="K342" s="300"/>
      <c r="L342" s="292"/>
      <c r="M342" s="300"/>
      <c r="N342" s="292"/>
      <c r="O342" s="300"/>
      <c r="P342" s="292"/>
      <c r="Q342" s="292"/>
      <c r="R342" s="301"/>
      <c r="S342" s="298"/>
      <c r="T342" s="307"/>
      <c r="U342" s="292"/>
      <c r="V342" s="300"/>
      <c r="W342" s="292"/>
      <c r="X342" s="300"/>
      <c r="Y342" s="292"/>
      <c r="Z342" s="300"/>
      <c r="AA342" s="300"/>
      <c r="AB342" s="292"/>
      <c r="AC342" s="300"/>
      <c r="AD342" s="292"/>
      <c r="AE342" s="300"/>
      <c r="AF342" s="292"/>
      <c r="AG342" s="300"/>
      <c r="AH342" s="292"/>
      <c r="AI342" s="292"/>
      <c r="AJ342" s="301"/>
      <c r="AK342" s="298"/>
      <c r="AL342" s="302"/>
      <c r="AM342" s="292"/>
      <c r="AN342" s="303"/>
      <c r="AO342" s="292"/>
      <c r="AP342" s="303"/>
      <c r="AQ342" s="292"/>
      <c r="AR342" s="303"/>
      <c r="AS342" s="303"/>
      <c r="AT342" s="292"/>
      <c r="AU342" s="303"/>
      <c r="AV342" s="292"/>
      <c r="AW342" s="303"/>
      <c r="AX342" s="292"/>
      <c r="AY342" s="303"/>
      <c r="AZ342" s="292"/>
      <c r="BA342" s="292"/>
      <c r="BB342" s="304"/>
      <c r="BC342" s="298"/>
      <c r="BD342" s="308"/>
      <c r="BE342" s="292"/>
      <c r="BF342" s="303"/>
      <c r="BG342" s="292"/>
      <c r="BH342" s="303"/>
      <c r="BI342" s="292"/>
      <c r="BJ342" s="303"/>
      <c r="BK342" s="303"/>
      <c r="BL342" s="292"/>
      <c r="BM342" s="303"/>
      <c r="BN342" s="292"/>
      <c r="BO342" s="303"/>
      <c r="BP342" s="292"/>
      <c r="BQ342" s="303"/>
      <c r="BR342" s="292"/>
      <c r="BS342" s="292"/>
      <c r="BT342" s="304"/>
      <c r="BU342" s="298"/>
      <c r="BW342" s="573" t="str">
        <f t="shared" si="292"/>
        <v/>
      </c>
      <c r="BX342" s="574" t="str">
        <f t="shared" si="292"/>
        <v/>
      </c>
      <c r="BY342" s="574" t="str">
        <f t="shared" si="292"/>
        <v/>
      </c>
      <c r="BZ342" s="574" t="str">
        <f t="shared" si="293"/>
        <v/>
      </c>
      <c r="CA342" s="574" t="str">
        <f t="shared" si="293"/>
        <v/>
      </c>
      <c r="CB342" s="574" t="str">
        <f t="shared" si="293"/>
        <v/>
      </c>
      <c r="CC342" s="574" t="str">
        <f t="shared" si="294"/>
        <v/>
      </c>
      <c r="CD342" s="574" t="str">
        <f t="shared" si="294"/>
        <v/>
      </c>
      <c r="CE342" s="574" t="str">
        <f t="shared" si="294"/>
        <v/>
      </c>
      <c r="CF342" s="574" t="str">
        <f t="shared" si="295"/>
        <v/>
      </c>
      <c r="CG342" s="574" t="str">
        <f t="shared" si="295"/>
        <v/>
      </c>
      <c r="CH342" s="574" t="str">
        <f t="shared" si="295"/>
        <v/>
      </c>
      <c r="CI342" s="574" t="str">
        <f t="shared" si="296"/>
        <v/>
      </c>
      <c r="CJ342" s="574" t="str">
        <f t="shared" si="297"/>
        <v/>
      </c>
      <c r="CK342" s="574" t="str">
        <f t="shared" si="298"/>
        <v/>
      </c>
      <c r="CL342" s="574" t="str">
        <f t="shared" si="298"/>
        <v/>
      </c>
      <c r="CM342" s="574" t="str">
        <f t="shared" si="298"/>
        <v/>
      </c>
      <c r="CN342" s="574" t="str">
        <f t="shared" si="299"/>
        <v/>
      </c>
      <c r="CO342" s="574" t="str">
        <f t="shared" si="299"/>
        <v/>
      </c>
      <c r="CP342" s="574" t="str">
        <f t="shared" si="299"/>
        <v/>
      </c>
      <c r="CQ342" s="574" t="str">
        <f t="shared" si="300"/>
        <v/>
      </c>
      <c r="CR342" s="574" t="str">
        <f t="shared" si="300"/>
        <v/>
      </c>
      <c r="CS342" s="574" t="str">
        <f t="shared" si="300"/>
        <v/>
      </c>
      <c r="CT342" s="574" t="str">
        <f t="shared" si="301"/>
        <v/>
      </c>
      <c r="CU342" s="575" t="str">
        <f t="shared" si="302"/>
        <v/>
      </c>
      <c r="CV342" s="576" t="str">
        <f t="shared" si="303"/>
        <v/>
      </c>
      <c r="CW342" s="574" t="str">
        <f t="shared" si="303"/>
        <v/>
      </c>
      <c r="CX342" s="574" t="str">
        <f t="shared" si="303"/>
        <v/>
      </c>
      <c r="CY342" s="574" t="str">
        <f t="shared" si="304"/>
        <v/>
      </c>
      <c r="CZ342" s="574" t="str">
        <f t="shared" si="304"/>
        <v/>
      </c>
      <c r="DA342" s="574" t="str">
        <f t="shared" si="304"/>
        <v/>
      </c>
      <c r="DB342" s="574" t="str">
        <f t="shared" si="305"/>
        <v/>
      </c>
      <c r="DC342" s="574" t="str">
        <f t="shared" si="306"/>
        <v/>
      </c>
      <c r="DD342" s="574" t="str">
        <f t="shared" si="306"/>
        <v/>
      </c>
      <c r="DE342" s="574" t="str">
        <f t="shared" si="307"/>
        <v/>
      </c>
      <c r="DF342" s="574" t="str">
        <f t="shared" si="307"/>
        <v/>
      </c>
      <c r="DG342" s="574" t="str">
        <f t="shared" si="307"/>
        <v/>
      </c>
      <c r="DH342" s="574" t="str">
        <f t="shared" si="308"/>
        <v/>
      </c>
      <c r="DI342" s="574" t="str">
        <f t="shared" si="309"/>
        <v/>
      </c>
      <c r="DJ342" s="574" t="str">
        <f t="shared" si="310"/>
        <v/>
      </c>
      <c r="DK342" s="574" t="str">
        <f t="shared" si="310"/>
        <v/>
      </c>
      <c r="DL342" s="574" t="str">
        <f t="shared" si="310"/>
        <v/>
      </c>
      <c r="DM342" s="574" t="str">
        <f t="shared" si="311"/>
        <v/>
      </c>
      <c r="DN342" s="574" t="str">
        <f t="shared" si="311"/>
        <v/>
      </c>
      <c r="DO342" s="574" t="str">
        <f t="shared" si="311"/>
        <v/>
      </c>
      <c r="DP342" s="574" t="str">
        <f t="shared" si="312"/>
        <v/>
      </c>
      <c r="DQ342" s="574" t="str">
        <f t="shared" si="312"/>
        <v/>
      </c>
      <c r="DR342" s="574" t="str">
        <f t="shared" si="312"/>
        <v/>
      </c>
      <c r="DS342" s="574" t="str">
        <f t="shared" si="313"/>
        <v/>
      </c>
      <c r="DT342" s="577" t="str">
        <f t="shared" si="314"/>
        <v/>
      </c>
      <c r="DU342" s="576" t="str">
        <f t="shared" si="315"/>
        <v/>
      </c>
      <c r="DV342" s="574" t="str">
        <f t="shared" si="315"/>
        <v/>
      </c>
      <c r="DW342" s="574" t="str">
        <f t="shared" si="315"/>
        <v/>
      </c>
      <c r="DX342" s="574" t="str">
        <f t="shared" si="316"/>
        <v/>
      </c>
      <c r="DY342" s="574" t="str">
        <f t="shared" si="316"/>
        <v/>
      </c>
      <c r="DZ342" s="574" t="str">
        <f t="shared" si="316"/>
        <v/>
      </c>
      <c r="EA342" s="574" t="str">
        <f t="shared" si="317"/>
        <v/>
      </c>
      <c r="EB342" s="574" t="str">
        <f t="shared" si="317"/>
        <v/>
      </c>
      <c r="EC342" s="574" t="str">
        <f t="shared" si="317"/>
        <v/>
      </c>
      <c r="ED342" s="574" t="str">
        <f t="shared" si="318"/>
        <v/>
      </c>
      <c r="EE342" s="574" t="str">
        <f t="shared" si="318"/>
        <v/>
      </c>
      <c r="EF342" s="574" t="str">
        <f t="shared" si="318"/>
        <v/>
      </c>
      <c r="EG342" s="574" t="str">
        <f t="shared" si="319"/>
        <v/>
      </c>
      <c r="EH342" s="574" t="str">
        <f t="shared" si="320"/>
        <v/>
      </c>
      <c r="EI342" s="574" t="str">
        <f t="shared" si="321"/>
        <v/>
      </c>
      <c r="EJ342" s="574" t="str">
        <f t="shared" si="321"/>
        <v/>
      </c>
      <c r="EK342" s="574" t="str">
        <f t="shared" si="321"/>
        <v/>
      </c>
      <c r="EL342" s="574" t="str">
        <f t="shared" si="322"/>
        <v/>
      </c>
      <c r="EM342" s="574" t="str">
        <f t="shared" si="322"/>
        <v/>
      </c>
      <c r="EN342" s="574" t="str">
        <f t="shared" si="322"/>
        <v/>
      </c>
      <c r="EO342" s="574" t="str">
        <f t="shared" si="323"/>
        <v/>
      </c>
      <c r="EP342" s="574" t="str">
        <f t="shared" si="323"/>
        <v/>
      </c>
      <c r="EQ342" s="574" t="str">
        <f t="shared" si="323"/>
        <v/>
      </c>
      <c r="ER342" s="574" t="str">
        <f t="shared" si="324"/>
        <v/>
      </c>
      <c r="ES342" s="577" t="str">
        <f t="shared" si="325"/>
        <v/>
      </c>
      <c r="ET342" s="576" t="str">
        <f t="shared" si="326"/>
        <v/>
      </c>
      <c r="EU342" s="574" t="str">
        <f t="shared" si="326"/>
        <v/>
      </c>
      <c r="EV342" s="574" t="str">
        <f t="shared" si="326"/>
        <v/>
      </c>
      <c r="EW342" s="574" t="str">
        <f t="shared" si="327"/>
        <v/>
      </c>
      <c r="EX342" s="574" t="str">
        <f t="shared" si="327"/>
        <v/>
      </c>
      <c r="EY342" s="574" t="str">
        <f t="shared" si="327"/>
        <v/>
      </c>
      <c r="EZ342" s="574" t="str">
        <f t="shared" si="328"/>
        <v/>
      </c>
      <c r="FA342" s="574" t="str">
        <f t="shared" si="328"/>
        <v/>
      </c>
      <c r="FB342" s="574" t="str">
        <f t="shared" si="328"/>
        <v/>
      </c>
      <c r="FC342" s="574" t="str">
        <f t="shared" si="329"/>
        <v/>
      </c>
      <c r="FD342" s="574" t="str">
        <f t="shared" si="329"/>
        <v/>
      </c>
      <c r="FE342" s="574" t="str">
        <f t="shared" si="329"/>
        <v/>
      </c>
      <c r="FF342" s="574" t="str">
        <f t="shared" si="330"/>
        <v/>
      </c>
      <c r="FG342" s="574" t="str">
        <f t="shared" si="331"/>
        <v/>
      </c>
      <c r="FH342" s="574" t="str">
        <f t="shared" si="332"/>
        <v/>
      </c>
      <c r="FI342" s="574" t="str">
        <f t="shared" si="332"/>
        <v/>
      </c>
      <c r="FJ342" s="574" t="str">
        <f t="shared" si="332"/>
        <v/>
      </c>
      <c r="FK342" s="574" t="str">
        <f t="shared" si="333"/>
        <v/>
      </c>
      <c r="FL342" s="574" t="str">
        <f t="shared" si="333"/>
        <v/>
      </c>
      <c r="FM342" s="574" t="str">
        <f t="shared" si="333"/>
        <v/>
      </c>
      <c r="FN342" s="574" t="str">
        <f t="shared" si="334"/>
        <v/>
      </c>
      <c r="FO342" s="574" t="str">
        <f t="shared" si="334"/>
        <v/>
      </c>
      <c r="FP342" s="574" t="str">
        <f t="shared" si="334"/>
        <v/>
      </c>
      <c r="FQ342" s="574" t="str">
        <f t="shared" si="335"/>
        <v/>
      </c>
      <c r="FR342" s="577" t="str">
        <f t="shared" si="336"/>
        <v/>
      </c>
      <c r="FS342" s="573" t="str">
        <f t="shared" si="337"/>
        <v/>
      </c>
      <c r="FT342" s="574" t="str">
        <f t="shared" si="338"/>
        <v/>
      </c>
      <c r="FU342" s="578" t="str">
        <f t="shared" si="339"/>
        <v/>
      </c>
      <c r="FV342" s="577" t="str">
        <f t="shared" si="340"/>
        <v/>
      </c>
      <c r="HA342" s="147">
        <f t="shared" si="341"/>
        <v>0</v>
      </c>
      <c r="HB342" s="142">
        <f t="shared" si="290"/>
        <v>0</v>
      </c>
    </row>
    <row r="343" spans="1:210" s="142" customFormat="1" ht="15.75" customHeight="1" x14ac:dyDescent="0.2">
      <c r="A343" s="531" t="str">
        <f t="shared" si="291"/>
        <v/>
      </c>
      <c r="B343" s="299"/>
      <c r="C343" s="292"/>
      <c r="D343" s="300"/>
      <c r="E343" s="292"/>
      <c r="F343" s="300"/>
      <c r="G343" s="292"/>
      <c r="H343" s="300"/>
      <c r="I343" s="300"/>
      <c r="J343" s="292"/>
      <c r="K343" s="300"/>
      <c r="L343" s="292"/>
      <c r="M343" s="300"/>
      <c r="N343" s="292"/>
      <c r="O343" s="300"/>
      <c r="P343" s="292"/>
      <c r="Q343" s="292"/>
      <c r="R343" s="300"/>
      <c r="S343" s="294"/>
      <c r="T343" s="307"/>
      <c r="U343" s="292"/>
      <c r="V343" s="300"/>
      <c r="W343" s="292"/>
      <c r="X343" s="300"/>
      <c r="Y343" s="292"/>
      <c r="Z343" s="300"/>
      <c r="AA343" s="300"/>
      <c r="AB343" s="292"/>
      <c r="AC343" s="300"/>
      <c r="AD343" s="292"/>
      <c r="AE343" s="300"/>
      <c r="AF343" s="292"/>
      <c r="AG343" s="300"/>
      <c r="AH343" s="292"/>
      <c r="AI343" s="292"/>
      <c r="AJ343" s="300"/>
      <c r="AK343" s="294"/>
      <c r="AL343" s="302"/>
      <c r="AM343" s="292"/>
      <c r="AN343" s="303"/>
      <c r="AO343" s="292"/>
      <c r="AP343" s="303"/>
      <c r="AQ343" s="292"/>
      <c r="AR343" s="303"/>
      <c r="AS343" s="303"/>
      <c r="AT343" s="292"/>
      <c r="AU343" s="303"/>
      <c r="AV343" s="292"/>
      <c r="AW343" s="303"/>
      <c r="AX343" s="292"/>
      <c r="AY343" s="303"/>
      <c r="AZ343" s="292"/>
      <c r="BA343" s="292"/>
      <c r="BB343" s="303"/>
      <c r="BC343" s="294"/>
      <c r="BD343" s="308"/>
      <c r="BE343" s="292"/>
      <c r="BF343" s="303"/>
      <c r="BG343" s="292"/>
      <c r="BH343" s="303"/>
      <c r="BI343" s="292"/>
      <c r="BJ343" s="303"/>
      <c r="BK343" s="303"/>
      <c r="BL343" s="292"/>
      <c r="BM343" s="303"/>
      <c r="BN343" s="292"/>
      <c r="BO343" s="303"/>
      <c r="BP343" s="292"/>
      <c r="BQ343" s="303"/>
      <c r="BR343" s="292"/>
      <c r="BS343" s="292"/>
      <c r="BT343" s="303"/>
      <c r="BU343" s="294"/>
      <c r="BW343" s="573" t="str">
        <f t="shared" si="292"/>
        <v/>
      </c>
      <c r="BX343" s="574" t="str">
        <f t="shared" si="292"/>
        <v/>
      </c>
      <c r="BY343" s="574" t="str">
        <f t="shared" si="292"/>
        <v/>
      </c>
      <c r="BZ343" s="574" t="str">
        <f t="shared" si="293"/>
        <v/>
      </c>
      <c r="CA343" s="574" t="str">
        <f t="shared" si="293"/>
        <v/>
      </c>
      <c r="CB343" s="574" t="str">
        <f t="shared" si="293"/>
        <v/>
      </c>
      <c r="CC343" s="574" t="str">
        <f t="shared" si="294"/>
        <v/>
      </c>
      <c r="CD343" s="574" t="str">
        <f t="shared" si="294"/>
        <v/>
      </c>
      <c r="CE343" s="574" t="str">
        <f t="shared" si="294"/>
        <v/>
      </c>
      <c r="CF343" s="574" t="str">
        <f t="shared" si="295"/>
        <v/>
      </c>
      <c r="CG343" s="574" t="str">
        <f t="shared" si="295"/>
        <v/>
      </c>
      <c r="CH343" s="574" t="str">
        <f t="shared" si="295"/>
        <v/>
      </c>
      <c r="CI343" s="574" t="str">
        <f t="shared" si="296"/>
        <v/>
      </c>
      <c r="CJ343" s="574" t="str">
        <f t="shared" si="297"/>
        <v/>
      </c>
      <c r="CK343" s="574" t="str">
        <f t="shared" si="298"/>
        <v/>
      </c>
      <c r="CL343" s="574" t="str">
        <f t="shared" si="298"/>
        <v/>
      </c>
      <c r="CM343" s="574" t="str">
        <f t="shared" si="298"/>
        <v/>
      </c>
      <c r="CN343" s="574" t="str">
        <f t="shared" si="299"/>
        <v/>
      </c>
      <c r="CO343" s="574" t="str">
        <f t="shared" si="299"/>
        <v/>
      </c>
      <c r="CP343" s="574" t="str">
        <f t="shared" si="299"/>
        <v/>
      </c>
      <c r="CQ343" s="574" t="str">
        <f t="shared" si="300"/>
        <v/>
      </c>
      <c r="CR343" s="574" t="str">
        <f t="shared" si="300"/>
        <v/>
      </c>
      <c r="CS343" s="574" t="str">
        <f t="shared" si="300"/>
        <v/>
      </c>
      <c r="CT343" s="574" t="str">
        <f t="shared" si="301"/>
        <v/>
      </c>
      <c r="CU343" s="575" t="str">
        <f t="shared" si="302"/>
        <v/>
      </c>
      <c r="CV343" s="576" t="str">
        <f t="shared" si="303"/>
        <v/>
      </c>
      <c r="CW343" s="574" t="str">
        <f t="shared" si="303"/>
        <v/>
      </c>
      <c r="CX343" s="574" t="str">
        <f t="shared" si="303"/>
        <v/>
      </c>
      <c r="CY343" s="574" t="str">
        <f t="shared" si="304"/>
        <v/>
      </c>
      <c r="CZ343" s="574" t="str">
        <f t="shared" si="304"/>
        <v/>
      </c>
      <c r="DA343" s="574" t="str">
        <f t="shared" si="304"/>
        <v/>
      </c>
      <c r="DB343" s="574" t="str">
        <f t="shared" si="305"/>
        <v/>
      </c>
      <c r="DC343" s="574" t="str">
        <f t="shared" si="306"/>
        <v/>
      </c>
      <c r="DD343" s="574" t="str">
        <f t="shared" si="306"/>
        <v/>
      </c>
      <c r="DE343" s="574" t="str">
        <f t="shared" si="307"/>
        <v/>
      </c>
      <c r="DF343" s="574" t="str">
        <f t="shared" si="307"/>
        <v/>
      </c>
      <c r="DG343" s="574" t="str">
        <f t="shared" si="307"/>
        <v/>
      </c>
      <c r="DH343" s="574" t="str">
        <f t="shared" si="308"/>
        <v/>
      </c>
      <c r="DI343" s="574" t="str">
        <f t="shared" si="309"/>
        <v/>
      </c>
      <c r="DJ343" s="574" t="str">
        <f t="shared" si="310"/>
        <v/>
      </c>
      <c r="DK343" s="574" t="str">
        <f t="shared" si="310"/>
        <v/>
      </c>
      <c r="DL343" s="574" t="str">
        <f t="shared" si="310"/>
        <v/>
      </c>
      <c r="DM343" s="574" t="str">
        <f t="shared" si="311"/>
        <v/>
      </c>
      <c r="DN343" s="574" t="str">
        <f t="shared" si="311"/>
        <v/>
      </c>
      <c r="DO343" s="574" t="str">
        <f t="shared" si="311"/>
        <v/>
      </c>
      <c r="DP343" s="574" t="str">
        <f t="shared" si="312"/>
        <v/>
      </c>
      <c r="DQ343" s="574" t="str">
        <f t="shared" si="312"/>
        <v/>
      </c>
      <c r="DR343" s="574" t="str">
        <f t="shared" si="312"/>
        <v/>
      </c>
      <c r="DS343" s="574" t="str">
        <f t="shared" si="313"/>
        <v/>
      </c>
      <c r="DT343" s="577" t="str">
        <f t="shared" si="314"/>
        <v/>
      </c>
      <c r="DU343" s="576" t="str">
        <f t="shared" si="315"/>
        <v/>
      </c>
      <c r="DV343" s="574" t="str">
        <f t="shared" si="315"/>
        <v/>
      </c>
      <c r="DW343" s="574" t="str">
        <f t="shared" si="315"/>
        <v/>
      </c>
      <c r="DX343" s="574" t="str">
        <f t="shared" si="316"/>
        <v/>
      </c>
      <c r="DY343" s="574" t="str">
        <f t="shared" si="316"/>
        <v/>
      </c>
      <c r="DZ343" s="574" t="str">
        <f t="shared" si="316"/>
        <v/>
      </c>
      <c r="EA343" s="574" t="str">
        <f t="shared" si="317"/>
        <v/>
      </c>
      <c r="EB343" s="574" t="str">
        <f t="shared" si="317"/>
        <v/>
      </c>
      <c r="EC343" s="574" t="str">
        <f t="shared" si="317"/>
        <v/>
      </c>
      <c r="ED343" s="574" t="str">
        <f t="shared" si="318"/>
        <v/>
      </c>
      <c r="EE343" s="574" t="str">
        <f t="shared" si="318"/>
        <v/>
      </c>
      <c r="EF343" s="574" t="str">
        <f t="shared" si="318"/>
        <v/>
      </c>
      <c r="EG343" s="574" t="str">
        <f t="shared" si="319"/>
        <v/>
      </c>
      <c r="EH343" s="574" t="str">
        <f t="shared" si="320"/>
        <v/>
      </c>
      <c r="EI343" s="574" t="str">
        <f t="shared" si="321"/>
        <v/>
      </c>
      <c r="EJ343" s="574" t="str">
        <f t="shared" si="321"/>
        <v/>
      </c>
      <c r="EK343" s="574" t="str">
        <f t="shared" si="321"/>
        <v/>
      </c>
      <c r="EL343" s="574" t="str">
        <f t="shared" si="322"/>
        <v/>
      </c>
      <c r="EM343" s="574" t="str">
        <f t="shared" si="322"/>
        <v/>
      </c>
      <c r="EN343" s="574" t="str">
        <f t="shared" si="322"/>
        <v/>
      </c>
      <c r="EO343" s="574" t="str">
        <f t="shared" si="323"/>
        <v/>
      </c>
      <c r="EP343" s="574" t="str">
        <f t="shared" si="323"/>
        <v/>
      </c>
      <c r="EQ343" s="574" t="str">
        <f t="shared" si="323"/>
        <v/>
      </c>
      <c r="ER343" s="574" t="str">
        <f t="shared" si="324"/>
        <v/>
      </c>
      <c r="ES343" s="577" t="str">
        <f t="shared" si="325"/>
        <v/>
      </c>
      <c r="ET343" s="576" t="str">
        <f t="shared" si="326"/>
        <v/>
      </c>
      <c r="EU343" s="574" t="str">
        <f t="shared" si="326"/>
        <v/>
      </c>
      <c r="EV343" s="574" t="str">
        <f t="shared" si="326"/>
        <v/>
      </c>
      <c r="EW343" s="574" t="str">
        <f t="shared" si="327"/>
        <v/>
      </c>
      <c r="EX343" s="574" t="str">
        <f t="shared" si="327"/>
        <v/>
      </c>
      <c r="EY343" s="574" t="str">
        <f t="shared" si="327"/>
        <v/>
      </c>
      <c r="EZ343" s="574" t="str">
        <f t="shared" si="328"/>
        <v/>
      </c>
      <c r="FA343" s="574" t="str">
        <f t="shared" si="328"/>
        <v/>
      </c>
      <c r="FB343" s="574" t="str">
        <f t="shared" si="328"/>
        <v/>
      </c>
      <c r="FC343" s="574" t="str">
        <f t="shared" si="329"/>
        <v/>
      </c>
      <c r="FD343" s="574" t="str">
        <f t="shared" si="329"/>
        <v/>
      </c>
      <c r="FE343" s="574" t="str">
        <f t="shared" si="329"/>
        <v/>
      </c>
      <c r="FF343" s="574" t="str">
        <f t="shared" si="330"/>
        <v/>
      </c>
      <c r="FG343" s="574" t="str">
        <f t="shared" si="331"/>
        <v/>
      </c>
      <c r="FH343" s="574" t="str">
        <f t="shared" si="332"/>
        <v/>
      </c>
      <c r="FI343" s="574" t="str">
        <f t="shared" si="332"/>
        <v/>
      </c>
      <c r="FJ343" s="574" t="str">
        <f t="shared" si="332"/>
        <v/>
      </c>
      <c r="FK343" s="574" t="str">
        <f t="shared" si="333"/>
        <v/>
      </c>
      <c r="FL343" s="574" t="str">
        <f t="shared" si="333"/>
        <v/>
      </c>
      <c r="FM343" s="574" t="str">
        <f t="shared" si="333"/>
        <v/>
      </c>
      <c r="FN343" s="574" t="str">
        <f t="shared" si="334"/>
        <v/>
      </c>
      <c r="FO343" s="574" t="str">
        <f t="shared" si="334"/>
        <v/>
      </c>
      <c r="FP343" s="574" t="str">
        <f t="shared" si="334"/>
        <v/>
      </c>
      <c r="FQ343" s="574" t="str">
        <f t="shared" si="335"/>
        <v/>
      </c>
      <c r="FR343" s="577" t="str">
        <f t="shared" si="336"/>
        <v/>
      </c>
      <c r="FS343" s="573" t="str">
        <f t="shared" si="337"/>
        <v/>
      </c>
      <c r="FT343" s="574" t="str">
        <f t="shared" si="338"/>
        <v/>
      </c>
      <c r="FU343" s="578" t="str">
        <f t="shared" si="339"/>
        <v/>
      </c>
      <c r="FV343" s="577" t="str">
        <f t="shared" si="340"/>
        <v/>
      </c>
      <c r="HA343" s="147">
        <f t="shared" si="341"/>
        <v>0</v>
      </c>
      <c r="HB343" s="142">
        <f t="shared" si="290"/>
        <v>0</v>
      </c>
    </row>
    <row r="344" spans="1:210" s="142" customFormat="1" ht="15.75" customHeight="1" x14ac:dyDescent="0.2">
      <c r="A344" s="531" t="str">
        <f t="shared" si="291"/>
        <v/>
      </c>
      <c r="B344" s="299"/>
      <c r="C344" s="292"/>
      <c r="D344" s="300"/>
      <c r="E344" s="292"/>
      <c r="F344" s="300"/>
      <c r="G344" s="292"/>
      <c r="H344" s="300"/>
      <c r="I344" s="300"/>
      <c r="J344" s="292"/>
      <c r="K344" s="300"/>
      <c r="L344" s="292"/>
      <c r="M344" s="300"/>
      <c r="N344" s="292"/>
      <c r="O344" s="300"/>
      <c r="P344" s="292"/>
      <c r="Q344" s="292"/>
      <c r="R344" s="301"/>
      <c r="S344" s="298"/>
      <c r="T344" s="307"/>
      <c r="U344" s="292"/>
      <c r="V344" s="300"/>
      <c r="W344" s="292"/>
      <c r="X344" s="300"/>
      <c r="Y344" s="292"/>
      <c r="Z344" s="300"/>
      <c r="AA344" s="300"/>
      <c r="AB344" s="292"/>
      <c r="AC344" s="300"/>
      <c r="AD344" s="292"/>
      <c r="AE344" s="300"/>
      <c r="AF344" s="292"/>
      <c r="AG344" s="300"/>
      <c r="AH344" s="292"/>
      <c r="AI344" s="292"/>
      <c r="AJ344" s="301"/>
      <c r="AK344" s="298"/>
      <c r="AL344" s="302"/>
      <c r="AM344" s="292"/>
      <c r="AN344" s="303"/>
      <c r="AO344" s="292"/>
      <c r="AP344" s="303"/>
      <c r="AQ344" s="292"/>
      <c r="AR344" s="303"/>
      <c r="AS344" s="303"/>
      <c r="AT344" s="292"/>
      <c r="AU344" s="303"/>
      <c r="AV344" s="292"/>
      <c r="AW344" s="303"/>
      <c r="AX344" s="292"/>
      <c r="AY344" s="303"/>
      <c r="AZ344" s="292"/>
      <c r="BA344" s="292"/>
      <c r="BB344" s="304"/>
      <c r="BC344" s="298"/>
      <c r="BD344" s="308"/>
      <c r="BE344" s="292"/>
      <c r="BF344" s="303"/>
      <c r="BG344" s="292"/>
      <c r="BH344" s="303"/>
      <c r="BI344" s="292"/>
      <c r="BJ344" s="303"/>
      <c r="BK344" s="303"/>
      <c r="BL344" s="292"/>
      <c r="BM344" s="303"/>
      <c r="BN344" s="292"/>
      <c r="BO344" s="303"/>
      <c r="BP344" s="292"/>
      <c r="BQ344" s="303"/>
      <c r="BR344" s="292"/>
      <c r="BS344" s="292"/>
      <c r="BT344" s="304"/>
      <c r="BU344" s="298"/>
      <c r="BW344" s="573" t="str">
        <f t="shared" si="292"/>
        <v/>
      </c>
      <c r="BX344" s="574" t="str">
        <f t="shared" si="292"/>
        <v/>
      </c>
      <c r="BY344" s="574" t="str">
        <f t="shared" si="292"/>
        <v/>
      </c>
      <c r="BZ344" s="574" t="str">
        <f t="shared" si="293"/>
        <v/>
      </c>
      <c r="CA344" s="574" t="str">
        <f t="shared" si="293"/>
        <v/>
      </c>
      <c r="CB344" s="574" t="str">
        <f t="shared" si="293"/>
        <v/>
      </c>
      <c r="CC344" s="574" t="str">
        <f t="shared" si="294"/>
        <v/>
      </c>
      <c r="CD344" s="574" t="str">
        <f t="shared" si="294"/>
        <v/>
      </c>
      <c r="CE344" s="574" t="str">
        <f t="shared" si="294"/>
        <v/>
      </c>
      <c r="CF344" s="574" t="str">
        <f t="shared" si="295"/>
        <v/>
      </c>
      <c r="CG344" s="574" t="str">
        <f t="shared" si="295"/>
        <v/>
      </c>
      <c r="CH344" s="574" t="str">
        <f t="shared" si="295"/>
        <v/>
      </c>
      <c r="CI344" s="574" t="str">
        <f t="shared" si="296"/>
        <v/>
      </c>
      <c r="CJ344" s="574" t="str">
        <f t="shared" si="297"/>
        <v/>
      </c>
      <c r="CK344" s="574" t="str">
        <f t="shared" si="298"/>
        <v/>
      </c>
      <c r="CL344" s="574" t="str">
        <f t="shared" si="298"/>
        <v/>
      </c>
      <c r="CM344" s="574" t="str">
        <f t="shared" si="298"/>
        <v/>
      </c>
      <c r="CN344" s="574" t="str">
        <f t="shared" si="299"/>
        <v/>
      </c>
      <c r="CO344" s="574" t="str">
        <f t="shared" si="299"/>
        <v/>
      </c>
      <c r="CP344" s="574" t="str">
        <f t="shared" si="299"/>
        <v/>
      </c>
      <c r="CQ344" s="574" t="str">
        <f t="shared" si="300"/>
        <v/>
      </c>
      <c r="CR344" s="574" t="str">
        <f t="shared" si="300"/>
        <v/>
      </c>
      <c r="CS344" s="574" t="str">
        <f t="shared" si="300"/>
        <v/>
      </c>
      <c r="CT344" s="574" t="str">
        <f t="shared" si="301"/>
        <v/>
      </c>
      <c r="CU344" s="575" t="str">
        <f t="shared" si="302"/>
        <v/>
      </c>
      <c r="CV344" s="576" t="str">
        <f t="shared" si="303"/>
        <v/>
      </c>
      <c r="CW344" s="574" t="str">
        <f t="shared" si="303"/>
        <v/>
      </c>
      <c r="CX344" s="574" t="str">
        <f t="shared" si="303"/>
        <v/>
      </c>
      <c r="CY344" s="574" t="str">
        <f t="shared" si="304"/>
        <v/>
      </c>
      <c r="CZ344" s="574" t="str">
        <f t="shared" si="304"/>
        <v/>
      </c>
      <c r="DA344" s="574" t="str">
        <f t="shared" si="304"/>
        <v/>
      </c>
      <c r="DB344" s="574" t="str">
        <f t="shared" si="305"/>
        <v/>
      </c>
      <c r="DC344" s="574" t="str">
        <f t="shared" si="306"/>
        <v/>
      </c>
      <c r="DD344" s="574" t="str">
        <f t="shared" si="306"/>
        <v/>
      </c>
      <c r="DE344" s="574" t="str">
        <f t="shared" si="307"/>
        <v/>
      </c>
      <c r="DF344" s="574" t="str">
        <f t="shared" si="307"/>
        <v/>
      </c>
      <c r="DG344" s="574" t="str">
        <f t="shared" si="307"/>
        <v/>
      </c>
      <c r="DH344" s="574" t="str">
        <f t="shared" si="308"/>
        <v/>
      </c>
      <c r="DI344" s="574" t="str">
        <f t="shared" si="309"/>
        <v/>
      </c>
      <c r="DJ344" s="574" t="str">
        <f t="shared" si="310"/>
        <v/>
      </c>
      <c r="DK344" s="574" t="str">
        <f t="shared" si="310"/>
        <v/>
      </c>
      <c r="DL344" s="574" t="str">
        <f t="shared" si="310"/>
        <v/>
      </c>
      <c r="DM344" s="574" t="str">
        <f t="shared" si="311"/>
        <v/>
      </c>
      <c r="DN344" s="574" t="str">
        <f t="shared" si="311"/>
        <v/>
      </c>
      <c r="DO344" s="574" t="str">
        <f t="shared" si="311"/>
        <v/>
      </c>
      <c r="DP344" s="574" t="str">
        <f t="shared" si="312"/>
        <v/>
      </c>
      <c r="DQ344" s="574" t="str">
        <f t="shared" si="312"/>
        <v/>
      </c>
      <c r="DR344" s="574" t="str">
        <f t="shared" si="312"/>
        <v/>
      </c>
      <c r="DS344" s="574" t="str">
        <f t="shared" si="313"/>
        <v/>
      </c>
      <c r="DT344" s="577" t="str">
        <f t="shared" si="314"/>
        <v/>
      </c>
      <c r="DU344" s="576" t="str">
        <f t="shared" si="315"/>
        <v/>
      </c>
      <c r="DV344" s="574" t="str">
        <f t="shared" si="315"/>
        <v/>
      </c>
      <c r="DW344" s="574" t="str">
        <f t="shared" si="315"/>
        <v/>
      </c>
      <c r="DX344" s="574" t="str">
        <f t="shared" si="316"/>
        <v/>
      </c>
      <c r="DY344" s="574" t="str">
        <f t="shared" si="316"/>
        <v/>
      </c>
      <c r="DZ344" s="574" t="str">
        <f t="shared" si="316"/>
        <v/>
      </c>
      <c r="EA344" s="574" t="str">
        <f t="shared" si="317"/>
        <v/>
      </c>
      <c r="EB344" s="574" t="str">
        <f t="shared" si="317"/>
        <v/>
      </c>
      <c r="EC344" s="574" t="str">
        <f t="shared" si="317"/>
        <v/>
      </c>
      <c r="ED344" s="574" t="str">
        <f t="shared" si="318"/>
        <v/>
      </c>
      <c r="EE344" s="574" t="str">
        <f t="shared" si="318"/>
        <v/>
      </c>
      <c r="EF344" s="574" t="str">
        <f t="shared" si="318"/>
        <v/>
      </c>
      <c r="EG344" s="574" t="str">
        <f t="shared" si="319"/>
        <v/>
      </c>
      <c r="EH344" s="574" t="str">
        <f t="shared" si="320"/>
        <v/>
      </c>
      <c r="EI344" s="574" t="str">
        <f t="shared" si="321"/>
        <v/>
      </c>
      <c r="EJ344" s="574" t="str">
        <f t="shared" si="321"/>
        <v/>
      </c>
      <c r="EK344" s="574" t="str">
        <f t="shared" si="321"/>
        <v/>
      </c>
      <c r="EL344" s="574" t="str">
        <f t="shared" si="322"/>
        <v/>
      </c>
      <c r="EM344" s="574" t="str">
        <f t="shared" si="322"/>
        <v/>
      </c>
      <c r="EN344" s="574" t="str">
        <f t="shared" si="322"/>
        <v/>
      </c>
      <c r="EO344" s="574" t="str">
        <f t="shared" si="323"/>
        <v/>
      </c>
      <c r="EP344" s="574" t="str">
        <f t="shared" si="323"/>
        <v/>
      </c>
      <c r="EQ344" s="574" t="str">
        <f t="shared" si="323"/>
        <v/>
      </c>
      <c r="ER344" s="574" t="str">
        <f t="shared" si="324"/>
        <v/>
      </c>
      <c r="ES344" s="577" t="str">
        <f t="shared" si="325"/>
        <v/>
      </c>
      <c r="ET344" s="576" t="str">
        <f t="shared" si="326"/>
        <v/>
      </c>
      <c r="EU344" s="574" t="str">
        <f t="shared" si="326"/>
        <v/>
      </c>
      <c r="EV344" s="574" t="str">
        <f t="shared" si="326"/>
        <v/>
      </c>
      <c r="EW344" s="574" t="str">
        <f t="shared" si="327"/>
        <v/>
      </c>
      <c r="EX344" s="574" t="str">
        <f t="shared" si="327"/>
        <v/>
      </c>
      <c r="EY344" s="574" t="str">
        <f t="shared" si="327"/>
        <v/>
      </c>
      <c r="EZ344" s="574" t="str">
        <f t="shared" si="328"/>
        <v/>
      </c>
      <c r="FA344" s="574" t="str">
        <f t="shared" si="328"/>
        <v/>
      </c>
      <c r="FB344" s="574" t="str">
        <f t="shared" si="328"/>
        <v/>
      </c>
      <c r="FC344" s="574" t="str">
        <f t="shared" si="329"/>
        <v/>
      </c>
      <c r="FD344" s="574" t="str">
        <f t="shared" si="329"/>
        <v/>
      </c>
      <c r="FE344" s="574" t="str">
        <f t="shared" si="329"/>
        <v/>
      </c>
      <c r="FF344" s="574" t="str">
        <f t="shared" si="330"/>
        <v/>
      </c>
      <c r="FG344" s="574" t="str">
        <f t="shared" si="331"/>
        <v/>
      </c>
      <c r="FH344" s="574" t="str">
        <f t="shared" si="332"/>
        <v/>
      </c>
      <c r="FI344" s="574" t="str">
        <f t="shared" si="332"/>
        <v/>
      </c>
      <c r="FJ344" s="574" t="str">
        <f t="shared" si="332"/>
        <v/>
      </c>
      <c r="FK344" s="574" t="str">
        <f t="shared" si="333"/>
        <v/>
      </c>
      <c r="FL344" s="574" t="str">
        <f t="shared" si="333"/>
        <v/>
      </c>
      <c r="FM344" s="574" t="str">
        <f t="shared" si="333"/>
        <v/>
      </c>
      <c r="FN344" s="574" t="str">
        <f t="shared" si="334"/>
        <v/>
      </c>
      <c r="FO344" s="574" t="str">
        <f t="shared" si="334"/>
        <v/>
      </c>
      <c r="FP344" s="574" t="str">
        <f t="shared" si="334"/>
        <v/>
      </c>
      <c r="FQ344" s="574" t="str">
        <f t="shared" si="335"/>
        <v/>
      </c>
      <c r="FR344" s="577" t="str">
        <f t="shared" si="336"/>
        <v/>
      </c>
      <c r="FS344" s="573" t="str">
        <f t="shared" si="337"/>
        <v/>
      </c>
      <c r="FT344" s="574" t="str">
        <f t="shared" si="338"/>
        <v/>
      </c>
      <c r="FU344" s="578" t="str">
        <f t="shared" si="339"/>
        <v/>
      </c>
      <c r="FV344" s="577" t="str">
        <f t="shared" si="340"/>
        <v/>
      </c>
      <c r="HA344" s="147">
        <f t="shared" si="341"/>
        <v>0</v>
      </c>
      <c r="HB344" s="142">
        <f t="shared" si="290"/>
        <v>0</v>
      </c>
    </row>
    <row r="345" spans="1:210" s="142" customFormat="1" ht="15.75" customHeight="1" x14ac:dyDescent="0.2">
      <c r="A345" s="531" t="str">
        <f t="shared" si="291"/>
        <v/>
      </c>
      <c r="B345" s="299"/>
      <c r="C345" s="292"/>
      <c r="D345" s="300"/>
      <c r="E345" s="292"/>
      <c r="F345" s="300"/>
      <c r="G345" s="292"/>
      <c r="H345" s="300"/>
      <c r="I345" s="300"/>
      <c r="J345" s="292"/>
      <c r="K345" s="300"/>
      <c r="L345" s="292"/>
      <c r="M345" s="300"/>
      <c r="N345" s="292"/>
      <c r="O345" s="300"/>
      <c r="P345" s="292"/>
      <c r="Q345" s="292"/>
      <c r="R345" s="300"/>
      <c r="S345" s="294"/>
      <c r="T345" s="307"/>
      <c r="U345" s="292"/>
      <c r="V345" s="300"/>
      <c r="W345" s="292"/>
      <c r="X345" s="300"/>
      <c r="Y345" s="292"/>
      <c r="Z345" s="300"/>
      <c r="AA345" s="300"/>
      <c r="AB345" s="292"/>
      <c r="AC345" s="300"/>
      <c r="AD345" s="292"/>
      <c r="AE345" s="300"/>
      <c r="AF345" s="292"/>
      <c r="AG345" s="300"/>
      <c r="AH345" s="292"/>
      <c r="AI345" s="292"/>
      <c r="AJ345" s="300"/>
      <c r="AK345" s="294"/>
      <c r="AL345" s="302"/>
      <c r="AM345" s="292"/>
      <c r="AN345" s="303"/>
      <c r="AO345" s="292"/>
      <c r="AP345" s="303"/>
      <c r="AQ345" s="292"/>
      <c r="AR345" s="303"/>
      <c r="AS345" s="303"/>
      <c r="AT345" s="292"/>
      <c r="AU345" s="303"/>
      <c r="AV345" s="292"/>
      <c r="AW345" s="303"/>
      <c r="AX345" s="292"/>
      <c r="AY345" s="303"/>
      <c r="AZ345" s="292"/>
      <c r="BA345" s="292"/>
      <c r="BB345" s="303"/>
      <c r="BC345" s="294"/>
      <c r="BD345" s="308"/>
      <c r="BE345" s="292"/>
      <c r="BF345" s="303"/>
      <c r="BG345" s="292"/>
      <c r="BH345" s="303"/>
      <c r="BI345" s="292"/>
      <c r="BJ345" s="303"/>
      <c r="BK345" s="303"/>
      <c r="BL345" s="292"/>
      <c r="BM345" s="303"/>
      <c r="BN345" s="292"/>
      <c r="BO345" s="303"/>
      <c r="BP345" s="292"/>
      <c r="BQ345" s="303"/>
      <c r="BR345" s="292"/>
      <c r="BS345" s="292"/>
      <c r="BT345" s="303"/>
      <c r="BU345" s="294"/>
      <c r="BW345" s="573" t="str">
        <f t="shared" si="292"/>
        <v/>
      </c>
      <c r="BX345" s="574" t="str">
        <f t="shared" si="292"/>
        <v/>
      </c>
      <c r="BY345" s="574" t="str">
        <f t="shared" si="292"/>
        <v/>
      </c>
      <c r="BZ345" s="574" t="str">
        <f t="shared" si="293"/>
        <v/>
      </c>
      <c r="CA345" s="574" t="str">
        <f t="shared" si="293"/>
        <v/>
      </c>
      <c r="CB345" s="574" t="str">
        <f t="shared" si="293"/>
        <v/>
      </c>
      <c r="CC345" s="574" t="str">
        <f t="shared" si="294"/>
        <v/>
      </c>
      <c r="CD345" s="574" t="str">
        <f t="shared" si="294"/>
        <v/>
      </c>
      <c r="CE345" s="574" t="str">
        <f t="shared" si="294"/>
        <v/>
      </c>
      <c r="CF345" s="574" t="str">
        <f t="shared" si="295"/>
        <v/>
      </c>
      <c r="CG345" s="574" t="str">
        <f t="shared" si="295"/>
        <v/>
      </c>
      <c r="CH345" s="574" t="str">
        <f t="shared" si="295"/>
        <v/>
      </c>
      <c r="CI345" s="574" t="str">
        <f t="shared" si="296"/>
        <v/>
      </c>
      <c r="CJ345" s="574" t="str">
        <f t="shared" si="297"/>
        <v/>
      </c>
      <c r="CK345" s="574" t="str">
        <f t="shared" si="298"/>
        <v/>
      </c>
      <c r="CL345" s="574" t="str">
        <f t="shared" si="298"/>
        <v/>
      </c>
      <c r="CM345" s="574" t="str">
        <f t="shared" si="298"/>
        <v/>
      </c>
      <c r="CN345" s="574" t="str">
        <f t="shared" si="299"/>
        <v/>
      </c>
      <c r="CO345" s="574" t="str">
        <f t="shared" si="299"/>
        <v/>
      </c>
      <c r="CP345" s="574" t="str">
        <f t="shared" si="299"/>
        <v/>
      </c>
      <c r="CQ345" s="574" t="str">
        <f t="shared" si="300"/>
        <v/>
      </c>
      <c r="CR345" s="574" t="str">
        <f t="shared" si="300"/>
        <v/>
      </c>
      <c r="CS345" s="574" t="str">
        <f t="shared" si="300"/>
        <v/>
      </c>
      <c r="CT345" s="574" t="str">
        <f t="shared" si="301"/>
        <v/>
      </c>
      <c r="CU345" s="575" t="str">
        <f t="shared" si="302"/>
        <v/>
      </c>
      <c r="CV345" s="576" t="str">
        <f t="shared" si="303"/>
        <v/>
      </c>
      <c r="CW345" s="574" t="str">
        <f t="shared" si="303"/>
        <v/>
      </c>
      <c r="CX345" s="574" t="str">
        <f t="shared" si="303"/>
        <v/>
      </c>
      <c r="CY345" s="574" t="str">
        <f t="shared" si="304"/>
        <v/>
      </c>
      <c r="CZ345" s="574" t="str">
        <f t="shared" si="304"/>
        <v/>
      </c>
      <c r="DA345" s="574" t="str">
        <f t="shared" si="304"/>
        <v/>
      </c>
      <c r="DB345" s="574" t="str">
        <f t="shared" si="305"/>
        <v/>
      </c>
      <c r="DC345" s="574" t="str">
        <f t="shared" si="306"/>
        <v/>
      </c>
      <c r="DD345" s="574" t="str">
        <f t="shared" si="306"/>
        <v/>
      </c>
      <c r="DE345" s="574" t="str">
        <f t="shared" si="307"/>
        <v/>
      </c>
      <c r="DF345" s="574" t="str">
        <f t="shared" si="307"/>
        <v/>
      </c>
      <c r="DG345" s="574" t="str">
        <f t="shared" si="307"/>
        <v/>
      </c>
      <c r="DH345" s="574" t="str">
        <f t="shared" si="308"/>
        <v/>
      </c>
      <c r="DI345" s="574" t="str">
        <f t="shared" si="309"/>
        <v/>
      </c>
      <c r="DJ345" s="574" t="str">
        <f t="shared" si="310"/>
        <v/>
      </c>
      <c r="DK345" s="574" t="str">
        <f t="shared" si="310"/>
        <v/>
      </c>
      <c r="DL345" s="574" t="str">
        <f t="shared" si="310"/>
        <v/>
      </c>
      <c r="DM345" s="574" t="str">
        <f t="shared" si="311"/>
        <v/>
      </c>
      <c r="DN345" s="574" t="str">
        <f t="shared" si="311"/>
        <v/>
      </c>
      <c r="DO345" s="574" t="str">
        <f t="shared" si="311"/>
        <v/>
      </c>
      <c r="DP345" s="574" t="str">
        <f t="shared" si="312"/>
        <v/>
      </c>
      <c r="DQ345" s="574" t="str">
        <f t="shared" si="312"/>
        <v/>
      </c>
      <c r="DR345" s="574" t="str">
        <f t="shared" si="312"/>
        <v/>
      </c>
      <c r="DS345" s="574" t="str">
        <f t="shared" si="313"/>
        <v/>
      </c>
      <c r="DT345" s="577" t="str">
        <f t="shared" si="314"/>
        <v/>
      </c>
      <c r="DU345" s="576" t="str">
        <f t="shared" si="315"/>
        <v/>
      </c>
      <c r="DV345" s="574" t="str">
        <f t="shared" si="315"/>
        <v/>
      </c>
      <c r="DW345" s="574" t="str">
        <f t="shared" si="315"/>
        <v/>
      </c>
      <c r="DX345" s="574" t="str">
        <f t="shared" si="316"/>
        <v/>
      </c>
      <c r="DY345" s="574" t="str">
        <f t="shared" si="316"/>
        <v/>
      </c>
      <c r="DZ345" s="574" t="str">
        <f t="shared" si="316"/>
        <v/>
      </c>
      <c r="EA345" s="574" t="str">
        <f t="shared" si="317"/>
        <v/>
      </c>
      <c r="EB345" s="574" t="str">
        <f t="shared" si="317"/>
        <v/>
      </c>
      <c r="EC345" s="574" t="str">
        <f t="shared" si="317"/>
        <v/>
      </c>
      <c r="ED345" s="574" t="str">
        <f t="shared" si="318"/>
        <v/>
      </c>
      <c r="EE345" s="574" t="str">
        <f t="shared" si="318"/>
        <v/>
      </c>
      <c r="EF345" s="574" t="str">
        <f t="shared" si="318"/>
        <v/>
      </c>
      <c r="EG345" s="574" t="str">
        <f t="shared" si="319"/>
        <v/>
      </c>
      <c r="EH345" s="574" t="str">
        <f t="shared" si="320"/>
        <v/>
      </c>
      <c r="EI345" s="574" t="str">
        <f t="shared" si="321"/>
        <v/>
      </c>
      <c r="EJ345" s="574" t="str">
        <f t="shared" si="321"/>
        <v/>
      </c>
      <c r="EK345" s="574" t="str">
        <f t="shared" si="321"/>
        <v/>
      </c>
      <c r="EL345" s="574" t="str">
        <f t="shared" si="322"/>
        <v/>
      </c>
      <c r="EM345" s="574" t="str">
        <f t="shared" si="322"/>
        <v/>
      </c>
      <c r="EN345" s="574" t="str">
        <f t="shared" si="322"/>
        <v/>
      </c>
      <c r="EO345" s="574" t="str">
        <f t="shared" si="323"/>
        <v/>
      </c>
      <c r="EP345" s="574" t="str">
        <f t="shared" si="323"/>
        <v/>
      </c>
      <c r="EQ345" s="574" t="str">
        <f t="shared" si="323"/>
        <v/>
      </c>
      <c r="ER345" s="574" t="str">
        <f t="shared" si="324"/>
        <v/>
      </c>
      <c r="ES345" s="577" t="str">
        <f t="shared" si="325"/>
        <v/>
      </c>
      <c r="ET345" s="576" t="str">
        <f t="shared" si="326"/>
        <v/>
      </c>
      <c r="EU345" s="574" t="str">
        <f t="shared" si="326"/>
        <v/>
      </c>
      <c r="EV345" s="574" t="str">
        <f t="shared" si="326"/>
        <v/>
      </c>
      <c r="EW345" s="574" t="str">
        <f t="shared" si="327"/>
        <v/>
      </c>
      <c r="EX345" s="574" t="str">
        <f t="shared" si="327"/>
        <v/>
      </c>
      <c r="EY345" s="574" t="str">
        <f t="shared" si="327"/>
        <v/>
      </c>
      <c r="EZ345" s="574" t="str">
        <f t="shared" si="328"/>
        <v/>
      </c>
      <c r="FA345" s="574" t="str">
        <f t="shared" si="328"/>
        <v/>
      </c>
      <c r="FB345" s="574" t="str">
        <f t="shared" si="328"/>
        <v/>
      </c>
      <c r="FC345" s="574" t="str">
        <f t="shared" si="329"/>
        <v/>
      </c>
      <c r="FD345" s="574" t="str">
        <f t="shared" si="329"/>
        <v/>
      </c>
      <c r="FE345" s="574" t="str">
        <f t="shared" si="329"/>
        <v/>
      </c>
      <c r="FF345" s="574" t="str">
        <f t="shared" si="330"/>
        <v/>
      </c>
      <c r="FG345" s="574" t="str">
        <f t="shared" si="331"/>
        <v/>
      </c>
      <c r="FH345" s="574" t="str">
        <f t="shared" si="332"/>
        <v/>
      </c>
      <c r="FI345" s="574" t="str">
        <f t="shared" si="332"/>
        <v/>
      </c>
      <c r="FJ345" s="574" t="str">
        <f t="shared" si="332"/>
        <v/>
      </c>
      <c r="FK345" s="574" t="str">
        <f t="shared" si="333"/>
        <v/>
      </c>
      <c r="FL345" s="574" t="str">
        <f t="shared" si="333"/>
        <v/>
      </c>
      <c r="FM345" s="574" t="str">
        <f t="shared" si="333"/>
        <v/>
      </c>
      <c r="FN345" s="574" t="str">
        <f t="shared" si="334"/>
        <v/>
      </c>
      <c r="FO345" s="574" t="str">
        <f t="shared" si="334"/>
        <v/>
      </c>
      <c r="FP345" s="574" t="str">
        <f t="shared" si="334"/>
        <v/>
      </c>
      <c r="FQ345" s="574" t="str">
        <f t="shared" si="335"/>
        <v/>
      </c>
      <c r="FR345" s="577" t="str">
        <f t="shared" si="336"/>
        <v/>
      </c>
      <c r="FS345" s="573" t="str">
        <f t="shared" si="337"/>
        <v/>
      </c>
      <c r="FT345" s="574" t="str">
        <f t="shared" si="338"/>
        <v/>
      </c>
      <c r="FU345" s="578" t="str">
        <f t="shared" si="339"/>
        <v/>
      </c>
      <c r="FV345" s="577" t="str">
        <f t="shared" si="340"/>
        <v/>
      </c>
      <c r="HA345" s="147">
        <f t="shared" si="341"/>
        <v>0</v>
      </c>
      <c r="HB345" s="142">
        <f t="shared" si="290"/>
        <v>0</v>
      </c>
    </row>
    <row r="346" spans="1:210" s="142" customFormat="1" ht="15.75" customHeight="1" x14ac:dyDescent="0.2">
      <c r="A346" s="531" t="str">
        <f t="shared" si="291"/>
        <v/>
      </c>
      <c r="B346" s="299"/>
      <c r="C346" s="292"/>
      <c r="D346" s="300"/>
      <c r="E346" s="292"/>
      <c r="F346" s="300"/>
      <c r="G346" s="292"/>
      <c r="H346" s="300"/>
      <c r="I346" s="300"/>
      <c r="J346" s="292"/>
      <c r="K346" s="300"/>
      <c r="L346" s="292"/>
      <c r="M346" s="300"/>
      <c r="N346" s="292"/>
      <c r="O346" s="300"/>
      <c r="P346" s="292"/>
      <c r="Q346" s="292"/>
      <c r="R346" s="301"/>
      <c r="S346" s="298"/>
      <c r="T346" s="307"/>
      <c r="U346" s="292"/>
      <c r="V346" s="300"/>
      <c r="W346" s="292"/>
      <c r="X346" s="300"/>
      <c r="Y346" s="292"/>
      <c r="Z346" s="300"/>
      <c r="AA346" s="300"/>
      <c r="AB346" s="292"/>
      <c r="AC346" s="300"/>
      <c r="AD346" s="292"/>
      <c r="AE346" s="300"/>
      <c r="AF346" s="292"/>
      <c r="AG346" s="300"/>
      <c r="AH346" s="292"/>
      <c r="AI346" s="292"/>
      <c r="AJ346" s="301"/>
      <c r="AK346" s="298"/>
      <c r="AL346" s="302"/>
      <c r="AM346" s="292"/>
      <c r="AN346" s="303"/>
      <c r="AO346" s="292"/>
      <c r="AP346" s="303"/>
      <c r="AQ346" s="292"/>
      <c r="AR346" s="303"/>
      <c r="AS346" s="303"/>
      <c r="AT346" s="292"/>
      <c r="AU346" s="303"/>
      <c r="AV346" s="292"/>
      <c r="AW346" s="303"/>
      <c r="AX346" s="292"/>
      <c r="AY346" s="303"/>
      <c r="AZ346" s="292"/>
      <c r="BA346" s="292"/>
      <c r="BB346" s="304"/>
      <c r="BC346" s="298"/>
      <c r="BD346" s="308"/>
      <c r="BE346" s="292"/>
      <c r="BF346" s="303"/>
      <c r="BG346" s="292"/>
      <c r="BH346" s="303"/>
      <c r="BI346" s="292"/>
      <c r="BJ346" s="303"/>
      <c r="BK346" s="303"/>
      <c r="BL346" s="292"/>
      <c r="BM346" s="303"/>
      <c r="BN346" s="292"/>
      <c r="BO346" s="303"/>
      <c r="BP346" s="292"/>
      <c r="BQ346" s="303"/>
      <c r="BR346" s="292"/>
      <c r="BS346" s="292"/>
      <c r="BT346" s="304"/>
      <c r="BU346" s="298"/>
      <c r="BW346" s="573" t="str">
        <f t="shared" si="292"/>
        <v/>
      </c>
      <c r="BX346" s="574" t="str">
        <f t="shared" si="292"/>
        <v/>
      </c>
      <c r="BY346" s="574" t="str">
        <f t="shared" si="292"/>
        <v/>
      </c>
      <c r="BZ346" s="574" t="str">
        <f t="shared" si="293"/>
        <v/>
      </c>
      <c r="CA346" s="574" t="str">
        <f t="shared" si="293"/>
        <v/>
      </c>
      <c r="CB346" s="574" t="str">
        <f t="shared" si="293"/>
        <v/>
      </c>
      <c r="CC346" s="574" t="str">
        <f t="shared" si="294"/>
        <v/>
      </c>
      <c r="CD346" s="574" t="str">
        <f t="shared" si="294"/>
        <v/>
      </c>
      <c r="CE346" s="574" t="str">
        <f t="shared" si="294"/>
        <v/>
      </c>
      <c r="CF346" s="574" t="str">
        <f t="shared" si="295"/>
        <v/>
      </c>
      <c r="CG346" s="574" t="str">
        <f t="shared" si="295"/>
        <v/>
      </c>
      <c r="CH346" s="574" t="str">
        <f t="shared" si="295"/>
        <v/>
      </c>
      <c r="CI346" s="574" t="str">
        <f t="shared" si="296"/>
        <v/>
      </c>
      <c r="CJ346" s="574" t="str">
        <f t="shared" si="297"/>
        <v/>
      </c>
      <c r="CK346" s="574" t="str">
        <f t="shared" si="298"/>
        <v/>
      </c>
      <c r="CL346" s="574" t="str">
        <f t="shared" si="298"/>
        <v/>
      </c>
      <c r="CM346" s="574" t="str">
        <f t="shared" si="298"/>
        <v/>
      </c>
      <c r="CN346" s="574" t="str">
        <f t="shared" si="299"/>
        <v/>
      </c>
      <c r="CO346" s="574" t="str">
        <f t="shared" si="299"/>
        <v/>
      </c>
      <c r="CP346" s="574" t="str">
        <f t="shared" si="299"/>
        <v/>
      </c>
      <c r="CQ346" s="574" t="str">
        <f t="shared" si="300"/>
        <v/>
      </c>
      <c r="CR346" s="574" t="str">
        <f t="shared" si="300"/>
        <v/>
      </c>
      <c r="CS346" s="574" t="str">
        <f t="shared" si="300"/>
        <v/>
      </c>
      <c r="CT346" s="574" t="str">
        <f t="shared" si="301"/>
        <v/>
      </c>
      <c r="CU346" s="575" t="str">
        <f t="shared" si="302"/>
        <v/>
      </c>
      <c r="CV346" s="576" t="str">
        <f t="shared" si="303"/>
        <v/>
      </c>
      <c r="CW346" s="574" t="str">
        <f t="shared" si="303"/>
        <v/>
      </c>
      <c r="CX346" s="574" t="str">
        <f t="shared" si="303"/>
        <v/>
      </c>
      <c r="CY346" s="574" t="str">
        <f t="shared" si="304"/>
        <v/>
      </c>
      <c r="CZ346" s="574" t="str">
        <f t="shared" si="304"/>
        <v/>
      </c>
      <c r="DA346" s="574" t="str">
        <f t="shared" si="304"/>
        <v/>
      </c>
      <c r="DB346" s="574" t="str">
        <f t="shared" si="305"/>
        <v/>
      </c>
      <c r="DC346" s="574" t="str">
        <f t="shared" si="306"/>
        <v/>
      </c>
      <c r="DD346" s="574" t="str">
        <f t="shared" si="306"/>
        <v/>
      </c>
      <c r="DE346" s="574" t="str">
        <f t="shared" si="307"/>
        <v/>
      </c>
      <c r="DF346" s="574" t="str">
        <f t="shared" si="307"/>
        <v/>
      </c>
      <c r="DG346" s="574" t="str">
        <f t="shared" si="307"/>
        <v/>
      </c>
      <c r="DH346" s="574" t="str">
        <f t="shared" si="308"/>
        <v/>
      </c>
      <c r="DI346" s="574" t="str">
        <f t="shared" si="309"/>
        <v/>
      </c>
      <c r="DJ346" s="574" t="str">
        <f t="shared" si="310"/>
        <v/>
      </c>
      <c r="DK346" s="574" t="str">
        <f t="shared" si="310"/>
        <v/>
      </c>
      <c r="DL346" s="574" t="str">
        <f t="shared" si="310"/>
        <v/>
      </c>
      <c r="DM346" s="574" t="str">
        <f t="shared" si="311"/>
        <v/>
      </c>
      <c r="DN346" s="574" t="str">
        <f t="shared" si="311"/>
        <v/>
      </c>
      <c r="DO346" s="574" t="str">
        <f t="shared" si="311"/>
        <v/>
      </c>
      <c r="DP346" s="574" t="str">
        <f t="shared" si="312"/>
        <v/>
      </c>
      <c r="DQ346" s="574" t="str">
        <f t="shared" si="312"/>
        <v/>
      </c>
      <c r="DR346" s="574" t="str">
        <f t="shared" si="312"/>
        <v/>
      </c>
      <c r="DS346" s="574" t="str">
        <f t="shared" si="313"/>
        <v/>
      </c>
      <c r="DT346" s="577" t="str">
        <f t="shared" si="314"/>
        <v/>
      </c>
      <c r="DU346" s="576" t="str">
        <f t="shared" si="315"/>
        <v/>
      </c>
      <c r="DV346" s="574" t="str">
        <f t="shared" si="315"/>
        <v/>
      </c>
      <c r="DW346" s="574" t="str">
        <f t="shared" si="315"/>
        <v/>
      </c>
      <c r="DX346" s="574" t="str">
        <f t="shared" si="316"/>
        <v/>
      </c>
      <c r="DY346" s="574" t="str">
        <f t="shared" si="316"/>
        <v/>
      </c>
      <c r="DZ346" s="574" t="str">
        <f t="shared" si="316"/>
        <v/>
      </c>
      <c r="EA346" s="574" t="str">
        <f t="shared" si="317"/>
        <v/>
      </c>
      <c r="EB346" s="574" t="str">
        <f t="shared" si="317"/>
        <v/>
      </c>
      <c r="EC346" s="574" t="str">
        <f t="shared" si="317"/>
        <v/>
      </c>
      <c r="ED346" s="574" t="str">
        <f t="shared" si="318"/>
        <v/>
      </c>
      <c r="EE346" s="574" t="str">
        <f t="shared" si="318"/>
        <v/>
      </c>
      <c r="EF346" s="574" t="str">
        <f t="shared" si="318"/>
        <v/>
      </c>
      <c r="EG346" s="574" t="str">
        <f t="shared" si="319"/>
        <v/>
      </c>
      <c r="EH346" s="574" t="str">
        <f t="shared" si="320"/>
        <v/>
      </c>
      <c r="EI346" s="574" t="str">
        <f t="shared" si="321"/>
        <v/>
      </c>
      <c r="EJ346" s="574" t="str">
        <f t="shared" si="321"/>
        <v/>
      </c>
      <c r="EK346" s="574" t="str">
        <f t="shared" si="321"/>
        <v/>
      </c>
      <c r="EL346" s="574" t="str">
        <f t="shared" si="322"/>
        <v/>
      </c>
      <c r="EM346" s="574" t="str">
        <f t="shared" si="322"/>
        <v/>
      </c>
      <c r="EN346" s="574" t="str">
        <f t="shared" si="322"/>
        <v/>
      </c>
      <c r="EO346" s="574" t="str">
        <f t="shared" si="323"/>
        <v/>
      </c>
      <c r="EP346" s="574" t="str">
        <f t="shared" si="323"/>
        <v/>
      </c>
      <c r="EQ346" s="574" t="str">
        <f t="shared" si="323"/>
        <v/>
      </c>
      <c r="ER346" s="574" t="str">
        <f t="shared" si="324"/>
        <v/>
      </c>
      <c r="ES346" s="577" t="str">
        <f t="shared" si="325"/>
        <v/>
      </c>
      <c r="ET346" s="576" t="str">
        <f t="shared" si="326"/>
        <v/>
      </c>
      <c r="EU346" s="574" t="str">
        <f t="shared" si="326"/>
        <v/>
      </c>
      <c r="EV346" s="574" t="str">
        <f t="shared" si="326"/>
        <v/>
      </c>
      <c r="EW346" s="574" t="str">
        <f t="shared" si="327"/>
        <v/>
      </c>
      <c r="EX346" s="574" t="str">
        <f t="shared" si="327"/>
        <v/>
      </c>
      <c r="EY346" s="574" t="str">
        <f t="shared" si="327"/>
        <v/>
      </c>
      <c r="EZ346" s="574" t="str">
        <f t="shared" si="328"/>
        <v/>
      </c>
      <c r="FA346" s="574" t="str">
        <f t="shared" si="328"/>
        <v/>
      </c>
      <c r="FB346" s="574" t="str">
        <f t="shared" si="328"/>
        <v/>
      </c>
      <c r="FC346" s="574" t="str">
        <f t="shared" si="329"/>
        <v/>
      </c>
      <c r="FD346" s="574" t="str">
        <f t="shared" si="329"/>
        <v/>
      </c>
      <c r="FE346" s="574" t="str">
        <f t="shared" si="329"/>
        <v/>
      </c>
      <c r="FF346" s="574" t="str">
        <f t="shared" si="330"/>
        <v/>
      </c>
      <c r="FG346" s="574" t="str">
        <f t="shared" si="331"/>
        <v/>
      </c>
      <c r="FH346" s="574" t="str">
        <f t="shared" si="332"/>
        <v/>
      </c>
      <c r="FI346" s="574" t="str">
        <f t="shared" si="332"/>
        <v/>
      </c>
      <c r="FJ346" s="574" t="str">
        <f t="shared" si="332"/>
        <v/>
      </c>
      <c r="FK346" s="574" t="str">
        <f t="shared" si="333"/>
        <v/>
      </c>
      <c r="FL346" s="574" t="str">
        <f t="shared" si="333"/>
        <v/>
      </c>
      <c r="FM346" s="574" t="str">
        <f t="shared" si="333"/>
        <v/>
      </c>
      <c r="FN346" s="574" t="str">
        <f t="shared" si="334"/>
        <v/>
      </c>
      <c r="FO346" s="574" t="str">
        <f t="shared" si="334"/>
        <v/>
      </c>
      <c r="FP346" s="574" t="str">
        <f t="shared" si="334"/>
        <v/>
      </c>
      <c r="FQ346" s="574" t="str">
        <f t="shared" si="335"/>
        <v/>
      </c>
      <c r="FR346" s="577" t="str">
        <f t="shared" si="336"/>
        <v/>
      </c>
      <c r="FS346" s="573" t="str">
        <f t="shared" si="337"/>
        <v/>
      </c>
      <c r="FT346" s="574" t="str">
        <f t="shared" si="338"/>
        <v/>
      </c>
      <c r="FU346" s="578" t="str">
        <f t="shared" si="339"/>
        <v/>
      </c>
      <c r="FV346" s="577" t="str">
        <f t="shared" si="340"/>
        <v/>
      </c>
      <c r="HA346" s="147">
        <f t="shared" si="341"/>
        <v>0</v>
      </c>
      <c r="HB346" s="142">
        <f t="shared" si="290"/>
        <v>0</v>
      </c>
    </row>
    <row r="347" spans="1:210" s="142" customFormat="1" ht="15.75" customHeight="1" x14ac:dyDescent="0.2">
      <c r="A347" s="531" t="str">
        <f t="shared" si="291"/>
        <v/>
      </c>
      <c r="B347" s="299"/>
      <c r="C347" s="292"/>
      <c r="D347" s="300"/>
      <c r="E347" s="292"/>
      <c r="F347" s="300"/>
      <c r="G347" s="292"/>
      <c r="H347" s="300"/>
      <c r="I347" s="300"/>
      <c r="J347" s="292"/>
      <c r="K347" s="300"/>
      <c r="L347" s="292"/>
      <c r="M347" s="300"/>
      <c r="N347" s="292"/>
      <c r="O347" s="300"/>
      <c r="P347" s="292"/>
      <c r="Q347" s="292"/>
      <c r="R347" s="300"/>
      <c r="S347" s="294"/>
      <c r="T347" s="307"/>
      <c r="U347" s="292"/>
      <c r="V347" s="300"/>
      <c r="W347" s="292"/>
      <c r="X347" s="300"/>
      <c r="Y347" s="292"/>
      <c r="Z347" s="300"/>
      <c r="AA347" s="300"/>
      <c r="AB347" s="292"/>
      <c r="AC347" s="300"/>
      <c r="AD347" s="292"/>
      <c r="AE347" s="300"/>
      <c r="AF347" s="292"/>
      <c r="AG347" s="300"/>
      <c r="AH347" s="292"/>
      <c r="AI347" s="292"/>
      <c r="AJ347" s="300"/>
      <c r="AK347" s="294"/>
      <c r="AL347" s="302"/>
      <c r="AM347" s="292"/>
      <c r="AN347" s="303"/>
      <c r="AO347" s="292"/>
      <c r="AP347" s="303"/>
      <c r="AQ347" s="292"/>
      <c r="AR347" s="303"/>
      <c r="AS347" s="303"/>
      <c r="AT347" s="292"/>
      <c r="AU347" s="303"/>
      <c r="AV347" s="292"/>
      <c r="AW347" s="303"/>
      <c r="AX347" s="292"/>
      <c r="AY347" s="303"/>
      <c r="AZ347" s="292"/>
      <c r="BA347" s="292"/>
      <c r="BB347" s="303"/>
      <c r="BC347" s="294"/>
      <c r="BD347" s="308"/>
      <c r="BE347" s="292"/>
      <c r="BF347" s="303"/>
      <c r="BG347" s="292"/>
      <c r="BH347" s="303"/>
      <c r="BI347" s="292"/>
      <c r="BJ347" s="303"/>
      <c r="BK347" s="303"/>
      <c r="BL347" s="292"/>
      <c r="BM347" s="303"/>
      <c r="BN347" s="292"/>
      <c r="BO347" s="303"/>
      <c r="BP347" s="292"/>
      <c r="BQ347" s="303"/>
      <c r="BR347" s="292"/>
      <c r="BS347" s="292"/>
      <c r="BT347" s="303"/>
      <c r="BU347" s="294"/>
      <c r="BW347" s="573" t="str">
        <f t="shared" si="292"/>
        <v/>
      </c>
      <c r="BX347" s="574" t="str">
        <f t="shared" si="292"/>
        <v/>
      </c>
      <c r="BY347" s="574" t="str">
        <f t="shared" si="292"/>
        <v/>
      </c>
      <c r="BZ347" s="574" t="str">
        <f t="shared" si="293"/>
        <v/>
      </c>
      <c r="CA347" s="574" t="str">
        <f t="shared" si="293"/>
        <v/>
      </c>
      <c r="CB347" s="574" t="str">
        <f t="shared" si="293"/>
        <v/>
      </c>
      <c r="CC347" s="574" t="str">
        <f t="shared" si="294"/>
        <v/>
      </c>
      <c r="CD347" s="574" t="str">
        <f t="shared" si="294"/>
        <v/>
      </c>
      <c r="CE347" s="574" t="str">
        <f t="shared" si="294"/>
        <v/>
      </c>
      <c r="CF347" s="574" t="str">
        <f t="shared" si="295"/>
        <v/>
      </c>
      <c r="CG347" s="574" t="str">
        <f t="shared" si="295"/>
        <v/>
      </c>
      <c r="CH347" s="574" t="str">
        <f t="shared" si="295"/>
        <v/>
      </c>
      <c r="CI347" s="574" t="str">
        <f t="shared" si="296"/>
        <v/>
      </c>
      <c r="CJ347" s="574" t="str">
        <f t="shared" si="297"/>
        <v/>
      </c>
      <c r="CK347" s="574" t="str">
        <f t="shared" si="298"/>
        <v/>
      </c>
      <c r="CL347" s="574" t="str">
        <f t="shared" si="298"/>
        <v/>
      </c>
      <c r="CM347" s="574" t="str">
        <f t="shared" si="298"/>
        <v/>
      </c>
      <c r="CN347" s="574" t="str">
        <f t="shared" si="299"/>
        <v/>
      </c>
      <c r="CO347" s="574" t="str">
        <f t="shared" si="299"/>
        <v/>
      </c>
      <c r="CP347" s="574" t="str">
        <f t="shared" si="299"/>
        <v/>
      </c>
      <c r="CQ347" s="574" t="str">
        <f t="shared" si="300"/>
        <v/>
      </c>
      <c r="CR347" s="574" t="str">
        <f t="shared" si="300"/>
        <v/>
      </c>
      <c r="CS347" s="574" t="str">
        <f t="shared" si="300"/>
        <v/>
      </c>
      <c r="CT347" s="574" t="str">
        <f t="shared" si="301"/>
        <v/>
      </c>
      <c r="CU347" s="575" t="str">
        <f t="shared" si="302"/>
        <v/>
      </c>
      <c r="CV347" s="576" t="str">
        <f t="shared" si="303"/>
        <v/>
      </c>
      <c r="CW347" s="574" t="str">
        <f t="shared" si="303"/>
        <v/>
      </c>
      <c r="CX347" s="574" t="str">
        <f t="shared" si="303"/>
        <v/>
      </c>
      <c r="CY347" s="574" t="str">
        <f t="shared" si="304"/>
        <v/>
      </c>
      <c r="CZ347" s="574" t="str">
        <f t="shared" si="304"/>
        <v/>
      </c>
      <c r="DA347" s="574" t="str">
        <f t="shared" si="304"/>
        <v/>
      </c>
      <c r="DB347" s="574" t="str">
        <f t="shared" si="305"/>
        <v/>
      </c>
      <c r="DC347" s="574" t="str">
        <f t="shared" si="306"/>
        <v/>
      </c>
      <c r="DD347" s="574" t="str">
        <f t="shared" si="306"/>
        <v/>
      </c>
      <c r="DE347" s="574" t="str">
        <f t="shared" si="307"/>
        <v/>
      </c>
      <c r="DF347" s="574" t="str">
        <f t="shared" si="307"/>
        <v/>
      </c>
      <c r="DG347" s="574" t="str">
        <f t="shared" si="307"/>
        <v/>
      </c>
      <c r="DH347" s="574" t="str">
        <f t="shared" si="308"/>
        <v/>
      </c>
      <c r="DI347" s="574" t="str">
        <f t="shared" si="309"/>
        <v/>
      </c>
      <c r="DJ347" s="574" t="str">
        <f t="shared" si="310"/>
        <v/>
      </c>
      <c r="DK347" s="574" t="str">
        <f t="shared" si="310"/>
        <v/>
      </c>
      <c r="DL347" s="574" t="str">
        <f t="shared" si="310"/>
        <v/>
      </c>
      <c r="DM347" s="574" t="str">
        <f t="shared" si="311"/>
        <v/>
      </c>
      <c r="DN347" s="574" t="str">
        <f t="shared" si="311"/>
        <v/>
      </c>
      <c r="DO347" s="574" t="str">
        <f t="shared" si="311"/>
        <v/>
      </c>
      <c r="DP347" s="574" t="str">
        <f t="shared" si="312"/>
        <v/>
      </c>
      <c r="DQ347" s="574" t="str">
        <f t="shared" si="312"/>
        <v/>
      </c>
      <c r="DR347" s="574" t="str">
        <f t="shared" si="312"/>
        <v/>
      </c>
      <c r="DS347" s="574" t="str">
        <f t="shared" si="313"/>
        <v/>
      </c>
      <c r="DT347" s="577" t="str">
        <f t="shared" si="314"/>
        <v/>
      </c>
      <c r="DU347" s="576" t="str">
        <f t="shared" si="315"/>
        <v/>
      </c>
      <c r="DV347" s="574" t="str">
        <f t="shared" si="315"/>
        <v/>
      </c>
      <c r="DW347" s="574" t="str">
        <f t="shared" si="315"/>
        <v/>
      </c>
      <c r="DX347" s="574" t="str">
        <f t="shared" si="316"/>
        <v/>
      </c>
      <c r="DY347" s="574" t="str">
        <f t="shared" si="316"/>
        <v/>
      </c>
      <c r="DZ347" s="574" t="str">
        <f t="shared" si="316"/>
        <v/>
      </c>
      <c r="EA347" s="574" t="str">
        <f t="shared" si="317"/>
        <v/>
      </c>
      <c r="EB347" s="574" t="str">
        <f t="shared" si="317"/>
        <v/>
      </c>
      <c r="EC347" s="574" t="str">
        <f t="shared" si="317"/>
        <v/>
      </c>
      <c r="ED347" s="574" t="str">
        <f t="shared" si="318"/>
        <v/>
      </c>
      <c r="EE347" s="574" t="str">
        <f t="shared" si="318"/>
        <v/>
      </c>
      <c r="EF347" s="574" t="str">
        <f t="shared" si="318"/>
        <v/>
      </c>
      <c r="EG347" s="574" t="str">
        <f t="shared" si="319"/>
        <v/>
      </c>
      <c r="EH347" s="574" t="str">
        <f t="shared" si="320"/>
        <v/>
      </c>
      <c r="EI347" s="574" t="str">
        <f t="shared" si="321"/>
        <v/>
      </c>
      <c r="EJ347" s="574" t="str">
        <f t="shared" si="321"/>
        <v/>
      </c>
      <c r="EK347" s="574" t="str">
        <f t="shared" si="321"/>
        <v/>
      </c>
      <c r="EL347" s="574" t="str">
        <f t="shared" si="322"/>
        <v/>
      </c>
      <c r="EM347" s="574" t="str">
        <f t="shared" si="322"/>
        <v/>
      </c>
      <c r="EN347" s="574" t="str">
        <f t="shared" si="322"/>
        <v/>
      </c>
      <c r="EO347" s="574" t="str">
        <f t="shared" si="323"/>
        <v/>
      </c>
      <c r="EP347" s="574" t="str">
        <f t="shared" si="323"/>
        <v/>
      </c>
      <c r="EQ347" s="574" t="str">
        <f t="shared" si="323"/>
        <v/>
      </c>
      <c r="ER347" s="574" t="str">
        <f t="shared" si="324"/>
        <v/>
      </c>
      <c r="ES347" s="577" t="str">
        <f t="shared" si="325"/>
        <v/>
      </c>
      <c r="ET347" s="576" t="str">
        <f t="shared" si="326"/>
        <v/>
      </c>
      <c r="EU347" s="574" t="str">
        <f t="shared" si="326"/>
        <v/>
      </c>
      <c r="EV347" s="574" t="str">
        <f t="shared" si="326"/>
        <v/>
      </c>
      <c r="EW347" s="574" t="str">
        <f t="shared" si="327"/>
        <v/>
      </c>
      <c r="EX347" s="574" t="str">
        <f t="shared" si="327"/>
        <v/>
      </c>
      <c r="EY347" s="574" t="str">
        <f t="shared" si="327"/>
        <v/>
      </c>
      <c r="EZ347" s="574" t="str">
        <f t="shared" si="328"/>
        <v/>
      </c>
      <c r="FA347" s="574" t="str">
        <f t="shared" si="328"/>
        <v/>
      </c>
      <c r="FB347" s="574" t="str">
        <f t="shared" si="328"/>
        <v/>
      </c>
      <c r="FC347" s="574" t="str">
        <f t="shared" si="329"/>
        <v/>
      </c>
      <c r="FD347" s="574" t="str">
        <f t="shared" si="329"/>
        <v/>
      </c>
      <c r="FE347" s="574" t="str">
        <f t="shared" si="329"/>
        <v/>
      </c>
      <c r="FF347" s="574" t="str">
        <f t="shared" si="330"/>
        <v/>
      </c>
      <c r="FG347" s="574" t="str">
        <f t="shared" si="331"/>
        <v/>
      </c>
      <c r="FH347" s="574" t="str">
        <f t="shared" si="332"/>
        <v/>
      </c>
      <c r="FI347" s="574" t="str">
        <f t="shared" si="332"/>
        <v/>
      </c>
      <c r="FJ347" s="574" t="str">
        <f t="shared" si="332"/>
        <v/>
      </c>
      <c r="FK347" s="574" t="str">
        <f t="shared" si="333"/>
        <v/>
      </c>
      <c r="FL347" s="574" t="str">
        <f t="shared" si="333"/>
        <v/>
      </c>
      <c r="FM347" s="574" t="str">
        <f t="shared" si="333"/>
        <v/>
      </c>
      <c r="FN347" s="574" t="str">
        <f t="shared" si="334"/>
        <v/>
      </c>
      <c r="FO347" s="574" t="str">
        <f t="shared" si="334"/>
        <v/>
      </c>
      <c r="FP347" s="574" t="str">
        <f t="shared" si="334"/>
        <v/>
      </c>
      <c r="FQ347" s="574" t="str">
        <f t="shared" si="335"/>
        <v/>
      </c>
      <c r="FR347" s="577" t="str">
        <f t="shared" si="336"/>
        <v/>
      </c>
      <c r="FS347" s="573" t="str">
        <f t="shared" si="337"/>
        <v/>
      </c>
      <c r="FT347" s="574" t="str">
        <f t="shared" si="338"/>
        <v/>
      </c>
      <c r="FU347" s="578" t="str">
        <f t="shared" si="339"/>
        <v/>
      </c>
      <c r="FV347" s="577" t="str">
        <f t="shared" si="340"/>
        <v/>
      </c>
      <c r="HA347" s="147">
        <f t="shared" si="341"/>
        <v>0</v>
      </c>
      <c r="HB347" s="142">
        <f t="shared" si="290"/>
        <v>0</v>
      </c>
    </row>
    <row r="348" spans="1:210" s="142" customFormat="1" ht="15.75" customHeight="1" x14ac:dyDescent="0.2">
      <c r="A348" s="531" t="str">
        <f t="shared" si="291"/>
        <v/>
      </c>
      <c r="B348" s="299"/>
      <c r="C348" s="292"/>
      <c r="D348" s="300"/>
      <c r="E348" s="292"/>
      <c r="F348" s="300"/>
      <c r="G348" s="292"/>
      <c r="H348" s="300"/>
      <c r="I348" s="300"/>
      <c r="J348" s="292"/>
      <c r="K348" s="300"/>
      <c r="L348" s="292"/>
      <c r="M348" s="300"/>
      <c r="N348" s="292"/>
      <c r="O348" s="300"/>
      <c r="P348" s="292"/>
      <c r="Q348" s="292"/>
      <c r="R348" s="301"/>
      <c r="S348" s="298"/>
      <c r="T348" s="307"/>
      <c r="U348" s="292"/>
      <c r="V348" s="300"/>
      <c r="W348" s="292"/>
      <c r="X348" s="300"/>
      <c r="Y348" s="292"/>
      <c r="Z348" s="300"/>
      <c r="AA348" s="300"/>
      <c r="AB348" s="292"/>
      <c r="AC348" s="300"/>
      <c r="AD348" s="292"/>
      <c r="AE348" s="300"/>
      <c r="AF348" s="292"/>
      <c r="AG348" s="300"/>
      <c r="AH348" s="292"/>
      <c r="AI348" s="292"/>
      <c r="AJ348" s="301"/>
      <c r="AK348" s="298"/>
      <c r="AL348" s="302"/>
      <c r="AM348" s="292"/>
      <c r="AN348" s="303"/>
      <c r="AO348" s="292"/>
      <c r="AP348" s="303"/>
      <c r="AQ348" s="292"/>
      <c r="AR348" s="303"/>
      <c r="AS348" s="303"/>
      <c r="AT348" s="292"/>
      <c r="AU348" s="303"/>
      <c r="AV348" s="292"/>
      <c r="AW348" s="303"/>
      <c r="AX348" s="292"/>
      <c r="AY348" s="303"/>
      <c r="AZ348" s="292"/>
      <c r="BA348" s="292"/>
      <c r="BB348" s="304"/>
      <c r="BC348" s="298"/>
      <c r="BD348" s="308"/>
      <c r="BE348" s="292"/>
      <c r="BF348" s="303"/>
      <c r="BG348" s="292"/>
      <c r="BH348" s="303"/>
      <c r="BI348" s="292"/>
      <c r="BJ348" s="303"/>
      <c r="BK348" s="303"/>
      <c r="BL348" s="292"/>
      <c r="BM348" s="303"/>
      <c r="BN348" s="292"/>
      <c r="BO348" s="303"/>
      <c r="BP348" s="292"/>
      <c r="BQ348" s="303"/>
      <c r="BR348" s="292"/>
      <c r="BS348" s="292"/>
      <c r="BT348" s="304"/>
      <c r="BU348" s="298"/>
      <c r="BW348" s="573" t="str">
        <f t="shared" si="292"/>
        <v/>
      </c>
      <c r="BX348" s="574" t="str">
        <f t="shared" si="292"/>
        <v/>
      </c>
      <c r="BY348" s="574" t="str">
        <f t="shared" si="292"/>
        <v/>
      </c>
      <c r="BZ348" s="574" t="str">
        <f t="shared" si="293"/>
        <v/>
      </c>
      <c r="CA348" s="574" t="str">
        <f t="shared" si="293"/>
        <v/>
      </c>
      <c r="CB348" s="574" t="str">
        <f t="shared" si="293"/>
        <v/>
      </c>
      <c r="CC348" s="574" t="str">
        <f t="shared" si="294"/>
        <v/>
      </c>
      <c r="CD348" s="574" t="str">
        <f t="shared" si="294"/>
        <v/>
      </c>
      <c r="CE348" s="574" t="str">
        <f t="shared" si="294"/>
        <v/>
      </c>
      <c r="CF348" s="574" t="str">
        <f t="shared" si="295"/>
        <v/>
      </c>
      <c r="CG348" s="574" t="str">
        <f t="shared" si="295"/>
        <v/>
      </c>
      <c r="CH348" s="574" t="str">
        <f t="shared" si="295"/>
        <v/>
      </c>
      <c r="CI348" s="574" t="str">
        <f t="shared" si="296"/>
        <v/>
      </c>
      <c r="CJ348" s="574" t="str">
        <f t="shared" si="297"/>
        <v/>
      </c>
      <c r="CK348" s="574" t="str">
        <f t="shared" si="298"/>
        <v/>
      </c>
      <c r="CL348" s="574" t="str">
        <f t="shared" si="298"/>
        <v/>
      </c>
      <c r="CM348" s="574" t="str">
        <f t="shared" si="298"/>
        <v/>
      </c>
      <c r="CN348" s="574" t="str">
        <f t="shared" si="299"/>
        <v/>
      </c>
      <c r="CO348" s="574" t="str">
        <f t="shared" si="299"/>
        <v/>
      </c>
      <c r="CP348" s="574" t="str">
        <f t="shared" si="299"/>
        <v/>
      </c>
      <c r="CQ348" s="574" t="str">
        <f t="shared" si="300"/>
        <v/>
      </c>
      <c r="CR348" s="574" t="str">
        <f t="shared" si="300"/>
        <v/>
      </c>
      <c r="CS348" s="574" t="str">
        <f t="shared" si="300"/>
        <v/>
      </c>
      <c r="CT348" s="574" t="str">
        <f t="shared" si="301"/>
        <v/>
      </c>
      <c r="CU348" s="575" t="str">
        <f t="shared" si="302"/>
        <v/>
      </c>
      <c r="CV348" s="576" t="str">
        <f t="shared" si="303"/>
        <v/>
      </c>
      <c r="CW348" s="574" t="str">
        <f t="shared" si="303"/>
        <v/>
      </c>
      <c r="CX348" s="574" t="str">
        <f t="shared" si="303"/>
        <v/>
      </c>
      <c r="CY348" s="574" t="str">
        <f t="shared" si="304"/>
        <v/>
      </c>
      <c r="CZ348" s="574" t="str">
        <f t="shared" si="304"/>
        <v/>
      </c>
      <c r="DA348" s="574" t="str">
        <f t="shared" si="304"/>
        <v/>
      </c>
      <c r="DB348" s="574" t="str">
        <f t="shared" si="305"/>
        <v/>
      </c>
      <c r="DC348" s="574" t="str">
        <f t="shared" si="306"/>
        <v/>
      </c>
      <c r="DD348" s="574" t="str">
        <f t="shared" si="306"/>
        <v/>
      </c>
      <c r="DE348" s="574" t="str">
        <f t="shared" si="307"/>
        <v/>
      </c>
      <c r="DF348" s="574" t="str">
        <f t="shared" si="307"/>
        <v/>
      </c>
      <c r="DG348" s="574" t="str">
        <f t="shared" si="307"/>
        <v/>
      </c>
      <c r="DH348" s="574" t="str">
        <f t="shared" si="308"/>
        <v/>
      </c>
      <c r="DI348" s="574" t="str">
        <f t="shared" si="309"/>
        <v/>
      </c>
      <c r="DJ348" s="574" t="str">
        <f t="shared" si="310"/>
        <v/>
      </c>
      <c r="DK348" s="574" t="str">
        <f t="shared" si="310"/>
        <v/>
      </c>
      <c r="DL348" s="574" t="str">
        <f t="shared" si="310"/>
        <v/>
      </c>
      <c r="DM348" s="574" t="str">
        <f t="shared" si="311"/>
        <v/>
      </c>
      <c r="DN348" s="574" t="str">
        <f t="shared" si="311"/>
        <v/>
      </c>
      <c r="DO348" s="574" t="str">
        <f t="shared" si="311"/>
        <v/>
      </c>
      <c r="DP348" s="574" t="str">
        <f t="shared" si="312"/>
        <v/>
      </c>
      <c r="DQ348" s="574" t="str">
        <f t="shared" si="312"/>
        <v/>
      </c>
      <c r="DR348" s="574" t="str">
        <f t="shared" si="312"/>
        <v/>
      </c>
      <c r="DS348" s="574" t="str">
        <f t="shared" si="313"/>
        <v/>
      </c>
      <c r="DT348" s="577" t="str">
        <f t="shared" si="314"/>
        <v/>
      </c>
      <c r="DU348" s="576" t="str">
        <f t="shared" si="315"/>
        <v/>
      </c>
      <c r="DV348" s="574" t="str">
        <f t="shared" si="315"/>
        <v/>
      </c>
      <c r="DW348" s="574" t="str">
        <f t="shared" si="315"/>
        <v/>
      </c>
      <c r="DX348" s="574" t="str">
        <f t="shared" si="316"/>
        <v/>
      </c>
      <c r="DY348" s="574" t="str">
        <f t="shared" si="316"/>
        <v/>
      </c>
      <c r="DZ348" s="574" t="str">
        <f t="shared" si="316"/>
        <v/>
      </c>
      <c r="EA348" s="574" t="str">
        <f t="shared" si="317"/>
        <v/>
      </c>
      <c r="EB348" s="574" t="str">
        <f t="shared" si="317"/>
        <v/>
      </c>
      <c r="EC348" s="574" t="str">
        <f t="shared" si="317"/>
        <v/>
      </c>
      <c r="ED348" s="574" t="str">
        <f t="shared" si="318"/>
        <v/>
      </c>
      <c r="EE348" s="574" t="str">
        <f t="shared" si="318"/>
        <v/>
      </c>
      <c r="EF348" s="574" t="str">
        <f t="shared" si="318"/>
        <v/>
      </c>
      <c r="EG348" s="574" t="str">
        <f t="shared" si="319"/>
        <v/>
      </c>
      <c r="EH348" s="574" t="str">
        <f t="shared" si="320"/>
        <v/>
      </c>
      <c r="EI348" s="574" t="str">
        <f t="shared" si="321"/>
        <v/>
      </c>
      <c r="EJ348" s="574" t="str">
        <f t="shared" si="321"/>
        <v/>
      </c>
      <c r="EK348" s="574" t="str">
        <f t="shared" si="321"/>
        <v/>
      </c>
      <c r="EL348" s="574" t="str">
        <f t="shared" si="322"/>
        <v/>
      </c>
      <c r="EM348" s="574" t="str">
        <f t="shared" si="322"/>
        <v/>
      </c>
      <c r="EN348" s="574" t="str">
        <f t="shared" si="322"/>
        <v/>
      </c>
      <c r="EO348" s="574" t="str">
        <f t="shared" si="323"/>
        <v/>
      </c>
      <c r="EP348" s="574" t="str">
        <f t="shared" si="323"/>
        <v/>
      </c>
      <c r="EQ348" s="574" t="str">
        <f t="shared" si="323"/>
        <v/>
      </c>
      <c r="ER348" s="574" t="str">
        <f t="shared" si="324"/>
        <v/>
      </c>
      <c r="ES348" s="577" t="str">
        <f t="shared" si="325"/>
        <v/>
      </c>
      <c r="ET348" s="576" t="str">
        <f t="shared" si="326"/>
        <v/>
      </c>
      <c r="EU348" s="574" t="str">
        <f t="shared" si="326"/>
        <v/>
      </c>
      <c r="EV348" s="574" t="str">
        <f t="shared" si="326"/>
        <v/>
      </c>
      <c r="EW348" s="574" t="str">
        <f t="shared" si="327"/>
        <v/>
      </c>
      <c r="EX348" s="574" t="str">
        <f t="shared" si="327"/>
        <v/>
      </c>
      <c r="EY348" s="574" t="str">
        <f t="shared" si="327"/>
        <v/>
      </c>
      <c r="EZ348" s="574" t="str">
        <f t="shared" si="328"/>
        <v/>
      </c>
      <c r="FA348" s="574" t="str">
        <f t="shared" si="328"/>
        <v/>
      </c>
      <c r="FB348" s="574" t="str">
        <f t="shared" si="328"/>
        <v/>
      </c>
      <c r="FC348" s="574" t="str">
        <f t="shared" si="329"/>
        <v/>
      </c>
      <c r="FD348" s="574" t="str">
        <f t="shared" si="329"/>
        <v/>
      </c>
      <c r="FE348" s="574" t="str">
        <f t="shared" si="329"/>
        <v/>
      </c>
      <c r="FF348" s="574" t="str">
        <f t="shared" si="330"/>
        <v/>
      </c>
      <c r="FG348" s="574" t="str">
        <f t="shared" si="331"/>
        <v/>
      </c>
      <c r="FH348" s="574" t="str">
        <f t="shared" si="332"/>
        <v/>
      </c>
      <c r="FI348" s="574" t="str">
        <f t="shared" si="332"/>
        <v/>
      </c>
      <c r="FJ348" s="574" t="str">
        <f t="shared" si="332"/>
        <v/>
      </c>
      <c r="FK348" s="574" t="str">
        <f t="shared" si="333"/>
        <v/>
      </c>
      <c r="FL348" s="574" t="str">
        <f t="shared" si="333"/>
        <v/>
      </c>
      <c r="FM348" s="574" t="str">
        <f t="shared" si="333"/>
        <v/>
      </c>
      <c r="FN348" s="574" t="str">
        <f t="shared" si="334"/>
        <v/>
      </c>
      <c r="FO348" s="574" t="str">
        <f t="shared" si="334"/>
        <v/>
      </c>
      <c r="FP348" s="574" t="str">
        <f t="shared" si="334"/>
        <v/>
      </c>
      <c r="FQ348" s="574" t="str">
        <f t="shared" si="335"/>
        <v/>
      </c>
      <c r="FR348" s="577" t="str">
        <f t="shared" si="336"/>
        <v/>
      </c>
      <c r="FS348" s="573" t="str">
        <f t="shared" si="337"/>
        <v/>
      </c>
      <c r="FT348" s="574" t="str">
        <f t="shared" si="338"/>
        <v/>
      </c>
      <c r="FU348" s="578" t="str">
        <f t="shared" si="339"/>
        <v/>
      </c>
      <c r="FV348" s="577" t="str">
        <f t="shared" si="340"/>
        <v/>
      </c>
      <c r="HA348" s="147">
        <f t="shared" si="341"/>
        <v>0</v>
      </c>
      <c r="HB348" s="142">
        <f t="shared" si="290"/>
        <v>0</v>
      </c>
    </row>
    <row r="349" spans="1:210" s="142" customFormat="1" ht="15.75" customHeight="1" x14ac:dyDescent="0.2">
      <c r="A349" s="531" t="str">
        <f t="shared" si="291"/>
        <v/>
      </c>
      <c r="B349" s="299"/>
      <c r="C349" s="292"/>
      <c r="D349" s="300"/>
      <c r="E349" s="292"/>
      <c r="F349" s="300"/>
      <c r="G349" s="292"/>
      <c r="H349" s="300"/>
      <c r="I349" s="300"/>
      <c r="J349" s="292"/>
      <c r="K349" s="300"/>
      <c r="L349" s="292"/>
      <c r="M349" s="300"/>
      <c r="N349" s="292"/>
      <c r="O349" s="300"/>
      <c r="P349" s="292"/>
      <c r="Q349" s="292"/>
      <c r="R349" s="300"/>
      <c r="S349" s="294"/>
      <c r="T349" s="307"/>
      <c r="U349" s="292"/>
      <c r="V349" s="300"/>
      <c r="W349" s="292"/>
      <c r="X349" s="300"/>
      <c r="Y349" s="292"/>
      <c r="Z349" s="300"/>
      <c r="AA349" s="300"/>
      <c r="AB349" s="292"/>
      <c r="AC349" s="300"/>
      <c r="AD349" s="292"/>
      <c r="AE349" s="300"/>
      <c r="AF349" s="292"/>
      <c r="AG349" s="300"/>
      <c r="AH349" s="292"/>
      <c r="AI349" s="292"/>
      <c r="AJ349" s="300"/>
      <c r="AK349" s="294"/>
      <c r="AL349" s="302"/>
      <c r="AM349" s="292"/>
      <c r="AN349" s="303"/>
      <c r="AO349" s="292"/>
      <c r="AP349" s="303"/>
      <c r="AQ349" s="292"/>
      <c r="AR349" s="303"/>
      <c r="AS349" s="303"/>
      <c r="AT349" s="292"/>
      <c r="AU349" s="303"/>
      <c r="AV349" s="292"/>
      <c r="AW349" s="303"/>
      <c r="AX349" s="292"/>
      <c r="AY349" s="303"/>
      <c r="AZ349" s="292"/>
      <c r="BA349" s="292"/>
      <c r="BB349" s="303"/>
      <c r="BC349" s="294"/>
      <c r="BD349" s="308"/>
      <c r="BE349" s="292"/>
      <c r="BF349" s="303"/>
      <c r="BG349" s="292"/>
      <c r="BH349" s="303"/>
      <c r="BI349" s="292"/>
      <c r="BJ349" s="303"/>
      <c r="BK349" s="303"/>
      <c r="BL349" s="292"/>
      <c r="BM349" s="303"/>
      <c r="BN349" s="292"/>
      <c r="BO349" s="303"/>
      <c r="BP349" s="292"/>
      <c r="BQ349" s="303"/>
      <c r="BR349" s="292"/>
      <c r="BS349" s="292"/>
      <c r="BT349" s="303"/>
      <c r="BU349" s="294"/>
      <c r="BW349" s="573" t="str">
        <f t="shared" si="292"/>
        <v/>
      </c>
      <c r="BX349" s="574" t="str">
        <f t="shared" si="292"/>
        <v/>
      </c>
      <c r="BY349" s="574" t="str">
        <f t="shared" si="292"/>
        <v/>
      </c>
      <c r="BZ349" s="574" t="str">
        <f t="shared" si="293"/>
        <v/>
      </c>
      <c r="CA349" s="574" t="str">
        <f t="shared" si="293"/>
        <v/>
      </c>
      <c r="CB349" s="574" t="str">
        <f t="shared" si="293"/>
        <v/>
      </c>
      <c r="CC349" s="574" t="str">
        <f t="shared" si="294"/>
        <v/>
      </c>
      <c r="CD349" s="574" t="str">
        <f t="shared" si="294"/>
        <v/>
      </c>
      <c r="CE349" s="574" t="str">
        <f t="shared" si="294"/>
        <v/>
      </c>
      <c r="CF349" s="574" t="str">
        <f t="shared" si="295"/>
        <v/>
      </c>
      <c r="CG349" s="574" t="str">
        <f t="shared" si="295"/>
        <v/>
      </c>
      <c r="CH349" s="574" t="str">
        <f t="shared" si="295"/>
        <v/>
      </c>
      <c r="CI349" s="574" t="str">
        <f t="shared" si="296"/>
        <v/>
      </c>
      <c r="CJ349" s="574" t="str">
        <f t="shared" si="297"/>
        <v/>
      </c>
      <c r="CK349" s="574" t="str">
        <f t="shared" si="298"/>
        <v/>
      </c>
      <c r="CL349" s="574" t="str">
        <f t="shared" si="298"/>
        <v/>
      </c>
      <c r="CM349" s="574" t="str">
        <f t="shared" si="298"/>
        <v/>
      </c>
      <c r="CN349" s="574" t="str">
        <f t="shared" si="299"/>
        <v/>
      </c>
      <c r="CO349" s="574" t="str">
        <f t="shared" si="299"/>
        <v/>
      </c>
      <c r="CP349" s="574" t="str">
        <f t="shared" si="299"/>
        <v/>
      </c>
      <c r="CQ349" s="574" t="str">
        <f t="shared" si="300"/>
        <v/>
      </c>
      <c r="CR349" s="574" t="str">
        <f t="shared" si="300"/>
        <v/>
      </c>
      <c r="CS349" s="574" t="str">
        <f t="shared" si="300"/>
        <v/>
      </c>
      <c r="CT349" s="574" t="str">
        <f t="shared" si="301"/>
        <v/>
      </c>
      <c r="CU349" s="575" t="str">
        <f t="shared" si="302"/>
        <v/>
      </c>
      <c r="CV349" s="576" t="str">
        <f t="shared" si="303"/>
        <v/>
      </c>
      <c r="CW349" s="574" t="str">
        <f t="shared" si="303"/>
        <v/>
      </c>
      <c r="CX349" s="574" t="str">
        <f t="shared" si="303"/>
        <v/>
      </c>
      <c r="CY349" s="574" t="str">
        <f t="shared" si="304"/>
        <v/>
      </c>
      <c r="CZ349" s="574" t="str">
        <f t="shared" si="304"/>
        <v/>
      </c>
      <c r="DA349" s="574" t="str">
        <f t="shared" si="304"/>
        <v/>
      </c>
      <c r="DB349" s="574" t="str">
        <f t="shared" si="305"/>
        <v/>
      </c>
      <c r="DC349" s="574" t="str">
        <f t="shared" si="306"/>
        <v/>
      </c>
      <c r="DD349" s="574" t="str">
        <f t="shared" si="306"/>
        <v/>
      </c>
      <c r="DE349" s="574" t="str">
        <f t="shared" si="307"/>
        <v/>
      </c>
      <c r="DF349" s="574" t="str">
        <f t="shared" si="307"/>
        <v/>
      </c>
      <c r="DG349" s="574" t="str">
        <f t="shared" si="307"/>
        <v/>
      </c>
      <c r="DH349" s="574" t="str">
        <f t="shared" si="308"/>
        <v/>
      </c>
      <c r="DI349" s="574" t="str">
        <f t="shared" si="309"/>
        <v/>
      </c>
      <c r="DJ349" s="574" t="str">
        <f t="shared" si="310"/>
        <v/>
      </c>
      <c r="DK349" s="574" t="str">
        <f t="shared" si="310"/>
        <v/>
      </c>
      <c r="DL349" s="574" t="str">
        <f t="shared" si="310"/>
        <v/>
      </c>
      <c r="DM349" s="574" t="str">
        <f t="shared" si="311"/>
        <v/>
      </c>
      <c r="DN349" s="574" t="str">
        <f t="shared" si="311"/>
        <v/>
      </c>
      <c r="DO349" s="574" t="str">
        <f t="shared" si="311"/>
        <v/>
      </c>
      <c r="DP349" s="574" t="str">
        <f t="shared" si="312"/>
        <v/>
      </c>
      <c r="DQ349" s="574" t="str">
        <f t="shared" si="312"/>
        <v/>
      </c>
      <c r="DR349" s="574" t="str">
        <f t="shared" si="312"/>
        <v/>
      </c>
      <c r="DS349" s="574" t="str">
        <f t="shared" si="313"/>
        <v/>
      </c>
      <c r="DT349" s="577" t="str">
        <f t="shared" si="314"/>
        <v/>
      </c>
      <c r="DU349" s="576" t="str">
        <f t="shared" si="315"/>
        <v/>
      </c>
      <c r="DV349" s="574" t="str">
        <f t="shared" si="315"/>
        <v/>
      </c>
      <c r="DW349" s="574" t="str">
        <f t="shared" si="315"/>
        <v/>
      </c>
      <c r="DX349" s="574" t="str">
        <f t="shared" si="316"/>
        <v/>
      </c>
      <c r="DY349" s="574" t="str">
        <f t="shared" si="316"/>
        <v/>
      </c>
      <c r="DZ349" s="574" t="str">
        <f t="shared" si="316"/>
        <v/>
      </c>
      <c r="EA349" s="574" t="str">
        <f t="shared" si="317"/>
        <v/>
      </c>
      <c r="EB349" s="574" t="str">
        <f t="shared" si="317"/>
        <v/>
      </c>
      <c r="EC349" s="574" t="str">
        <f t="shared" si="317"/>
        <v/>
      </c>
      <c r="ED349" s="574" t="str">
        <f t="shared" si="318"/>
        <v/>
      </c>
      <c r="EE349" s="574" t="str">
        <f t="shared" si="318"/>
        <v/>
      </c>
      <c r="EF349" s="574" t="str">
        <f t="shared" si="318"/>
        <v/>
      </c>
      <c r="EG349" s="574" t="str">
        <f t="shared" si="319"/>
        <v/>
      </c>
      <c r="EH349" s="574" t="str">
        <f t="shared" si="320"/>
        <v/>
      </c>
      <c r="EI349" s="574" t="str">
        <f t="shared" si="321"/>
        <v/>
      </c>
      <c r="EJ349" s="574" t="str">
        <f t="shared" si="321"/>
        <v/>
      </c>
      <c r="EK349" s="574" t="str">
        <f t="shared" si="321"/>
        <v/>
      </c>
      <c r="EL349" s="574" t="str">
        <f t="shared" si="322"/>
        <v/>
      </c>
      <c r="EM349" s="574" t="str">
        <f t="shared" si="322"/>
        <v/>
      </c>
      <c r="EN349" s="574" t="str">
        <f t="shared" si="322"/>
        <v/>
      </c>
      <c r="EO349" s="574" t="str">
        <f t="shared" si="323"/>
        <v/>
      </c>
      <c r="EP349" s="574" t="str">
        <f t="shared" si="323"/>
        <v/>
      </c>
      <c r="EQ349" s="574" t="str">
        <f t="shared" si="323"/>
        <v/>
      </c>
      <c r="ER349" s="574" t="str">
        <f t="shared" si="324"/>
        <v/>
      </c>
      <c r="ES349" s="577" t="str">
        <f t="shared" si="325"/>
        <v/>
      </c>
      <c r="ET349" s="576" t="str">
        <f t="shared" si="326"/>
        <v/>
      </c>
      <c r="EU349" s="574" t="str">
        <f t="shared" si="326"/>
        <v/>
      </c>
      <c r="EV349" s="574" t="str">
        <f t="shared" si="326"/>
        <v/>
      </c>
      <c r="EW349" s="574" t="str">
        <f t="shared" si="327"/>
        <v/>
      </c>
      <c r="EX349" s="574" t="str">
        <f t="shared" si="327"/>
        <v/>
      </c>
      <c r="EY349" s="574" t="str">
        <f t="shared" si="327"/>
        <v/>
      </c>
      <c r="EZ349" s="574" t="str">
        <f t="shared" si="328"/>
        <v/>
      </c>
      <c r="FA349" s="574" t="str">
        <f t="shared" si="328"/>
        <v/>
      </c>
      <c r="FB349" s="574" t="str">
        <f t="shared" si="328"/>
        <v/>
      </c>
      <c r="FC349" s="574" t="str">
        <f t="shared" si="329"/>
        <v/>
      </c>
      <c r="FD349" s="574" t="str">
        <f t="shared" si="329"/>
        <v/>
      </c>
      <c r="FE349" s="574" t="str">
        <f t="shared" si="329"/>
        <v/>
      </c>
      <c r="FF349" s="574" t="str">
        <f t="shared" si="330"/>
        <v/>
      </c>
      <c r="FG349" s="574" t="str">
        <f t="shared" si="331"/>
        <v/>
      </c>
      <c r="FH349" s="574" t="str">
        <f t="shared" si="332"/>
        <v/>
      </c>
      <c r="FI349" s="574" t="str">
        <f t="shared" si="332"/>
        <v/>
      </c>
      <c r="FJ349" s="574" t="str">
        <f t="shared" si="332"/>
        <v/>
      </c>
      <c r="FK349" s="574" t="str">
        <f t="shared" si="333"/>
        <v/>
      </c>
      <c r="FL349" s="574" t="str">
        <f t="shared" si="333"/>
        <v/>
      </c>
      <c r="FM349" s="574" t="str">
        <f t="shared" si="333"/>
        <v/>
      </c>
      <c r="FN349" s="574" t="str">
        <f t="shared" si="334"/>
        <v/>
      </c>
      <c r="FO349" s="574" t="str">
        <f t="shared" si="334"/>
        <v/>
      </c>
      <c r="FP349" s="574" t="str">
        <f t="shared" si="334"/>
        <v/>
      </c>
      <c r="FQ349" s="574" t="str">
        <f t="shared" si="335"/>
        <v/>
      </c>
      <c r="FR349" s="577" t="str">
        <f t="shared" si="336"/>
        <v/>
      </c>
      <c r="FS349" s="573" t="str">
        <f t="shared" si="337"/>
        <v/>
      </c>
      <c r="FT349" s="574" t="str">
        <f t="shared" si="338"/>
        <v/>
      </c>
      <c r="FU349" s="578" t="str">
        <f t="shared" si="339"/>
        <v/>
      </c>
      <c r="FV349" s="577" t="str">
        <f t="shared" si="340"/>
        <v/>
      </c>
      <c r="HA349" s="147">
        <f t="shared" si="341"/>
        <v>0</v>
      </c>
      <c r="HB349" s="142">
        <f t="shared" si="290"/>
        <v>0</v>
      </c>
    </row>
    <row r="350" spans="1:210" s="142" customFormat="1" ht="15.75" customHeight="1" x14ac:dyDescent="0.2">
      <c r="A350" s="531" t="str">
        <f t="shared" si="291"/>
        <v/>
      </c>
      <c r="B350" s="299"/>
      <c r="C350" s="292"/>
      <c r="D350" s="300"/>
      <c r="E350" s="292"/>
      <c r="F350" s="300"/>
      <c r="G350" s="292"/>
      <c r="H350" s="300"/>
      <c r="I350" s="300"/>
      <c r="J350" s="292"/>
      <c r="K350" s="300"/>
      <c r="L350" s="292"/>
      <c r="M350" s="300"/>
      <c r="N350" s="292"/>
      <c r="O350" s="300"/>
      <c r="P350" s="292"/>
      <c r="Q350" s="292"/>
      <c r="R350" s="301"/>
      <c r="S350" s="298"/>
      <c r="T350" s="307"/>
      <c r="U350" s="292"/>
      <c r="V350" s="300"/>
      <c r="W350" s="292"/>
      <c r="X350" s="300"/>
      <c r="Y350" s="292"/>
      <c r="Z350" s="300"/>
      <c r="AA350" s="300"/>
      <c r="AB350" s="292"/>
      <c r="AC350" s="300"/>
      <c r="AD350" s="292"/>
      <c r="AE350" s="300"/>
      <c r="AF350" s="292"/>
      <c r="AG350" s="300"/>
      <c r="AH350" s="292"/>
      <c r="AI350" s="292"/>
      <c r="AJ350" s="301"/>
      <c r="AK350" s="298"/>
      <c r="AL350" s="302"/>
      <c r="AM350" s="292"/>
      <c r="AN350" s="303"/>
      <c r="AO350" s="292"/>
      <c r="AP350" s="303"/>
      <c r="AQ350" s="292"/>
      <c r="AR350" s="303"/>
      <c r="AS350" s="303"/>
      <c r="AT350" s="292"/>
      <c r="AU350" s="303"/>
      <c r="AV350" s="292"/>
      <c r="AW350" s="303"/>
      <c r="AX350" s="292"/>
      <c r="AY350" s="303"/>
      <c r="AZ350" s="292"/>
      <c r="BA350" s="292"/>
      <c r="BB350" s="304"/>
      <c r="BC350" s="298"/>
      <c r="BD350" s="308"/>
      <c r="BE350" s="292"/>
      <c r="BF350" s="303"/>
      <c r="BG350" s="292"/>
      <c r="BH350" s="303"/>
      <c r="BI350" s="292"/>
      <c r="BJ350" s="303"/>
      <c r="BK350" s="303"/>
      <c r="BL350" s="292"/>
      <c r="BM350" s="303"/>
      <c r="BN350" s="292"/>
      <c r="BO350" s="303"/>
      <c r="BP350" s="292"/>
      <c r="BQ350" s="303"/>
      <c r="BR350" s="292"/>
      <c r="BS350" s="292"/>
      <c r="BT350" s="304"/>
      <c r="BU350" s="298"/>
      <c r="BW350" s="573" t="str">
        <f t="shared" si="292"/>
        <v/>
      </c>
      <c r="BX350" s="574" t="str">
        <f t="shared" si="292"/>
        <v/>
      </c>
      <c r="BY350" s="574" t="str">
        <f t="shared" si="292"/>
        <v/>
      </c>
      <c r="BZ350" s="574" t="str">
        <f t="shared" si="293"/>
        <v/>
      </c>
      <c r="CA350" s="574" t="str">
        <f t="shared" si="293"/>
        <v/>
      </c>
      <c r="CB350" s="574" t="str">
        <f t="shared" si="293"/>
        <v/>
      </c>
      <c r="CC350" s="574" t="str">
        <f t="shared" si="294"/>
        <v/>
      </c>
      <c r="CD350" s="574" t="str">
        <f t="shared" si="294"/>
        <v/>
      </c>
      <c r="CE350" s="574" t="str">
        <f t="shared" si="294"/>
        <v/>
      </c>
      <c r="CF350" s="574" t="str">
        <f t="shared" si="295"/>
        <v/>
      </c>
      <c r="CG350" s="574" t="str">
        <f t="shared" si="295"/>
        <v/>
      </c>
      <c r="CH350" s="574" t="str">
        <f t="shared" si="295"/>
        <v/>
      </c>
      <c r="CI350" s="574" t="str">
        <f t="shared" si="296"/>
        <v/>
      </c>
      <c r="CJ350" s="574" t="str">
        <f t="shared" si="297"/>
        <v/>
      </c>
      <c r="CK350" s="574" t="str">
        <f t="shared" si="298"/>
        <v/>
      </c>
      <c r="CL350" s="574" t="str">
        <f t="shared" si="298"/>
        <v/>
      </c>
      <c r="CM350" s="574" t="str">
        <f t="shared" si="298"/>
        <v/>
      </c>
      <c r="CN350" s="574" t="str">
        <f t="shared" si="299"/>
        <v/>
      </c>
      <c r="CO350" s="574" t="str">
        <f t="shared" si="299"/>
        <v/>
      </c>
      <c r="CP350" s="574" t="str">
        <f t="shared" si="299"/>
        <v/>
      </c>
      <c r="CQ350" s="574" t="str">
        <f t="shared" si="300"/>
        <v/>
      </c>
      <c r="CR350" s="574" t="str">
        <f t="shared" si="300"/>
        <v/>
      </c>
      <c r="CS350" s="574" t="str">
        <f t="shared" si="300"/>
        <v/>
      </c>
      <c r="CT350" s="574" t="str">
        <f t="shared" si="301"/>
        <v/>
      </c>
      <c r="CU350" s="575" t="str">
        <f t="shared" si="302"/>
        <v/>
      </c>
      <c r="CV350" s="576" t="str">
        <f t="shared" si="303"/>
        <v/>
      </c>
      <c r="CW350" s="574" t="str">
        <f t="shared" si="303"/>
        <v/>
      </c>
      <c r="CX350" s="574" t="str">
        <f t="shared" si="303"/>
        <v/>
      </c>
      <c r="CY350" s="574" t="str">
        <f t="shared" si="304"/>
        <v/>
      </c>
      <c r="CZ350" s="574" t="str">
        <f t="shared" si="304"/>
        <v/>
      </c>
      <c r="DA350" s="574" t="str">
        <f t="shared" si="304"/>
        <v/>
      </c>
      <c r="DB350" s="574" t="str">
        <f t="shared" si="305"/>
        <v/>
      </c>
      <c r="DC350" s="574" t="str">
        <f t="shared" si="306"/>
        <v/>
      </c>
      <c r="DD350" s="574" t="str">
        <f t="shared" si="306"/>
        <v/>
      </c>
      <c r="DE350" s="574" t="str">
        <f t="shared" si="307"/>
        <v/>
      </c>
      <c r="DF350" s="574" t="str">
        <f t="shared" si="307"/>
        <v/>
      </c>
      <c r="DG350" s="574" t="str">
        <f t="shared" si="307"/>
        <v/>
      </c>
      <c r="DH350" s="574" t="str">
        <f t="shared" si="308"/>
        <v/>
      </c>
      <c r="DI350" s="574" t="str">
        <f t="shared" si="309"/>
        <v/>
      </c>
      <c r="DJ350" s="574" t="str">
        <f t="shared" si="310"/>
        <v/>
      </c>
      <c r="DK350" s="574" t="str">
        <f t="shared" si="310"/>
        <v/>
      </c>
      <c r="DL350" s="574" t="str">
        <f t="shared" si="310"/>
        <v/>
      </c>
      <c r="DM350" s="574" t="str">
        <f t="shared" si="311"/>
        <v/>
      </c>
      <c r="DN350" s="574" t="str">
        <f t="shared" si="311"/>
        <v/>
      </c>
      <c r="DO350" s="574" t="str">
        <f t="shared" si="311"/>
        <v/>
      </c>
      <c r="DP350" s="574" t="str">
        <f t="shared" si="312"/>
        <v/>
      </c>
      <c r="DQ350" s="574" t="str">
        <f t="shared" si="312"/>
        <v/>
      </c>
      <c r="DR350" s="574" t="str">
        <f t="shared" si="312"/>
        <v/>
      </c>
      <c r="DS350" s="574" t="str">
        <f t="shared" si="313"/>
        <v/>
      </c>
      <c r="DT350" s="577" t="str">
        <f t="shared" si="314"/>
        <v/>
      </c>
      <c r="DU350" s="576" t="str">
        <f t="shared" si="315"/>
        <v/>
      </c>
      <c r="DV350" s="574" t="str">
        <f t="shared" si="315"/>
        <v/>
      </c>
      <c r="DW350" s="574" t="str">
        <f t="shared" si="315"/>
        <v/>
      </c>
      <c r="DX350" s="574" t="str">
        <f t="shared" si="316"/>
        <v/>
      </c>
      <c r="DY350" s="574" t="str">
        <f t="shared" si="316"/>
        <v/>
      </c>
      <c r="DZ350" s="574" t="str">
        <f t="shared" si="316"/>
        <v/>
      </c>
      <c r="EA350" s="574" t="str">
        <f t="shared" si="317"/>
        <v/>
      </c>
      <c r="EB350" s="574" t="str">
        <f t="shared" si="317"/>
        <v/>
      </c>
      <c r="EC350" s="574" t="str">
        <f t="shared" si="317"/>
        <v/>
      </c>
      <c r="ED350" s="574" t="str">
        <f t="shared" si="318"/>
        <v/>
      </c>
      <c r="EE350" s="574" t="str">
        <f t="shared" si="318"/>
        <v/>
      </c>
      <c r="EF350" s="574" t="str">
        <f t="shared" si="318"/>
        <v/>
      </c>
      <c r="EG350" s="574" t="str">
        <f t="shared" si="319"/>
        <v/>
      </c>
      <c r="EH350" s="574" t="str">
        <f t="shared" si="320"/>
        <v/>
      </c>
      <c r="EI350" s="574" t="str">
        <f t="shared" si="321"/>
        <v/>
      </c>
      <c r="EJ350" s="574" t="str">
        <f t="shared" si="321"/>
        <v/>
      </c>
      <c r="EK350" s="574" t="str">
        <f t="shared" si="321"/>
        <v/>
      </c>
      <c r="EL350" s="574" t="str">
        <f t="shared" si="322"/>
        <v/>
      </c>
      <c r="EM350" s="574" t="str">
        <f t="shared" si="322"/>
        <v/>
      </c>
      <c r="EN350" s="574" t="str">
        <f t="shared" si="322"/>
        <v/>
      </c>
      <c r="EO350" s="574" t="str">
        <f t="shared" si="323"/>
        <v/>
      </c>
      <c r="EP350" s="574" t="str">
        <f t="shared" si="323"/>
        <v/>
      </c>
      <c r="EQ350" s="574" t="str">
        <f t="shared" si="323"/>
        <v/>
      </c>
      <c r="ER350" s="574" t="str">
        <f t="shared" si="324"/>
        <v/>
      </c>
      <c r="ES350" s="577" t="str">
        <f t="shared" si="325"/>
        <v/>
      </c>
      <c r="ET350" s="576" t="str">
        <f t="shared" si="326"/>
        <v/>
      </c>
      <c r="EU350" s="574" t="str">
        <f t="shared" si="326"/>
        <v/>
      </c>
      <c r="EV350" s="574" t="str">
        <f t="shared" si="326"/>
        <v/>
      </c>
      <c r="EW350" s="574" t="str">
        <f t="shared" si="327"/>
        <v/>
      </c>
      <c r="EX350" s="574" t="str">
        <f t="shared" si="327"/>
        <v/>
      </c>
      <c r="EY350" s="574" t="str">
        <f t="shared" si="327"/>
        <v/>
      </c>
      <c r="EZ350" s="574" t="str">
        <f t="shared" si="328"/>
        <v/>
      </c>
      <c r="FA350" s="574" t="str">
        <f t="shared" si="328"/>
        <v/>
      </c>
      <c r="FB350" s="574" t="str">
        <f t="shared" si="328"/>
        <v/>
      </c>
      <c r="FC350" s="574" t="str">
        <f t="shared" si="329"/>
        <v/>
      </c>
      <c r="FD350" s="574" t="str">
        <f t="shared" si="329"/>
        <v/>
      </c>
      <c r="FE350" s="574" t="str">
        <f t="shared" si="329"/>
        <v/>
      </c>
      <c r="FF350" s="574" t="str">
        <f t="shared" si="330"/>
        <v/>
      </c>
      <c r="FG350" s="574" t="str">
        <f t="shared" si="331"/>
        <v/>
      </c>
      <c r="FH350" s="574" t="str">
        <f t="shared" si="332"/>
        <v/>
      </c>
      <c r="FI350" s="574" t="str">
        <f t="shared" si="332"/>
        <v/>
      </c>
      <c r="FJ350" s="574" t="str">
        <f t="shared" si="332"/>
        <v/>
      </c>
      <c r="FK350" s="574" t="str">
        <f t="shared" si="333"/>
        <v/>
      </c>
      <c r="FL350" s="574" t="str">
        <f t="shared" si="333"/>
        <v/>
      </c>
      <c r="FM350" s="574" t="str">
        <f t="shared" si="333"/>
        <v/>
      </c>
      <c r="FN350" s="574" t="str">
        <f t="shared" si="334"/>
        <v/>
      </c>
      <c r="FO350" s="574" t="str">
        <f t="shared" si="334"/>
        <v/>
      </c>
      <c r="FP350" s="574" t="str">
        <f t="shared" si="334"/>
        <v/>
      </c>
      <c r="FQ350" s="574" t="str">
        <f t="shared" si="335"/>
        <v/>
      </c>
      <c r="FR350" s="577" t="str">
        <f t="shared" si="336"/>
        <v/>
      </c>
      <c r="FS350" s="573" t="str">
        <f t="shared" si="337"/>
        <v/>
      </c>
      <c r="FT350" s="574" t="str">
        <f t="shared" si="338"/>
        <v/>
      </c>
      <c r="FU350" s="578" t="str">
        <f t="shared" si="339"/>
        <v/>
      </c>
      <c r="FV350" s="577" t="str">
        <f t="shared" si="340"/>
        <v/>
      </c>
      <c r="HA350" s="147">
        <f t="shared" si="341"/>
        <v>0</v>
      </c>
      <c r="HB350" s="142">
        <f t="shared" si="290"/>
        <v>0</v>
      </c>
    </row>
    <row r="351" spans="1:210" s="142" customFormat="1" ht="15.75" customHeight="1" x14ac:dyDescent="0.2">
      <c r="A351" s="531" t="str">
        <f t="shared" si="291"/>
        <v/>
      </c>
      <c r="B351" s="299"/>
      <c r="C351" s="292"/>
      <c r="D351" s="300"/>
      <c r="E351" s="292"/>
      <c r="F351" s="300"/>
      <c r="G351" s="292"/>
      <c r="H351" s="300"/>
      <c r="I351" s="300"/>
      <c r="J351" s="292"/>
      <c r="K351" s="300"/>
      <c r="L351" s="292"/>
      <c r="M351" s="300"/>
      <c r="N351" s="292"/>
      <c r="O351" s="300"/>
      <c r="P351" s="292"/>
      <c r="Q351" s="292"/>
      <c r="R351" s="300"/>
      <c r="S351" s="294"/>
      <c r="T351" s="307"/>
      <c r="U351" s="292"/>
      <c r="V351" s="300"/>
      <c r="W351" s="292"/>
      <c r="X351" s="300"/>
      <c r="Y351" s="292"/>
      <c r="Z351" s="300"/>
      <c r="AA351" s="300"/>
      <c r="AB351" s="292"/>
      <c r="AC351" s="300"/>
      <c r="AD351" s="292"/>
      <c r="AE351" s="300"/>
      <c r="AF351" s="292"/>
      <c r="AG351" s="300"/>
      <c r="AH351" s="292"/>
      <c r="AI351" s="292"/>
      <c r="AJ351" s="300"/>
      <c r="AK351" s="294"/>
      <c r="AL351" s="302"/>
      <c r="AM351" s="292"/>
      <c r="AN351" s="303"/>
      <c r="AO351" s="292"/>
      <c r="AP351" s="303"/>
      <c r="AQ351" s="292"/>
      <c r="AR351" s="303"/>
      <c r="AS351" s="303"/>
      <c r="AT351" s="292"/>
      <c r="AU351" s="303"/>
      <c r="AV351" s="292"/>
      <c r="AW351" s="303"/>
      <c r="AX351" s="292"/>
      <c r="AY351" s="303"/>
      <c r="AZ351" s="292"/>
      <c r="BA351" s="292"/>
      <c r="BB351" s="303"/>
      <c r="BC351" s="294"/>
      <c r="BD351" s="308"/>
      <c r="BE351" s="292"/>
      <c r="BF351" s="303"/>
      <c r="BG351" s="292"/>
      <c r="BH351" s="303"/>
      <c r="BI351" s="292"/>
      <c r="BJ351" s="303"/>
      <c r="BK351" s="303"/>
      <c r="BL351" s="292"/>
      <c r="BM351" s="303"/>
      <c r="BN351" s="292"/>
      <c r="BO351" s="303"/>
      <c r="BP351" s="292"/>
      <c r="BQ351" s="303"/>
      <c r="BR351" s="292"/>
      <c r="BS351" s="292"/>
      <c r="BT351" s="303"/>
      <c r="BU351" s="294"/>
      <c r="BW351" s="573" t="str">
        <f t="shared" si="292"/>
        <v/>
      </c>
      <c r="BX351" s="574" t="str">
        <f t="shared" si="292"/>
        <v/>
      </c>
      <c r="BY351" s="574" t="str">
        <f t="shared" si="292"/>
        <v/>
      </c>
      <c r="BZ351" s="574" t="str">
        <f t="shared" si="293"/>
        <v/>
      </c>
      <c r="CA351" s="574" t="str">
        <f t="shared" si="293"/>
        <v/>
      </c>
      <c r="CB351" s="574" t="str">
        <f t="shared" si="293"/>
        <v/>
      </c>
      <c r="CC351" s="574" t="str">
        <f t="shared" si="294"/>
        <v/>
      </c>
      <c r="CD351" s="574" t="str">
        <f t="shared" si="294"/>
        <v/>
      </c>
      <c r="CE351" s="574" t="str">
        <f t="shared" si="294"/>
        <v/>
      </c>
      <c r="CF351" s="574" t="str">
        <f t="shared" si="295"/>
        <v/>
      </c>
      <c r="CG351" s="574" t="str">
        <f t="shared" si="295"/>
        <v/>
      </c>
      <c r="CH351" s="574" t="str">
        <f t="shared" si="295"/>
        <v/>
      </c>
      <c r="CI351" s="574" t="str">
        <f t="shared" si="296"/>
        <v/>
      </c>
      <c r="CJ351" s="574" t="str">
        <f t="shared" si="297"/>
        <v/>
      </c>
      <c r="CK351" s="574" t="str">
        <f t="shared" si="298"/>
        <v/>
      </c>
      <c r="CL351" s="574" t="str">
        <f t="shared" si="298"/>
        <v/>
      </c>
      <c r="CM351" s="574" t="str">
        <f t="shared" si="298"/>
        <v/>
      </c>
      <c r="CN351" s="574" t="str">
        <f t="shared" si="299"/>
        <v/>
      </c>
      <c r="CO351" s="574" t="str">
        <f t="shared" si="299"/>
        <v/>
      </c>
      <c r="CP351" s="574" t="str">
        <f t="shared" si="299"/>
        <v/>
      </c>
      <c r="CQ351" s="574" t="str">
        <f t="shared" si="300"/>
        <v/>
      </c>
      <c r="CR351" s="574" t="str">
        <f t="shared" si="300"/>
        <v/>
      </c>
      <c r="CS351" s="574" t="str">
        <f t="shared" si="300"/>
        <v/>
      </c>
      <c r="CT351" s="574" t="str">
        <f t="shared" si="301"/>
        <v/>
      </c>
      <c r="CU351" s="575" t="str">
        <f t="shared" si="302"/>
        <v/>
      </c>
      <c r="CV351" s="576" t="str">
        <f t="shared" si="303"/>
        <v/>
      </c>
      <c r="CW351" s="574" t="str">
        <f t="shared" si="303"/>
        <v/>
      </c>
      <c r="CX351" s="574" t="str">
        <f t="shared" si="303"/>
        <v/>
      </c>
      <c r="CY351" s="574" t="str">
        <f t="shared" si="304"/>
        <v/>
      </c>
      <c r="CZ351" s="574" t="str">
        <f t="shared" si="304"/>
        <v/>
      </c>
      <c r="DA351" s="574" t="str">
        <f t="shared" si="304"/>
        <v/>
      </c>
      <c r="DB351" s="574" t="str">
        <f t="shared" si="305"/>
        <v/>
      </c>
      <c r="DC351" s="574" t="str">
        <f t="shared" si="306"/>
        <v/>
      </c>
      <c r="DD351" s="574" t="str">
        <f t="shared" si="306"/>
        <v/>
      </c>
      <c r="DE351" s="574" t="str">
        <f t="shared" si="307"/>
        <v/>
      </c>
      <c r="DF351" s="574" t="str">
        <f t="shared" si="307"/>
        <v/>
      </c>
      <c r="DG351" s="574" t="str">
        <f t="shared" si="307"/>
        <v/>
      </c>
      <c r="DH351" s="574" t="str">
        <f t="shared" si="308"/>
        <v/>
      </c>
      <c r="DI351" s="574" t="str">
        <f t="shared" si="309"/>
        <v/>
      </c>
      <c r="DJ351" s="574" t="str">
        <f t="shared" si="310"/>
        <v/>
      </c>
      <c r="DK351" s="574" t="str">
        <f t="shared" si="310"/>
        <v/>
      </c>
      <c r="DL351" s="574" t="str">
        <f t="shared" si="310"/>
        <v/>
      </c>
      <c r="DM351" s="574" t="str">
        <f t="shared" si="311"/>
        <v/>
      </c>
      <c r="DN351" s="574" t="str">
        <f t="shared" si="311"/>
        <v/>
      </c>
      <c r="DO351" s="574" t="str">
        <f t="shared" si="311"/>
        <v/>
      </c>
      <c r="DP351" s="574" t="str">
        <f t="shared" si="312"/>
        <v/>
      </c>
      <c r="DQ351" s="574" t="str">
        <f t="shared" si="312"/>
        <v/>
      </c>
      <c r="DR351" s="574" t="str">
        <f t="shared" si="312"/>
        <v/>
      </c>
      <c r="DS351" s="574" t="str">
        <f t="shared" si="313"/>
        <v/>
      </c>
      <c r="DT351" s="577" t="str">
        <f t="shared" si="314"/>
        <v/>
      </c>
      <c r="DU351" s="576" t="str">
        <f t="shared" si="315"/>
        <v/>
      </c>
      <c r="DV351" s="574" t="str">
        <f t="shared" si="315"/>
        <v/>
      </c>
      <c r="DW351" s="574" t="str">
        <f t="shared" si="315"/>
        <v/>
      </c>
      <c r="DX351" s="574" t="str">
        <f t="shared" si="316"/>
        <v/>
      </c>
      <c r="DY351" s="574" t="str">
        <f t="shared" si="316"/>
        <v/>
      </c>
      <c r="DZ351" s="574" t="str">
        <f t="shared" si="316"/>
        <v/>
      </c>
      <c r="EA351" s="574" t="str">
        <f t="shared" si="317"/>
        <v/>
      </c>
      <c r="EB351" s="574" t="str">
        <f t="shared" si="317"/>
        <v/>
      </c>
      <c r="EC351" s="574" t="str">
        <f t="shared" si="317"/>
        <v/>
      </c>
      <c r="ED351" s="574" t="str">
        <f t="shared" si="318"/>
        <v/>
      </c>
      <c r="EE351" s="574" t="str">
        <f t="shared" si="318"/>
        <v/>
      </c>
      <c r="EF351" s="574" t="str">
        <f t="shared" si="318"/>
        <v/>
      </c>
      <c r="EG351" s="574" t="str">
        <f t="shared" si="319"/>
        <v/>
      </c>
      <c r="EH351" s="574" t="str">
        <f t="shared" si="320"/>
        <v/>
      </c>
      <c r="EI351" s="574" t="str">
        <f t="shared" si="321"/>
        <v/>
      </c>
      <c r="EJ351" s="574" t="str">
        <f t="shared" si="321"/>
        <v/>
      </c>
      <c r="EK351" s="574" t="str">
        <f t="shared" si="321"/>
        <v/>
      </c>
      <c r="EL351" s="574" t="str">
        <f t="shared" si="322"/>
        <v/>
      </c>
      <c r="EM351" s="574" t="str">
        <f t="shared" si="322"/>
        <v/>
      </c>
      <c r="EN351" s="574" t="str">
        <f t="shared" si="322"/>
        <v/>
      </c>
      <c r="EO351" s="574" t="str">
        <f t="shared" si="323"/>
        <v/>
      </c>
      <c r="EP351" s="574" t="str">
        <f t="shared" si="323"/>
        <v/>
      </c>
      <c r="EQ351" s="574" t="str">
        <f t="shared" si="323"/>
        <v/>
      </c>
      <c r="ER351" s="574" t="str">
        <f t="shared" si="324"/>
        <v/>
      </c>
      <c r="ES351" s="577" t="str">
        <f t="shared" si="325"/>
        <v/>
      </c>
      <c r="ET351" s="576" t="str">
        <f t="shared" si="326"/>
        <v/>
      </c>
      <c r="EU351" s="574" t="str">
        <f t="shared" si="326"/>
        <v/>
      </c>
      <c r="EV351" s="574" t="str">
        <f t="shared" si="326"/>
        <v/>
      </c>
      <c r="EW351" s="574" t="str">
        <f t="shared" si="327"/>
        <v/>
      </c>
      <c r="EX351" s="574" t="str">
        <f t="shared" si="327"/>
        <v/>
      </c>
      <c r="EY351" s="574" t="str">
        <f t="shared" si="327"/>
        <v/>
      </c>
      <c r="EZ351" s="574" t="str">
        <f t="shared" si="328"/>
        <v/>
      </c>
      <c r="FA351" s="574" t="str">
        <f t="shared" si="328"/>
        <v/>
      </c>
      <c r="FB351" s="574" t="str">
        <f t="shared" si="328"/>
        <v/>
      </c>
      <c r="FC351" s="574" t="str">
        <f t="shared" si="329"/>
        <v/>
      </c>
      <c r="FD351" s="574" t="str">
        <f t="shared" si="329"/>
        <v/>
      </c>
      <c r="FE351" s="574" t="str">
        <f t="shared" si="329"/>
        <v/>
      </c>
      <c r="FF351" s="574" t="str">
        <f t="shared" si="330"/>
        <v/>
      </c>
      <c r="FG351" s="574" t="str">
        <f t="shared" si="331"/>
        <v/>
      </c>
      <c r="FH351" s="574" t="str">
        <f t="shared" si="332"/>
        <v/>
      </c>
      <c r="FI351" s="574" t="str">
        <f t="shared" si="332"/>
        <v/>
      </c>
      <c r="FJ351" s="574" t="str">
        <f t="shared" si="332"/>
        <v/>
      </c>
      <c r="FK351" s="574" t="str">
        <f t="shared" si="333"/>
        <v/>
      </c>
      <c r="FL351" s="574" t="str">
        <f t="shared" si="333"/>
        <v/>
      </c>
      <c r="FM351" s="574" t="str">
        <f t="shared" si="333"/>
        <v/>
      </c>
      <c r="FN351" s="574" t="str">
        <f t="shared" si="334"/>
        <v/>
      </c>
      <c r="FO351" s="574" t="str">
        <f t="shared" si="334"/>
        <v/>
      </c>
      <c r="FP351" s="574" t="str">
        <f t="shared" si="334"/>
        <v/>
      </c>
      <c r="FQ351" s="574" t="str">
        <f t="shared" si="335"/>
        <v/>
      </c>
      <c r="FR351" s="577" t="str">
        <f t="shared" si="336"/>
        <v/>
      </c>
      <c r="FS351" s="573" t="str">
        <f t="shared" si="337"/>
        <v/>
      </c>
      <c r="FT351" s="574" t="str">
        <f t="shared" si="338"/>
        <v/>
      </c>
      <c r="FU351" s="578" t="str">
        <f t="shared" si="339"/>
        <v/>
      </c>
      <c r="FV351" s="577" t="str">
        <f t="shared" si="340"/>
        <v/>
      </c>
      <c r="HA351" s="147">
        <f t="shared" si="341"/>
        <v>0</v>
      </c>
      <c r="HB351" s="142">
        <f t="shared" si="290"/>
        <v>0</v>
      </c>
    </row>
    <row r="352" spans="1:210" s="142" customFormat="1" ht="15.75" customHeight="1" x14ac:dyDescent="0.2">
      <c r="A352" s="531" t="str">
        <f t="shared" si="291"/>
        <v/>
      </c>
      <c r="B352" s="299"/>
      <c r="C352" s="292"/>
      <c r="D352" s="300"/>
      <c r="E352" s="292"/>
      <c r="F352" s="300"/>
      <c r="G352" s="292"/>
      <c r="H352" s="300"/>
      <c r="I352" s="300"/>
      <c r="J352" s="292"/>
      <c r="K352" s="300"/>
      <c r="L352" s="292"/>
      <c r="M352" s="300"/>
      <c r="N352" s="292"/>
      <c r="O352" s="300"/>
      <c r="P352" s="292"/>
      <c r="Q352" s="292"/>
      <c r="R352" s="301"/>
      <c r="S352" s="298"/>
      <c r="T352" s="307"/>
      <c r="U352" s="292"/>
      <c r="V352" s="300"/>
      <c r="W352" s="292"/>
      <c r="X352" s="300"/>
      <c r="Y352" s="292"/>
      <c r="Z352" s="300"/>
      <c r="AA352" s="300"/>
      <c r="AB352" s="292"/>
      <c r="AC352" s="300"/>
      <c r="AD352" s="292"/>
      <c r="AE352" s="300"/>
      <c r="AF352" s="292"/>
      <c r="AG352" s="300"/>
      <c r="AH352" s="292"/>
      <c r="AI352" s="292"/>
      <c r="AJ352" s="301"/>
      <c r="AK352" s="298"/>
      <c r="AL352" s="302"/>
      <c r="AM352" s="292"/>
      <c r="AN352" s="303"/>
      <c r="AO352" s="292"/>
      <c r="AP352" s="303"/>
      <c r="AQ352" s="292"/>
      <c r="AR352" s="303"/>
      <c r="AS352" s="303"/>
      <c r="AT352" s="292"/>
      <c r="AU352" s="303"/>
      <c r="AV352" s="292"/>
      <c r="AW352" s="303"/>
      <c r="AX352" s="292"/>
      <c r="AY352" s="303"/>
      <c r="AZ352" s="292"/>
      <c r="BA352" s="292"/>
      <c r="BB352" s="304"/>
      <c r="BC352" s="298"/>
      <c r="BD352" s="308"/>
      <c r="BE352" s="292"/>
      <c r="BF352" s="303"/>
      <c r="BG352" s="292"/>
      <c r="BH352" s="303"/>
      <c r="BI352" s="292"/>
      <c r="BJ352" s="303"/>
      <c r="BK352" s="303"/>
      <c r="BL352" s="292"/>
      <c r="BM352" s="303"/>
      <c r="BN352" s="292"/>
      <c r="BO352" s="303"/>
      <c r="BP352" s="292"/>
      <c r="BQ352" s="303"/>
      <c r="BR352" s="292"/>
      <c r="BS352" s="292"/>
      <c r="BT352" s="304"/>
      <c r="BU352" s="298"/>
      <c r="BW352" s="573" t="str">
        <f t="shared" si="292"/>
        <v/>
      </c>
      <c r="BX352" s="574" t="str">
        <f t="shared" si="292"/>
        <v/>
      </c>
      <c r="BY352" s="574" t="str">
        <f t="shared" si="292"/>
        <v/>
      </c>
      <c r="BZ352" s="574" t="str">
        <f t="shared" si="293"/>
        <v/>
      </c>
      <c r="CA352" s="574" t="str">
        <f t="shared" si="293"/>
        <v/>
      </c>
      <c r="CB352" s="574" t="str">
        <f t="shared" si="293"/>
        <v/>
      </c>
      <c r="CC352" s="574" t="str">
        <f t="shared" si="294"/>
        <v/>
      </c>
      <c r="CD352" s="574" t="str">
        <f t="shared" si="294"/>
        <v/>
      </c>
      <c r="CE352" s="574" t="str">
        <f t="shared" si="294"/>
        <v/>
      </c>
      <c r="CF352" s="574" t="str">
        <f t="shared" si="295"/>
        <v/>
      </c>
      <c r="CG352" s="574" t="str">
        <f t="shared" si="295"/>
        <v/>
      </c>
      <c r="CH352" s="574" t="str">
        <f t="shared" si="295"/>
        <v/>
      </c>
      <c r="CI352" s="574" t="str">
        <f t="shared" si="296"/>
        <v/>
      </c>
      <c r="CJ352" s="574" t="str">
        <f t="shared" si="297"/>
        <v/>
      </c>
      <c r="CK352" s="574" t="str">
        <f t="shared" si="298"/>
        <v/>
      </c>
      <c r="CL352" s="574" t="str">
        <f t="shared" si="298"/>
        <v/>
      </c>
      <c r="CM352" s="574" t="str">
        <f t="shared" si="298"/>
        <v/>
      </c>
      <c r="CN352" s="574" t="str">
        <f t="shared" si="299"/>
        <v/>
      </c>
      <c r="CO352" s="574" t="str">
        <f t="shared" si="299"/>
        <v/>
      </c>
      <c r="CP352" s="574" t="str">
        <f t="shared" si="299"/>
        <v/>
      </c>
      <c r="CQ352" s="574" t="str">
        <f t="shared" si="300"/>
        <v/>
      </c>
      <c r="CR352" s="574" t="str">
        <f t="shared" si="300"/>
        <v/>
      </c>
      <c r="CS352" s="574" t="str">
        <f t="shared" si="300"/>
        <v/>
      </c>
      <c r="CT352" s="574" t="str">
        <f t="shared" si="301"/>
        <v/>
      </c>
      <c r="CU352" s="575" t="str">
        <f t="shared" si="302"/>
        <v/>
      </c>
      <c r="CV352" s="576" t="str">
        <f t="shared" si="303"/>
        <v/>
      </c>
      <c r="CW352" s="574" t="str">
        <f t="shared" si="303"/>
        <v/>
      </c>
      <c r="CX352" s="574" t="str">
        <f t="shared" si="303"/>
        <v/>
      </c>
      <c r="CY352" s="574" t="str">
        <f t="shared" si="304"/>
        <v/>
      </c>
      <c r="CZ352" s="574" t="str">
        <f t="shared" si="304"/>
        <v/>
      </c>
      <c r="DA352" s="574" t="str">
        <f t="shared" si="304"/>
        <v/>
      </c>
      <c r="DB352" s="574" t="str">
        <f t="shared" si="305"/>
        <v/>
      </c>
      <c r="DC352" s="574" t="str">
        <f t="shared" si="306"/>
        <v/>
      </c>
      <c r="DD352" s="574" t="str">
        <f t="shared" si="306"/>
        <v/>
      </c>
      <c r="DE352" s="574" t="str">
        <f t="shared" si="307"/>
        <v/>
      </c>
      <c r="DF352" s="574" t="str">
        <f t="shared" si="307"/>
        <v/>
      </c>
      <c r="DG352" s="574" t="str">
        <f t="shared" si="307"/>
        <v/>
      </c>
      <c r="DH352" s="574" t="str">
        <f t="shared" si="308"/>
        <v/>
      </c>
      <c r="DI352" s="574" t="str">
        <f t="shared" si="309"/>
        <v/>
      </c>
      <c r="DJ352" s="574" t="str">
        <f t="shared" si="310"/>
        <v/>
      </c>
      <c r="DK352" s="574" t="str">
        <f t="shared" si="310"/>
        <v/>
      </c>
      <c r="DL352" s="574" t="str">
        <f t="shared" si="310"/>
        <v/>
      </c>
      <c r="DM352" s="574" t="str">
        <f t="shared" si="311"/>
        <v/>
      </c>
      <c r="DN352" s="574" t="str">
        <f t="shared" si="311"/>
        <v/>
      </c>
      <c r="DO352" s="574" t="str">
        <f t="shared" si="311"/>
        <v/>
      </c>
      <c r="DP352" s="574" t="str">
        <f t="shared" si="312"/>
        <v/>
      </c>
      <c r="DQ352" s="574" t="str">
        <f t="shared" si="312"/>
        <v/>
      </c>
      <c r="DR352" s="574" t="str">
        <f t="shared" si="312"/>
        <v/>
      </c>
      <c r="DS352" s="574" t="str">
        <f t="shared" si="313"/>
        <v/>
      </c>
      <c r="DT352" s="577" t="str">
        <f t="shared" si="314"/>
        <v/>
      </c>
      <c r="DU352" s="576" t="str">
        <f t="shared" si="315"/>
        <v/>
      </c>
      <c r="DV352" s="574" t="str">
        <f t="shared" si="315"/>
        <v/>
      </c>
      <c r="DW352" s="574" t="str">
        <f t="shared" si="315"/>
        <v/>
      </c>
      <c r="DX352" s="574" t="str">
        <f t="shared" si="316"/>
        <v/>
      </c>
      <c r="DY352" s="574" t="str">
        <f t="shared" si="316"/>
        <v/>
      </c>
      <c r="DZ352" s="574" t="str">
        <f t="shared" si="316"/>
        <v/>
      </c>
      <c r="EA352" s="574" t="str">
        <f t="shared" si="317"/>
        <v/>
      </c>
      <c r="EB352" s="574" t="str">
        <f t="shared" si="317"/>
        <v/>
      </c>
      <c r="EC352" s="574" t="str">
        <f t="shared" si="317"/>
        <v/>
      </c>
      <c r="ED352" s="574" t="str">
        <f t="shared" si="318"/>
        <v/>
      </c>
      <c r="EE352" s="574" t="str">
        <f t="shared" si="318"/>
        <v/>
      </c>
      <c r="EF352" s="574" t="str">
        <f t="shared" si="318"/>
        <v/>
      </c>
      <c r="EG352" s="574" t="str">
        <f t="shared" si="319"/>
        <v/>
      </c>
      <c r="EH352" s="574" t="str">
        <f t="shared" si="320"/>
        <v/>
      </c>
      <c r="EI352" s="574" t="str">
        <f t="shared" si="321"/>
        <v/>
      </c>
      <c r="EJ352" s="574" t="str">
        <f t="shared" si="321"/>
        <v/>
      </c>
      <c r="EK352" s="574" t="str">
        <f t="shared" si="321"/>
        <v/>
      </c>
      <c r="EL352" s="574" t="str">
        <f t="shared" si="322"/>
        <v/>
      </c>
      <c r="EM352" s="574" t="str">
        <f t="shared" si="322"/>
        <v/>
      </c>
      <c r="EN352" s="574" t="str">
        <f t="shared" si="322"/>
        <v/>
      </c>
      <c r="EO352" s="574" t="str">
        <f t="shared" si="323"/>
        <v/>
      </c>
      <c r="EP352" s="574" t="str">
        <f t="shared" si="323"/>
        <v/>
      </c>
      <c r="EQ352" s="574" t="str">
        <f t="shared" si="323"/>
        <v/>
      </c>
      <c r="ER352" s="574" t="str">
        <f t="shared" si="324"/>
        <v/>
      </c>
      <c r="ES352" s="577" t="str">
        <f t="shared" si="325"/>
        <v/>
      </c>
      <c r="ET352" s="576" t="str">
        <f t="shared" si="326"/>
        <v/>
      </c>
      <c r="EU352" s="574" t="str">
        <f t="shared" si="326"/>
        <v/>
      </c>
      <c r="EV352" s="574" t="str">
        <f t="shared" si="326"/>
        <v/>
      </c>
      <c r="EW352" s="574" t="str">
        <f t="shared" si="327"/>
        <v/>
      </c>
      <c r="EX352" s="574" t="str">
        <f t="shared" si="327"/>
        <v/>
      </c>
      <c r="EY352" s="574" t="str">
        <f t="shared" si="327"/>
        <v/>
      </c>
      <c r="EZ352" s="574" t="str">
        <f t="shared" si="328"/>
        <v/>
      </c>
      <c r="FA352" s="574" t="str">
        <f t="shared" si="328"/>
        <v/>
      </c>
      <c r="FB352" s="574" t="str">
        <f t="shared" si="328"/>
        <v/>
      </c>
      <c r="FC352" s="574" t="str">
        <f t="shared" si="329"/>
        <v/>
      </c>
      <c r="FD352" s="574" t="str">
        <f t="shared" si="329"/>
        <v/>
      </c>
      <c r="FE352" s="574" t="str">
        <f t="shared" si="329"/>
        <v/>
      </c>
      <c r="FF352" s="574" t="str">
        <f t="shared" si="330"/>
        <v/>
      </c>
      <c r="FG352" s="574" t="str">
        <f t="shared" si="331"/>
        <v/>
      </c>
      <c r="FH352" s="574" t="str">
        <f t="shared" si="332"/>
        <v/>
      </c>
      <c r="FI352" s="574" t="str">
        <f t="shared" si="332"/>
        <v/>
      </c>
      <c r="FJ352" s="574" t="str">
        <f t="shared" si="332"/>
        <v/>
      </c>
      <c r="FK352" s="574" t="str">
        <f t="shared" si="333"/>
        <v/>
      </c>
      <c r="FL352" s="574" t="str">
        <f t="shared" si="333"/>
        <v/>
      </c>
      <c r="FM352" s="574" t="str">
        <f t="shared" si="333"/>
        <v/>
      </c>
      <c r="FN352" s="574" t="str">
        <f t="shared" si="334"/>
        <v/>
      </c>
      <c r="FO352" s="574" t="str">
        <f t="shared" si="334"/>
        <v/>
      </c>
      <c r="FP352" s="574" t="str">
        <f t="shared" si="334"/>
        <v/>
      </c>
      <c r="FQ352" s="574" t="str">
        <f t="shared" si="335"/>
        <v/>
      </c>
      <c r="FR352" s="577" t="str">
        <f t="shared" si="336"/>
        <v/>
      </c>
      <c r="FS352" s="573" t="str">
        <f t="shared" si="337"/>
        <v/>
      </c>
      <c r="FT352" s="574" t="str">
        <f t="shared" si="338"/>
        <v/>
      </c>
      <c r="FU352" s="578" t="str">
        <f t="shared" si="339"/>
        <v/>
      </c>
      <c r="FV352" s="577" t="str">
        <f t="shared" si="340"/>
        <v/>
      </c>
      <c r="HA352" s="147">
        <f t="shared" si="341"/>
        <v>0</v>
      </c>
      <c r="HB352" s="142">
        <f t="shared" si="290"/>
        <v>0</v>
      </c>
    </row>
    <row r="353" spans="1:210" s="142" customFormat="1" ht="15.75" customHeight="1" x14ac:dyDescent="0.2">
      <c r="A353" s="531" t="str">
        <f t="shared" si="291"/>
        <v/>
      </c>
      <c r="B353" s="299"/>
      <c r="C353" s="292"/>
      <c r="D353" s="300"/>
      <c r="E353" s="292"/>
      <c r="F353" s="300"/>
      <c r="G353" s="292"/>
      <c r="H353" s="300"/>
      <c r="I353" s="300"/>
      <c r="J353" s="292"/>
      <c r="K353" s="300"/>
      <c r="L353" s="292"/>
      <c r="M353" s="300"/>
      <c r="N353" s="292"/>
      <c r="O353" s="300"/>
      <c r="P353" s="292"/>
      <c r="Q353" s="292"/>
      <c r="R353" s="300"/>
      <c r="S353" s="294"/>
      <c r="T353" s="307"/>
      <c r="U353" s="292"/>
      <c r="V353" s="300"/>
      <c r="W353" s="292"/>
      <c r="X353" s="300"/>
      <c r="Y353" s="292"/>
      <c r="Z353" s="300"/>
      <c r="AA353" s="300"/>
      <c r="AB353" s="292"/>
      <c r="AC353" s="300"/>
      <c r="AD353" s="292"/>
      <c r="AE353" s="300"/>
      <c r="AF353" s="292"/>
      <c r="AG353" s="300"/>
      <c r="AH353" s="292"/>
      <c r="AI353" s="292"/>
      <c r="AJ353" s="300"/>
      <c r="AK353" s="294"/>
      <c r="AL353" s="302"/>
      <c r="AM353" s="292"/>
      <c r="AN353" s="303"/>
      <c r="AO353" s="292"/>
      <c r="AP353" s="303"/>
      <c r="AQ353" s="292"/>
      <c r="AR353" s="303"/>
      <c r="AS353" s="303"/>
      <c r="AT353" s="292"/>
      <c r="AU353" s="303"/>
      <c r="AV353" s="292"/>
      <c r="AW353" s="303"/>
      <c r="AX353" s="292"/>
      <c r="AY353" s="303"/>
      <c r="AZ353" s="292"/>
      <c r="BA353" s="292"/>
      <c r="BB353" s="303"/>
      <c r="BC353" s="294"/>
      <c r="BD353" s="308"/>
      <c r="BE353" s="292"/>
      <c r="BF353" s="303"/>
      <c r="BG353" s="292"/>
      <c r="BH353" s="303"/>
      <c r="BI353" s="292"/>
      <c r="BJ353" s="303"/>
      <c r="BK353" s="303"/>
      <c r="BL353" s="292"/>
      <c r="BM353" s="303"/>
      <c r="BN353" s="292"/>
      <c r="BO353" s="303"/>
      <c r="BP353" s="292"/>
      <c r="BQ353" s="303"/>
      <c r="BR353" s="292"/>
      <c r="BS353" s="292"/>
      <c r="BT353" s="303"/>
      <c r="BU353" s="294"/>
      <c r="BW353" s="573" t="str">
        <f t="shared" si="292"/>
        <v/>
      </c>
      <c r="BX353" s="574" t="str">
        <f t="shared" si="292"/>
        <v/>
      </c>
      <c r="BY353" s="574" t="str">
        <f t="shared" si="292"/>
        <v/>
      </c>
      <c r="BZ353" s="574" t="str">
        <f t="shared" si="293"/>
        <v/>
      </c>
      <c r="CA353" s="574" t="str">
        <f t="shared" si="293"/>
        <v/>
      </c>
      <c r="CB353" s="574" t="str">
        <f t="shared" si="293"/>
        <v/>
      </c>
      <c r="CC353" s="574" t="str">
        <f t="shared" si="294"/>
        <v/>
      </c>
      <c r="CD353" s="574" t="str">
        <f t="shared" si="294"/>
        <v/>
      </c>
      <c r="CE353" s="574" t="str">
        <f t="shared" si="294"/>
        <v/>
      </c>
      <c r="CF353" s="574" t="str">
        <f t="shared" si="295"/>
        <v/>
      </c>
      <c r="CG353" s="574" t="str">
        <f t="shared" si="295"/>
        <v/>
      </c>
      <c r="CH353" s="574" t="str">
        <f t="shared" si="295"/>
        <v/>
      </c>
      <c r="CI353" s="574" t="str">
        <f t="shared" si="296"/>
        <v/>
      </c>
      <c r="CJ353" s="574" t="str">
        <f t="shared" si="297"/>
        <v/>
      </c>
      <c r="CK353" s="574" t="str">
        <f t="shared" si="298"/>
        <v/>
      </c>
      <c r="CL353" s="574" t="str">
        <f t="shared" si="298"/>
        <v/>
      </c>
      <c r="CM353" s="574" t="str">
        <f t="shared" si="298"/>
        <v/>
      </c>
      <c r="CN353" s="574" t="str">
        <f t="shared" si="299"/>
        <v/>
      </c>
      <c r="CO353" s="574" t="str">
        <f t="shared" si="299"/>
        <v/>
      </c>
      <c r="CP353" s="574" t="str">
        <f t="shared" si="299"/>
        <v/>
      </c>
      <c r="CQ353" s="574" t="str">
        <f t="shared" si="300"/>
        <v/>
      </c>
      <c r="CR353" s="574" t="str">
        <f t="shared" si="300"/>
        <v/>
      </c>
      <c r="CS353" s="574" t="str">
        <f t="shared" si="300"/>
        <v/>
      </c>
      <c r="CT353" s="574" t="str">
        <f t="shared" si="301"/>
        <v/>
      </c>
      <c r="CU353" s="575" t="str">
        <f t="shared" si="302"/>
        <v/>
      </c>
      <c r="CV353" s="576" t="str">
        <f t="shared" si="303"/>
        <v/>
      </c>
      <c r="CW353" s="574" t="str">
        <f t="shared" si="303"/>
        <v/>
      </c>
      <c r="CX353" s="574" t="str">
        <f t="shared" si="303"/>
        <v/>
      </c>
      <c r="CY353" s="574" t="str">
        <f t="shared" si="304"/>
        <v/>
      </c>
      <c r="CZ353" s="574" t="str">
        <f t="shared" si="304"/>
        <v/>
      </c>
      <c r="DA353" s="574" t="str">
        <f t="shared" si="304"/>
        <v/>
      </c>
      <c r="DB353" s="574" t="str">
        <f t="shared" si="305"/>
        <v/>
      </c>
      <c r="DC353" s="574" t="str">
        <f t="shared" si="306"/>
        <v/>
      </c>
      <c r="DD353" s="574" t="str">
        <f t="shared" si="306"/>
        <v/>
      </c>
      <c r="DE353" s="574" t="str">
        <f t="shared" si="307"/>
        <v/>
      </c>
      <c r="DF353" s="574" t="str">
        <f t="shared" si="307"/>
        <v/>
      </c>
      <c r="DG353" s="574" t="str">
        <f t="shared" si="307"/>
        <v/>
      </c>
      <c r="DH353" s="574" t="str">
        <f t="shared" si="308"/>
        <v/>
      </c>
      <c r="DI353" s="574" t="str">
        <f t="shared" si="309"/>
        <v/>
      </c>
      <c r="DJ353" s="574" t="str">
        <f t="shared" si="310"/>
        <v/>
      </c>
      <c r="DK353" s="574" t="str">
        <f t="shared" si="310"/>
        <v/>
      </c>
      <c r="DL353" s="574" t="str">
        <f t="shared" si="310"/>
        <v/>
      </c>
      <c r="DM353" s="574" t="str">
        <f t="shared" si="311"/>
        <v/>
      </c>
      <c r="DN353" s="574" t="str">
        <f t="shared" si="311"/>
        <v/>
      </c>
      <c r="DO353" s="574" t="str">
        <f t="shared" si="311"/>
        <v/>
      </c>
      <c r="DP353" s="574" t="str">
        <f t="shared" si="312"/>
        <v/>
      </c>
      <c r="DQ353" s="574" t="str">
        <f t="shared" si="312"/>
        <v/>
      </c>
      <c r="DR353" s="574" t="str">
        <f t="shared" si="312"/>
        <v/>
      </c>
      <c r="DS353" s="574" t="str">
        <f t="shared" si="313"/>
        <v/>
      </c>
      <c r="DT353" s="577" t="str">
        <f t="shared" si="314"/>
        <v/>
      </c>
      <c r="DU353" s="576" t="str">
        <f t="shared" si="315"/>
        <v/>
      </c>
      <c r="DV353" s="574" t="str">
        <f t="shared" si="315"/>
        <v/>
      </c>
      <c r="DW353" s="574" t="str">
        <f t="shared" si="315"/>
        <v/>
      </c>
      <c r="DX353" s="574" t="str">
        <f t="shared" si="316"/>
        <v/>
      </c>
      <c r="DY353" s="574" t="str">
        <f t="shared" si="316"/>
        <v/>
      </c>
      <c r="DZ353" s="574" t="str">
        <f t="shared" si="316"/>
        <v/>
      </c>
      <c r="EA353" s="574" t="str">
        <f t="shared" si="317"/>
        <v/>
      </c>
      <c r="EB353" s="574" t="str">
        <f t="shared" si="317"/>
        <v/>
      </c>
      <c r="EC353" s="574" t="str">
        <f t="shared" si="317"/>
        <v/>
      </c>
      <c r="ED353" s="574" t="str">
        <f t="shared" si="318"/>
        <v/>
      </c>
      <c r="EE353" s="574" t="str">
        <f t="shared" si="318"/>
        <v/>
      </c>
      <c r="EF353" s="574" t="str">
        <f t="shared" si="318"/>
        <v/>
      </c>
      <c r="EG353" s="574" t="str">
        <f t="shared" si="319"/>
        <v/>
      </c>
      <c r="EH353" s="574" t="str">
        <f t="shared" si="320"/>
        <v/>
      </c>
      <c r="EI353" s="574" t="str">
        <f t="shared" si="321"/>
        <v/>
      </c>
      <c r="EJ353" s="574" t="str">
        <f t="shared" si="321"/>
        <v/>
      </c>
      <c r="EK353" s="574" t="str">
        <f t="shared" si="321"/>
        <v/>
      </c>
      <c r="EL353" s="574" t="str">
        <f t="shared" si="322"/>
        <v/>
      </c>
      <c r="EM353" s="574" t="str">
        <f t="shared" si="322"/>
        <v/>
      </c>
      <c r="EN353" s="574" t="str">
        <f t="shared" si="322"/>
        <v/>
      </c>
      <c r="EO353" s="574" t="str">
        <f t="shared" si="323"/>
        <v/>
      </c>
      <c r="EP353" s="574" t="str">
        <f t="shared" si="323"/>
        <v/>
      </c>
      <c r="EQ353" s="574" t="str">
        <f t="shared" si="323"/>
        <v/>
      </c>
      <c r="ER353" s="574" t="str">
        <f t="shared" si="324"/>
        <v/>
      </c>
      <c r="ES353" s="577" t="str">
        <f t="shared" si="325"/>
        <v/>
      </c>
      <c r="ET353" s="576" t="str">
        <f t="shared" si="326"/>
        <v/>
      </c>
      <c r="EU353" s="574" t="str">
        <f t="shared" si="326"/>
        <v/>
      </c>
      <c r="EV353" s="574" t="str">
        <f t="shared" si="326"/>
        <v/>
      </c>
      <c r="EW353" s="574" t="str">
        <f t="shared" si="327"/>
        <v/>
      </c>
      <c r="EX353" s="574" t="str">
        <f t="shared" si="327"/>
        <v/>
      </c>
      <c r="EY353" s="574" t="str">
        <f t="shared" si="327"/>
        <v/>
      </c>
      <c r="EZ353" s="574" t="str">
        <f t="shared" si="328"/>
        <v/>
      </c>
      <c r="FA353" s="574" t="str">
        <f t="shared" si="328"/>
        <v/>
      </c>
      <c r="FB353" s="574" t="str">
        <f t="shared" si="328"/>
        <v/>
      </c>
      <c r="FC353" s="574" t="str">
        <f t="shared" si="329"/>
        <v/>
      </c>
      <c r="FD353" s="574" t="str">
        <f t="shared" si="329"/>
        <v/>
      </c>
      <c r="FE353" s="574" t="str">
        <f t="shared" si="329"/>
        <v/>
      </c>
      <c r="FF353" s="574" t="str">
        <f t="shared" si="330"/>
        <v/>
      </c>
      <c r="FG353" s="574" t="str">
        <f t="shared" si="331"/>
        <v/>
      </c>
      <c r="FH353" s="574" t="str">
        <f t="shared" si="332"/>
        <v/>
      </c>
      <c r="FI353" s="574" t="str">
        <f t="shared" si="332"/>
        <v/>
      </c>
      <c r="FJ353" s="574" t="str">
        <f t="shared" si="332"/>
        <v/>
      </c>
      <c r="FK353" s="574" t="str">
        <f t="shared" si="333"/>
        <v/>
      </c>
      <c r="FL353" s="574" t="str">
        <f t="shared" si="333"/>
        <v/>
      </c>
      <c r="FM353" s="574" t="str">
        <f t="shared" si="333"/>
        <v/>
      </c>
      <c r="FN353" s="574" t="str">
        <f t="shared" si="334"/>
        <v/>
      </c>
      <c r="FO353" s="574" t="str">
        <f t="shared" si="334"/>
        <v/>
      </c>
      <c r="FP353" s="574" t="str">
        <f t="shared" si="334"/>
        <v/>
      </c>
      <c r="FQ353" s="574" t="str">
        <f t="shared" si="335"/>
        <v/>
      </c>
      <c r="FR353" s="577" t="str">
        <f t="shared" si="336"/>
        <v/>
      </c>
      <c r="FS353" s="573" t="str">
        <f t="shared" si="337"/>
        <v/>
      </c>
      <c r="FT353" s="574" t="str">
        <f t="shared" si="338"/>
        <v/>
      </c>
      <c r="FU353" s="578" t="str">
        <f t="shared" si="339"/>
        <v/>
      </c>
      <c r="FV353" s="577" t="str">
        <f t="shared" si="340"/>
        <v/>
      </c>
      <c r="HA353" s="147">
        <f t="shared" si="341"/>
        <v>0</v>
      </c>
      <c r="HB353" s="142">
        <f t="shared" si="290"/>
        <v>0</v>
      </c>
    </row>
    <row r="354" spans="1:210" s="142" customFormat="1" ht="15.75" customHeight="1" x14ac:dyDescent="0.2">
      <c r="A354" s="531" t="str">
        <f t="shared" si="291"/>
        <v/>
      </c>
      <c r="B354" s="299"/>
      <c r="C354" s="292"/>
      <c r="D354" s="300"/>
      <c r="E354" s="292"/>
      <c r="F354" s="300"/>
      <c r="G354" s="292"/>
      <c r="H354" s="300"/>
      <c r="I354" s="300"/>
      <c r="J354" s="292"/>
      <c r="K354" s="300"/>
      <c r="L354" s="292"/>
      <c r="M354" s="300"/>
      <c r="N354" s="292"/>
      <c r="O354" s="300"/>
      <c r="P354" s="292"/>
      <c r="Q354" s="292"/>
      <c r="R354" s="301"/>
      <c r="S354" s="298"/>
      <c r="T354" s="307"/>
      <c r="U354" s="292"/>
      <c r="V354" s="300"/>
      <c r="W354" s="292"/>
      <c r="X354" s="300"/>
      <c r="Y354" s="292"/>
      <c r="Z354" s="300"/>
      <c r="AA354" s="300"/>
      <c r="AB354" s="292"/>
      <c r="AC354" s="300"/>
      <c r="AD354" s="292"/>
      <c r="AE354" s="300"/>
      <c r="AF354" s="292"/>
      <c r="AG354" s="300"/>
      <c r="AH354" s="292"/>
      <c r="AI354" s="292"/>
      <c r="AJ354" s="301"/>
      <c r="AK354" s="298"/>
      <c r="AL354" s="302"/>
      <c r="AM354" s="292"/>
      <c r="AN354" s="303"/>
      <c r="AO354" s="292"/>
      <c r="AP354" s="303"/>
      <c r="AQ354" s="292"/>
      <c r="AR354" s="303"/>
      <c r="AS354" s="303"/>
      <c r="AT354" s="292"/>
      <c r="AU354" s="303"/>
      <c r="AV354" s="292"/>
      <c r="AW354" s="303"/>
      <c r="AX354" s="292"/>
      <c r="AY354" s="303"/>
      <c r="AZ354" s="292"/>
      <c r="BA354" s="292"/>
      <c r="BB354" s="304"/>
      <c r="BC354" s="298"/>
      <c r="BD354" s="308"/>
      <c r="BE354" s="292"/>
      <c r="BF354" s="303"/>
      <c r="BG354" s="292"/>
      <c r="BH354" s="303"/>
      <c r="BI354" s="292"/>
      <c r="BJ354" s="303"/>
      <c r="BK354" s="303"/>
      <c r="BL354" s="292"/>
      <c r="BM354" s="303"/>
      <c r="BN354" s="292"/>
      <c r="BO354" s="303"/>
      <c r="BP354" s="292"/>
      <c r="BQ354" s="303"/>
      <c r="BR354" s="292"/>
      <c r="BS354" s="292"/>
      <c r="BT354" s="304"/>
      <c r="BU354" s="298"/>
      <c r="BW354" s="573" t="str">
        <f t="shared" si="292"/>
        <v/>
      </c>
      <c r="BX354" s="574" t="str">
        <f t="shared" si="292"/>
        <v/>
      </c>
      <c r="BY354" s="574" t="str">
        <f t="shared" si="292"/>
        <v/>
      </c>
      <c r="BZ354" s="574" t="str">
        <f t="shared" si="293"/>
        <v/>
      </c>
      <c r="CA354" s="574" t="str">
        <f t="shared" si="293"/>
        <v/>
      </c>
      <c r="CB354" s="574" t="str">
        <f t="shared" si="293"/>
        <v/>
      </c>
      <c r="CC354" s="574" t="str">
        <f t="shared" si="294"/>
        <v/>
      </c>
      <c r="CD354" s="574" t="str">
        <f t="shared" si="294"/>
        <v/>
      </c>
      <c r="CE354" s="574" t="str">
        <f t="shared" si="294"/>
        <v/>
      </c>
      <c r="CF354" s="574" t="str">
        <f t="shared" si="295"/>
        <v/>
      </c>
      <c r="CG354" s="574" t="str">
        <f t="shared" si="295"/>
        <v/>
      </c>
      <c r="CH354" s="574" t="str">
        <f t="shared" si="295"/>
        <v/>
      </c>
      <c r="CI354" s="574" t="str">
        <f t="shared" si="296"/>
        <v/>
      </c>
      <c r="CJ354" s="574" t="str">
        <f t="shared" si="297"/>
        <v/>
      </c>
      <c r="CK354" s="574" t="str">
        <f t="shared" si="298"/>
        <v/>
      </c>
      <c r="CL354" s="574" t="str">
        <f t="shared" si="298"/>
        <v/>
      </c>
      <c r="CM354" s="574" t="str">
        <f t="shared" si="298"/>
        <v/>
      </c>
      <c r="CN354" s="574" t="str">
        <f t="shared" si="299"/>
        <v/>
      </c>
      <c r="CO354" s="574" t="str">
        <f t="shared" si="299"/>
        <v/>
      </c>
      <c r="CP354" s="574" t="str">
        <f t="shared" si="299"/>
        <v/>
      </c>
      <c r="CQ354" s="574" t="str">
        <f t="shared" si="300"/>
        <v/>
      </c>
      <c r="CR354" s="574" t="str">
        <f t="shared" si="300"/>
        <v/>
      </c>
      <c r="CS354" s="574" t="str">
        <f t="shared" si="300"/>
        <v/>
      </c>
      <c r="CT354" s="574" t="str">
        <f t="shared" si="301"/>
        <v/>
      </c>
      <c r="CU354" s="575" t="str">
        <f t="shared" si="302"/>
        <v/>
      </c>
      <c r="CV354" s="576" t="str">
        <f t="shared" si="303"/>
        <v/>
      </c>
      <c r="CW354" s="574" t="str">
        <f t="shared" si="303"/>
        <v/>
      </c>
      <c r="CX354" s="574" t="str">
        <f t="shared" si="303"/>
        <v/>
      </c>
      <c r="CY354" s="574" t="str">
        <f t="shared" si="304"/>
        <v/>
      </c>
      <c r="CZ354" s="574" t="str">
        <f t="shared" si="304"/>
        <v/>
      </c>
      <c r="DA354" s="574" t="str">
        <f t="shared" si="304"/>
        <v/>
      </c>
      <c r="DB354" s="574" t="str">
        <f t="shared" si="305"/>
        <v/>
      </c>
      <c r="DC354" s="574" t="str">
        <f t="shared" si="306"/>
        <v/>
      </c>
      <c r="DD354" s="574" t="str">
        <f t="shared" si="306"/>
        <v/>
      </c>
      <c r="DE354" s="574" t="str">
        <f t="shared" si="307"/>
        <v/>
      </c>
      <c r="DF354" s="574" t="str">
        <f t="shared" si="307"/>
        <v/>
      </c>
      <c r="DG354" s="574" t="str">
        <f t="shared" si="307"/>
        <v/>
      </c>
      <c r="DH354" s="574" t="str">
        <f t="shared" si="308"/>
        <v/>
      </c>
      <c r="DI354" s="574" t="str">
        <f t="shared" si="309"/>
        <v/>
      </c>
      <c r="DJ354" s="574" t="str">
        <f t="shared" si="310"/>
        <v/>
      </c>
      <c r="DK354" s="574" t="str">
        <f t="shared" si="310"/>
        <v/>
      </c>
      <c r="DL354" s="574" t="str">
        <f t="shared" si="310"/>
        <v/>
      </c>
      <c r="DM354" s="574" t="str">
        <f t="shared" si="311"/>
        <v/>
      </c>
      <c r="DN354" s="574" t="str">
        <f t="shared" si="311"/>
        <v/>
      </c>
      <c r="DO354" s="574" t="str">
        <f t="shared" si="311"/>
        <v/>
      </c>
      <c r="DP354" s="574" t="str">
        <f t="shared" si="312"/>
        <v/>
      </c>
      <c r="DQ354" s="574" t="str">
        <f t="shared" si="312"/>
        <v/>
      </c>
      <c r="DR354" s="574" t="str">
        <f t="shared" si="312"/>
        <v/>
      </c>
      <c r="DS354" s="574" t="str">
        <f t="shared" si="313"/>
        <v/>
      </c>
      <c r="DT354" s="577" t="str">
        <f t="shared" si="314"/>
        <v/>
      </c>
      <c r="DU354" s="576" t="str">
        <f t="shared" si="315"/>
        <v/>
      </c>
      <c r="DV354" s="574" t="str">
        <f t="shared" si="315"/>
        <v/>
      </c>
      <c r="DW354" s="574" t="str">
        <f t="shared" si="315"/>
        <v/>
      </c>
      <c r="DX354" s="574" t="str">
        <f t="shared" si="316"/>
        <v/>
      </c>
      <c r="DY354" s="574" t="str">
        <f t="shared" si="316"/>
        <v/>
      </c>
      <c r="DZ354" s="574" t="str">
        <f t="shared" si="316"/>
        <v/>
      </c>
      <c r="EA354" s="574" t="str">
        <f t="shared" si="317"/>
        <v/>
      </c>
      <c r="EB354" s="574" t="str">
        <f t="shared" si="317"/>
        <v/>
      </c>
      <c r="EC354" s="574" t="str">
        <f t="shared" si="317"/>
        <v/>
      </c>
      <c r="ED354" s="574" t="str">
        <f t="shared" si="318"/>
        <v/>
      </c>
      <c r="EE354" s="574" t="str">
        <f t="shared" si="318"/>
        <v/>
      </c>
      <c r="EF354" s="574" t="str">
        <f t="shared" si="318"/>
        <v/>
      </c>
      <c r="EG354" s="574" t="str">
        <f t="shared" si="319"/>
        <v/>
      </c>
      <c r="EH354" s="574" t="str">
        <f t="shared" si="320"/>
        <v/>
      </c>
      <c r="EI354" s="574" t="str">
        <f t="shared" si="321"/>
        <v/>
      </c>
      <c r="EJ354" s="574" t="str">
        <f t="shared" si="321"/>
        <v/>
      </c>
      <c r="EK354" s="574" t="str">
        <f t="shared" si="321"/>
        <v/>
      </c>
      <c r="EL354" s="574" t="str">
        <f t="shared" si="322"/>
        <v/>
      </c>
      <c r="EM354" s="574" t="str">
        <f t="shared" si="322"/>
        <v/>
      </c>
      <c r="EN354" s="574" t="str">
        <f t="shared" si="322"/>
        <v/>
      </c>
      <c r="EO354" s="574" t="str">
        <f t="shared" si="323"/>
        <v/>
      </c>
      <c r="EP354" s="574" t="str">
        <f t="shared" si="323"/>
        <v/>
      </c>
      <c r="EQ354" s="574" t="str">
        <f t="shared" si="323"/>
        <v/>
      </c>
      <c r="ER354" s="574" t="str">
        <f t="shared" si="324"/>
        <v/>
      </c>
      <c r="ES354" s="577" t="str">
        <f t="shared" si="325"/>
        <v/>
      </c>
      <c r="ET354" s="576" t="str">
        <f t="shared" si="326"/>
        <v/>
      </c>
      <c r="EU354" s="574" t="str">
        <f t="shared" si="326"/>
        <v/>
      </c>
      <c r="EV354" s="574" t="str">
        <f t="shared" si="326"/>
        <v/>
      </c>
      <c r="EW354" s="574" t="str">
        <f t="shared" si="327"/>
        <v/>
      </c>
      <c r="EX354" s="574" t="str">
        <f t="shared" si="327"/>
        <v/>
      </c>
      <c r="EY354" s="574" t="str">
        <f t="shared" si="327"/>
        <v/>
      </c>
      <c r="EZ354" s="574" t="str">
        <f t="shared" si="328"/>
        <v/>
      </c>
      <c r="FA354" s="574" t="str">
        <f t="shared" si="328"/>
        <v/>
      </c>
      <c r="FB354" s="574" t="str">
        <f t="shared" si="328"/>
        <v/>
      </c>
      <c r="FC354" s="574" t="str">
        <f t="shared" si="329"/>
        <v/>
      </c>
      <c r="FD354" s="574" t="str">
        <f t="shared" si="329"/>
        <v/>
      </c>
      <c r="FE354" s="574" t="str">
        <f t="shared" si="329"/>
        <v/>
      </c>
      <c r="FF354" s="574" t="str">
        <f t="shared" si="330"/>
        <v/>
      </c>
      <c r="FG354" s="574" t="str">
        <f t="shared" si="331"/>
        <v/>
      </c>
      <c r="FH354" s="574" t="str">
        <f t="shared" si="332"/>
        <v/>
      </c>
      <c r="FI354" s="574" t="str">
        <f t="shared" si="332"/>
        <v/>
      </c>
      <c r="FJ354" s="574" t="str">
        <f t="shared" si="332"/>
        <v/>
      </c>
      <c r="FK354" s="574" t="str">
        <f t="shared" si="333"/>
        <v/>
      </c>
      <c r="FL354" s="574" t="str">
        <f t="shared" si="333"/>
        <v/>
      </c>
      <c r="FM354" s="574" t="str">
        <f t="shared" si="333"/>
        <v/>
      </c>
      <c r="FN354" s="574" t="str">
        <f t="shared" si="334"/>
        <v/>
      </c>
      <c r="FO354" s="574" t="str">
        <f t="shared" si="334"/>
        <v/>
      </c>
      <c r="FP354" s="574" t="str">
        <f t="shared" si="334"/>
        <v/>
      </c>
      <c r="FQ354" s="574" t="str">
        <f t="shared" si="335"/>
        <v/>
      </c>
      <c r="FR354" s="577" t="str">
        <f t="shared" si="336"/>
        <v/>
      </c>
      <c r="FS354" s="573" t="str">
        <f t="shared" si="337"/>
        <v/>
      </c>
      <c r="FT354" s="574" t="str">
        <f t="shared" si="338"/>
        <v/>
      </c>
      <c r="FU354" s="578" t="str">
        <f t="shared" si="339"/>
        <v/>
      </c>
      <c r="FV354" s="577" t="str">
        <f t="shared" si="340"/>
        <v/>
      </c>
      <c r="HA354" s="147">
        <f t="shared" si="341"/>
        <v>0</v>
      </c>
      <c r="HB354" s="142">
        <f t="shared" si="290"/>
        <v>0</v>
      </c>
    </row>
    <row r="355" spans="1:210" s="142" customFormat="1" ht="15.75" customHeight="1" x14ac:dyDescent="0.2">
      <c r="A355" s="531" t="str">
        <f t="shared" si="291"/>
        <v/>
      </c>
      <c r="B355" s="299"/>
      <c r="C355" s="292"/>
      <c r="D355" s="300"/>
      <c r="E355" s="292"/>
      <c r="F355" s="300"/>
      <c r="G355" s="292"/>
      <c r="H355" s="300"/>
      <c r="I355" s="300"/>
      <c r="J355" s="292"/>
      <c r="K355" s="300"/>
      <c r="L355" s="292"/>
      <c r="M355" s="300"/>
      <c r="N355" s="292"/>
      <c r="O355" s="300"/>
      <c r="P355" s="292"/>
      <c r="Q355" s="292"/>
      <c r="R355" s="300"/>
      <c r="S355" s="294"/>
      <c r="T355" s="307"/>
      <c r="U355" s="292"/>
      <c r="V355" s="300"/>
      <c r="W355" s="292"/>
      <c r="X355" s="300"/>
      <c r="Y355" s="292"/>
      <c r="Z355" s="300"/>
      <c r="AA355" s="300"/>
      <c r="AB355" s="292"/>
      <c r="AC355" s="300"/>
      <c r="AD355" s="292"/>
      <c r="AE355" s="300"/>
      <c r="AF355" s="292"/>
      <c r="AG355" s="300"/>
      <c r="AH355" s="292"/>
      <c r="AI355" s="292"/>
      <c r="AJ355" s="300"/>
      <c r="AK355" s="294"/>
      <c r="AL355" s="302"/>
      <c r="AM355" s="292"/>
      <c r="AN355" s="303"/>
      <c r="AO355" s="292"/>
      <c r="AP355" s="303"/>
      <c r="AQ355" s="292"/>
      <c r="AR355" s="303"/>
      <c r="AS355" s="303"/>
      <c r="AT355" s="292"/>
      <c r="AU355" s="303"/>
      <c r="AV355" s="292"/>
      <c r="AW355" s="303"/>
      <c r="AX355" s="292"/>
      <c r="AY355" s="303"/>
      <c r="AZ355" s="292"/>
      <c r="BA355" s="292"/>
      <c r="BB355" s="303"/>
      <c r="BC355" s="294"/>
      <c r="BD355" s="308"/>
      <c r="BE355" s="292"/>
      <c r="BF355" s="303"/>
      <c r="BG355" s="292"/>
      <c r="BH355" s="303"/>
      <c r="BI355" s="292"/>
      <c r="BJ355" s="303"/>
      <c r="BK355" s="303"/>
      <c r="BL355" s="292"/>
      <c r="BM355" s="303"/>
      <c r="BN355" s="292"/>
      <c r="BO355" s="303"/>
      <c r="BP355" s="292"/>
      <c r="BQ355" s="303"/>
      <c r="BR355" s="292"/>
      <c r="BS355" s="292"/>
      <c r="BT355" s="303"/>
      <c r="BU355" s="294"/>
      <c r="BW355" s="573" t="str">
        <f t="shared" si="292"/>
        <v/>
      </c>
      <c r="BX355" s="574" t="str">
        <f t="shared" si="292"/>
        <v/>
      </c>
      <c r="BY355" s="574" t="str">
        <f t="shared" si="292"/>
        <v/>
      </c>
      <c r="BZ355" s="574" t="str">
        <f t="shared" si="293"/>
        <v/>
      </c>
      <c r="CA355" s="574" t="str">
        <f t="shared" si="293"/>
        <v/>
      </c>
      <c r="CB355" s="574" t="str">
        <f t="shared" si="293"/>
        <v/>
      </c>
      <c r="CC355" s="574" t="str">
        <f t="shared" si="294"/>
        <v/>
      </c>
      <c r="CD355" s="574" t="str">
        <f t="shared" si="294"/>
        <v/>
      </c>
      <c r="CE355" s="574" t="str">
        <f t="shared" si="294"/>
        <v/>
      </c>
      <c r="CF355" s="574" t="str">
        <f t="shared" si="295"/>
        <v/>
      </c>
      <c r="CG355" s="574" t="str">
        <f t="shared" si="295"/>
        <v/>
      </c>
      <c r="CH355" s="574" t="str">
        <f t="shared" si="295"/>
        <v/>
      </c>
      <c r="CI355" s="574" t="str">
        <f t="shared" si="296"/>
        <v/>
      </c>
      <c r="CJ355" s="574" t="str">
        <f t="shared" si="297"/>
        <v/>
      </c>
      <c r="CK355" s="574" t="str">
        <f t="shared" si="298"/>
        <v/>
      </c>
      <c r="CL355" s="574" t="str">
        <f t="shared" si="298"/>
        <v/>
      </c>
      <c r="CM355" s="574" t="str">
        <f t="shared" si="298"/>
        <v/>
      </c>
      <c r="CN355" s="574" t="str">
        <f t="shared" si="299"/>
        <v/>
      </c>
      <c r="CO355" s="574" t="str">
        <f t="shared" si="299"/>
        <v/>
      </c>
      <c r="CP355" s="574" t="str">
        <f t="shared" si="299"/>
        <v/>
      </c>
      <c r="CQ355" s="574" t="str">
        <f t="shared" si="300"/>
        <v/>
      </c>
      <c r="CR355" s="574" t="str">
        <f t="shared" si="300"/>
        <v/>
      </c>
      <c r="CS355" s="574" t="str">
        <f t="shared" si="300"/>
        <v/>
      </c>
      <c r="CT355" s="574" t="str">
        <f t="shared" si="301"/>
        <v/>
      </c>
      <c r="CU355" s="575" t="str">
        <f t="shared" si="302"/>
        <v/>
      </c>
      <c r="CV355" s="576" t="str">
        <f t="shared" si="303"/>
        <v/>
      </c>
      <c r="CW355" s="574" t="str">
        <f t="shared" si="303"/>
        <v/>
      </c>
      <c r="CX355" s="574" t="str">
        <f t="shared" si="303"/>
        <v/>
      </c>
      <c r="CY355" s="574" t="str">
        <f t="shared" si="304"/>
        <v/>
      </c>
      <c r="CZ355" s="574" t="str">
        <f t="shared" si="304"/>
        <v/>
      </c>
      <c r="DA355" s="574" t="str">
        <f t="shared" si="304"/>
        <v/>
      </c>
      <c r="DB355" s="574" t="str">
        <f t="shared" si="305"/>
        <v/>
      </c>
      <c r="DC355" s="574" t="str">
        <f t="shared" si="306"/>
        <v/>
      </c>
      <c r="DD355" s="574" t="str">
        <f t="shared" si="306"/>
        <v/>
      </c>
      <c r="DE355" s="574" t="str">
        <f t="shared" si="307"/>
        <v/>
      </c>
      <c r="DF355" s="574" t="str">
        <f t="shared" si="307"/>
        <v/>
      </c>
      <c r="DG355" s="574" t="str">
        <f t="shared" si="307"/>
        <v/>
      </c>
      <c r="DH355" s="574" t="str">
        <f t="shared" si="308"/>
        <v/>
      </c>
      <c r="DI355" s="574" t="str">
        <f t="shared" si="309"/>
        <v/>
      </c>
      <c r="DJ355" s="574" t="str">
        <f t="shared" si="310"/>
        <v/>
      </c>
      <c r="DK355" s="574" t="str">
        <f t="shared" si="310"/>
        <v/>
      </c>
      <c r="DL355" s="574" t="str">
        <f t="shared" si="310"/>
        <v/>
      </c>
      <c r="DM355" s="574" t="str">
        <f t="shared" si="311"/>
        <v/>
      </c>
      <c r="DN355" s="574" t="str">
        <f t="shared" si="311"/>
        <v/>
      </c>
      <c r="DO355" s="574" t="str">
        <f t="shared" si="311"/>
        <v/>
      </c>
      <c r="DP355" s="574" t="str">
        <f t="shared" si="312"/>
        <v/>
      </c>
      <c r="DQ355" s="574" t="str">
        <f t="shared" si="312"/>
        <v/>
      </c>
      <c r="DR355" s="574" t="str">
        <f t="shared" si="312"/>
        <v/>
      </c>
      <c r="DS355" s="574" t="str">
        <f t="shared" si="313"/>
        <v/>
      </c>
      <c r="DT355" s="577" t="str">
        <f t="shared" si="314"/>
        <v/>
      </c>
      <c r="DU355" s="576" t="str">
        <f t="shared" si="315"/>
        <v/>
      </c>
      <c r="DV355" s="574" t="str">
        <f t="shared" si="315"/>
        <v/>
      </c>
      <c r="DW355" s="574" t="str">
        <f t="shared" si="315"/>
        <v/>
      </c>
      <c r="DX355" s="574" t="str">
        <f t="shared" si="316"/>
        <v/>
      </c>
      <c r="DY355" s="574" t="str">
        <f t="shared" si="316"/>
        <v/>
      </c>
      <c r="DZ355" s="574" t="str">
        <f t="shared" si="316"/>
        <v/>
      </c>
      <c r="EA355" s="574" t="str">
        <f t="shared" si="317"/>
        <v/>
      </c>
      <c r="EB355" s="574" t="str">
        <f t="shared" si="317"/>
        <v/>
      </c>
      <c r="EC355" s="574" t="str">
        <f t="shared" si="317"/>
        <v/>
      </c>
      <c r="ED355" s="574" t="str">
        <f t="shared" si="318"/>
        <v/>
      </c>
      <c r="EE355" s="574" t="str">
        <f t="shared" si="318"/>
        <v/>
      </c>
      <c r="EF355" s="574" t="str">
        <f t="shared" si="318"/>
        <v/>
      </c>
      <c r="EG355" s="574" t="str">
        <f t="shared" si="319"/>
        <v/>
      </c>
      <c r="EH355" s="574" t="str">
        <f t="shared" si="320"/>
        <v/>
      </c>
      <c r="EI355" s="574" t="str">
        <f t="shared" si="321"/>
        <v/>
      </c>
      <c r="EJ355" s="574" t="str">
        <f t="shared" si="321"/>
        <v/>
      </c>
      <c r="EK355" s="574" t="str">
        <f t="shared" si="321"/>
        <v/>
      </c>
      <c r="EL355" s="574" t="str">
        <f t="shared" si="322"/>
        <v/>
      </c>
      <c r="EM355" s="574" t="str">
        <f t="shared" si="322"/>
        <v/>
      </c>
      <c r="EN355" s="574" t="str">
        <f t="shared" si="322"/>
        <v/>
      </c>
      <c r="EO355" s="574" t="str">
        <f t="shared" si="323"/>
        <v/>
      </c>
      <c r="EP355" s="574" t="str">
        <f t="shared" si="323"/>
        <v/>
      </c>
      <c r="EQ355" s="574" t="str">
        <f t="shared" si="323"/>
        <v/>
      </c>
      <c r="ER355" s="574" t="str">
        <f t="shared" si="324"/>
        <v/>
      </c>
      <c r="ES355" s="577" t="str">
        <f t="shared" si="325"/>
        <v/>
      </c>
      <c r="ET355" s="576" t="str">
        <f t="shared" si="326"/>
        <v/>
      </c>
      <c r="EU355" s="574" t="str">
        <f t="shared" si="326"/>
        <v/>
      </c>
      <c r="EV355" s="574" t="str">
        <f t="shared" si="326"/>
        <v/>
      </c>
      <c r="EW355" s="574" t="str">
        <f t="shared" si="327"/>
        <v/>
      </c>
      <c r="EX355" s="574" t="str">
        <f t="shared" si="327"/>
        <v/>
      </c>
      <c r="EY355" s="574" t="str">
        <f t="shared" si="327"/>
        <v/>
      </c>
      <c r="EZ355" s="574" t="str">
        <f t="shared" si="328"/>
        <v/>
      </c>
      <c r="FA355" s="574" t="str">
        <f t="shared" si="328"/>
        <v/>
      </c>
      <c r="FB355" s="574" t="str">
        <f t="shared" si="328"/>
        <v/>
      </c>
      <c r="FC355" s="574" t="str">
        <f t="shared" si="329"/>
        <v/>
      </c>
      <c r="FD355" s="574" t="str">
        <f t="shared" si="329"/>
        <v/>
      </c>
      <c r="FE355" s="574" t="str">
        <f t="shared" si="329"/>
        <v/>
      </c>
      <c r="FF355" s="574" t="str">
        <f t="shared" si="330"/>
        <v/>
      </c>
      <c r="FG355" s="574" t="str">
        <f t="shared" si="331"/>
        <v/>
      </c>
      <c r="FH355" s="574" t="str">
        <f t="shared" si="332"/>
        <v/>
      </c>
      <c r="FI355" s="574" t="str">
        <f t="shared" si="332"/>
        <v/>
      </c>
      <c r="FJ355" s="574" t="str">
        <f t="shared" si="332"/>
        <v/>
      </c>
      <c r="FK355" s="574" t="str">
        <f t="shared" si="333"/>
        <v/>
      </c>
      <c r="FL355" s="574" t="str">
        <f t="shared" si="333"/>
        <v/>
      </c>
      <c r="FM355" s="574" t="str">
        <f t="shared" si="333"/>
        <v/>
      </c>
      <c r="FN355" s="574" t="str">
        <f t="shared" si="334"/>
        <v/>
      </c>
      <c r="FO355" s="574" t="str">
        <f t="shared" si="334"/>
        <v/>
      </c>
      <c r="FP355" s="574" t="str">
        <f t="shared" si="334"/>
        <v/>
      </c>
      <c r="FQ355" s="574" t="str">
        <f t="shared" si="335"/>
        <v/>
      </c>
      <c r="FR355" s="577" t="str">
        <f t="shared" si="336"/>
        <v/>
      </c>
      <c r="FS355" s="573" t="str">
        <f t="shared" si="337"/>
        <v/>
      </c>
      <c r="FT355" s="574" t="str">
        <f t="shared" si="338"/>
        <v/>
      </c>
      <c r="FU355" s="578" t="str">
        <f t="shared" si="339"/>
        <v/>
      </c>
      <c r="FV355" s="577" t="str">
        <f t="shared" si="340"/>
        <v/>
      </c>
      <c r="HA355" s="147">
        <f t="shared" si="341"/>
        <v>0</v>
      </c>
      <c r="HB355" s="142">
        <f t="shared" si="290"/>
        <v>0</v>
      </c>
    </row>
    <row r="356" spans="1:210" s="142" customFormat="1" ht="15.75" customHeight="1" x14ac:dyDescent="0.2">
      <c r="A356" s="531" t="str">
        <f t="shared" si="291"/>
        <v/>
      </c>
      <c r="B356" s="299"/>
      <c r="C356" s="292"/>
      <c r="D356" s="300"/>
      <c r="E356" s="292"/>
      <c r="F356" s="300"/>
      <c r="G356" s="292"/>
      <c r="H356" s="300"/>
      <c r="I356" s="300"/>
      <c r="J356" s="292"/>
      <c r="K356" s="300"/>
      <c r="L356" s="292"/>
      <c r="M356" s="300"/>
      <c r="N356" s="292"/>
      <c r="O356" s="300"/>
      <c r="P356" s="292"/>
      <c r="Q356" s="292"/>
      <c r="R356" s="301"/>
      <c r="S356" s="298"/>
      <c r="T356" s="307"/>
      <c r="U356" s="292"/>
      <c r="V356" s="300"/>
      <c r="W356" s="292"/>
      <c r="X356" s="300"/>
      <c r="Y356" s="292"/>
      <c r="Z356" s="300"/>
      <c r="AA356" s="300"/>
      <c r="AB356" s="292"/>
      <c r="AC356" s="300"/>
      <c r="AD356" s="292"/>
      <c r="AE356" s="300"/>
      <c r="AF356" s="292"/>
      <c r="AG356" s="300"/>
      <c r="AH356" s="292"/>
      <c r="AI356" s="292"/>
      <c r="AJ356" s="301"/>
      <c r="AK356" s="298"/>
      <c r="AL356" s="302"/>
      <c r="AM356" s="292"/>
      <c r="AN356" s="303"/>
      <c r="AO356" s="292"/>
      <c r="AP356" s="303"/>
      <c r="AQ356" s="292"/>
      <c r="AR356" s="303"/>
      <c r="AS356" s="303"/>
      <c r="AT356" s="292"/>
      <c r="AU356" s="303"/>
      <c r="AV356" s="292"/>
      <c r="AW356" s="303"/>
      <c r="AX356" s="292"/>
      <c r="AY356" s="303"/>
      <c r="AZ356" s="292"/>
      <c r="BA356" s="292"/>
      <c r="BB356" s="304"/>
      <c r="BC356" s="298"/>
      <c r="BD356" s="308"/>
      <c r="BE356" s="292"/>
      <c r="BF356" s="303"/>
      <c r="BG356" s="292"/>
      <c r="BH356" s="303"/>
      <c r="BI356" s="292"/>
      <c r="BJ356" s="303"/>
      <c r="BK356" s="303"/>
      <c r="BL356" s="292"/>
      <c r="BM356" s="303"/>
      <c r="BN356" s="292"/>
      <c r="BO356" s="303"/>
      <c r="BP356" s="292"/>
      <c r="BQ356" s="303"/>
      <c r="BR356" s="292"/>
      <c r="BS356" s="292"/>
      <c r="BT356" s="304"/>
      <c r="BU356" s="298"/>
      <c r="BW356" s="573" t="str">
        <f t="shared" si="292"/>
        <v/>
      </c>
      <c r="BX356" s="574" t="str">
        <f t="shared" si="292"/>
        <v/>
      </c>
      <c r="BY356" s="574" t="str">
        <f t="shared" si="292"/>
        <v/>
      </c>
      <c r="BZ356" s="574" t="str">
        <f t="shared" si="293"/>
        <v/>
      </c>
      <c r="CA356" s="574" t="str">
        <f t="shared" si="293"/>
        <v/>
      </c>
      <c r="CB356" s="574" t="str">
        <f t="shared" si="293"/>
        <v/>
      </c>
      <c r="CC356" s="574" t="str">
        <f t="shared" si="294"/>
        <v/>
      </c>
      <c r="CD356" s="574" t="str">
        <f t="shared" si="294"/>
        <v/>
      </c>
      <c r="CE356" s="574" t="str">
        <f t="shared" si="294"/>
        <v/>
      </c>
      <c r="CF356" s="574" t="str">
        <f t="shared" si="295"/>
        <v/>
      </c>
      <c r="CG356" s="574" t="str">
        <f t="shared" si="295"/>
        <v/>
      </c>
      <c r="CH356" s="574" t="str">
        <f t="shared" si="295"/>
        <v/>
      </c>
      <c r="CI356" s="574" t="str">
        <f t="shared" si="296"/>
        <v/>
      </c>
      <c r="CJ356" s="574" t="str">
        <f t="shared" si="297"/>
        <v/>
      </c>
      <c r="CK356" s="574" t="str">
        <f t="shared" si="298"/>
        <v/>
      </c>
      <c r="CL356" s="574" t="str">
        <f t="shared" si="298"/>
        <v/>
      </c>
      <c r="CM356" s="574" t="str">
        <f t="shared" si="298"/>
        <v/>
      </c>
      <c r="CN356" s="574" t="str">
        <f t="shared" si="299"/>
        <v/>
      </c>
      <c r="CO356" s="574" t="str">
        <f t="shared" si="299"/>
        <v/>
      </c>
      <c r="CP356" s="574" t="str">
        <f t="shared" si="299"/>
        <v/>
      </c>
      <c r="CQ356" s="574" t="str">
        <f t="shared" si="300"/>
        <v/>
      </c>
      <c r="CR356" s="574" t="str">
        <f t="shared" si="300"/>
        <v/>
      </c>
      <c r="CS356" s="574" t="str">
        <f t="shared" si="300"/>
        <v/>
      </c>
      <c r="CT356" s="574" t="str">
        <f t="shared" si="301"/>
        <v/>
      </c>
      <c r="CU356" s="575" t="str">
        <f t="shared" si="302"/>
        <v/>
      </c>
      <c r="CV356" s="576" t="str">
        <f t="shared" si="303"/>
        <v/>
      </c>
      <c r="CW356" s="574" t="str">
        <f t="shared" si="303"/>
        <v/>
      </c>
      <c r="CX356" s="574" t="str">
        <f t="shared" si="303"/>
        <v/>
      </c>
      <c r="CY356" s="574" t="str">
        <f t="shared" si="304"/>
        <v/>
      </c>
      <c r="CZ356" s="574" t="str">
        <f t="shared" si="304"/>
        <v/>
      </c>
      <c r="DA356" s="574" t="str">
        <f t="shared" si="304"/>
        <v/>
      </c>
      <c r="DB356" s="574" t="str">
        <f t="shared" si="305"/>
        <v/>
      </c>
      <c r="DC356" s="574" t="str">
        <f t="shared" si="306"/>
        <v/>
      </c>
      <c r="DD356" s="574" t="str">
        <f t="shared" si="306"/>
        <v/>
      </c>
      <c r="DE356" s="574" t="str">
        <f t="shared" si="307"/>
        <v/>
      </c>
      <c r="DF356" s="574" t="str">
        <f t="shared" si="307"/>
        <v/>
      </c>
      <c r="DG356" s="574" t="str">
        <f t="shared" si="307"/>
        <v/>
      </c>
      <c r="DH356" s="574" t="str">
        <f t="shared" si="308"/>
        <v/>
      </c>
      <c r="DI356" s="574" t="str">
        <f t="shared" si="309"/>
        <v/>
      </c>
      <c r="DJ356" s="574" t="str">
        <f t="shared" si="310"/>
        <v/>
      </c>
      <c r="DK356" s="574" t="str">
        <f t="shared" si="310"/>
        <v/>
      </c>
      <c r="DL356" s="574" t="str">
        <f t="shared" si="310"/>
        <v/>
      </c>
      <c r="DM356" s="574" t="str">
        <f t="shared" si="311"/>
        <v/>
      </c>
      <c r="DN356" s="574" t="str">
        <f t="shared" si="311"/>
        <v/>
      </c>
      <c r="DO356" s="574" t="str">
        <f t="shared" si="311"/>
        <v/>
      </c>
      <c r="DP356" s="574" t="str">
        <f t="shared" si="312"/>
        <v/>
      </c>
      <c r="DQ356" s="574" t="str">
        <f t="shared" si="312"/>
        <v/>
      </c>
      <c r="DR356" s="574" t="str">
        <f t="shared" si="312"/>
        <v/>
      </c>
      <c r="DS356" s="574" t="str">
        <f t="shared" si="313"/>
        <v/>
      </c>
      <c r="DT356" s="577" t="str">
        <f t="shared" si="314"/>
        <v/>
      </c>
      <c r="DU356" s="576" t="str">
        <f t="shared" si="315"/>
        <v/>
      </c>
      <c r="DV356" s="574" t="str">
        <f t="shared" si="315"/>
        <v/>
      </c>
      <c r="DW356" s="574" t="str">
        <f t="shared" si="315"/>
        <v/>
      </c>
      <c r="DX356" s="574" t="str">
        <f t="shared" si="316"/>
        <v/>
      </c>
      <c r="DY356" s="574" t="str">
        <f t="shared" si="316"/>
        <v/>
      </c>
      <c r="DZ356" s="574" t="str">
        <f t="shared" si="316"/>
        <v/>
      </c>
      <c r="EA356" s="574" t="str">
        <f t="shared" si="317"/>
        <v/>
      </c>
      <c r="EB356" s="574" t="str">
        <f t="shared" si="317"/>
        <v/>
      </c>
      <c r="EC356" s="574" t="str">
        <f t="shared" si="317"/>
        <v/>
      </c>
      <c r="ED356" s="574" t="str">
        <f t="shared" si="318"/>
        <v/>
      </c>
      <c r="EE356" s="574" t="str">
        <f t="shared" si="318"/>
        <v/>
      </c>
      <c r="EF356" s="574" t="str">
        <f t="shared" si="318"/>
        <v/>
      </c>
      <c r="EG356" s="574" t="str">
        <f t="shared" si="319"/>
        <v/>
      </c>
      <c r="EH356" s="574" t="str">
        <f t="shared" si="320"/>
        <v/>
      </c>
      <c r="EI356" s="574" t="str">
        <f t="shared" si="321"/>
        <v/>
      </c>
      <c r="EJ356" s="574" t="str">
        <f t="shared" si="321"/>
        <v/>
      </c>
      <c r="EK356" s="574" t="str">
        <f t="shared" si="321"/>
        <v/>
      </c>
      <c r="EL356" s="574" t="str">
        <f t="shared" si="322"/>
        <v/>
      </c>
      <c r="EM356" s="574" t="str">
        <f t="shared" si="322"/>
        <v/>
      </c>
      <c r="EN356" s="574" t="str">
        <f t="shared" si="322"/>
        <v/>
      </c>
      <c r="EO356" s="574" t="str">
        <f t="shared" si="323"/>
        <v/>
      </c>
      <c r="EP356" s="574" t="str">
        <f t="shared" si="323"/>
        <v/>
      </c>
      <c r="EQ356" s="574" t="str">
        <f t="shared" si="323"/>
        <v/>
      </c>
      <c r="ER356" s="574" t="str">
        <f t="shared" si="324"/>
        <v/>
      </c>
      <c r="ES356" s="577" t="str">
        <f t="shared" si="325"/>
        <v/>
      </c>
      <c r="ET356" s="576" t="str">
        <f t="shared" si="326"/>
        <v/>
      </c>
      <c r="EU356" s="574" t="str">
        <f t="shared" si="326"/>
        <v/>
      </c>
      <c r="EV356" s="574" t="str">
        <f t="shared" si="326"/>
        <v/>
      </c>
      <c r="EW356" s="574" t="str">
        <f t="shared" si="327"/>
        <v/>
      </c>
      <c r="EX356" s="574" t="str">
        <f t="shared" si="327"/>
        <v/>
      </c>
      <c r="EY356" s="574" t="str">
        <f t="shared" si="327"/>
        <v/>
      </c>
      <c r="EZ356" s="574" t="str">
        <f t="shared" si="328"/>
        <v/>
      </c>
      <c r="FA356" s="574" t="str">
        <f t="shared" si="328"/>
        <v/>
      </c>
      <c r="FB356" s="574" t="str">
        <f t="shared" si="328"/>
        <v/>
      </c>
      <c r="FC356" s="574" t="str">
        <f t="shared" si="329"/>
        <v/>
      </c>
      <c r="FD356" s="574" t="str">
        <f t="shared" si="329"/>
        <v/>
      </c>
      <c r="FE356" s="574" t="str">
        <f t="shared" si="329"/>
        <v/>
      </c>
      <c r="FF356" s="574" t="str">
        <f t="shared" si="330"/>
        <v/>
      </c>
      <c r="FG356" s="574" t="str">
        <f t="shared" si="331"/>
        <v/>
      </c>
      <c r="FH356" s="574" t="str">
        <f t="shared" si="332"/>
        <v/>
      </c>
      <c r="FI356" s="574" t="str">
        <f t="shared" si="332"/>
        <v/>
      </c>
      <c r="FJ356" s="574" t="str">
        <f t="shared" si="332"/>
        <v/>
      </c>
      <c r="FK356" s="574" t="str">
        <f t="shared" si="333"/>
        <v/>
      </c>
      <c r="FL356" s="574" t="str">
        <f t="shared" si="333"/>
        <v/>
      </c>
      <c r="FM356" s="574" t="str">
        <f t="shared" si="333"/>
        <v/>
      </c>
      <c r="FN356" s="574" t="str">
        <f t="shared" si="334"/>
        <v/>
      </c>
      <c r="FO356" s="574" t="str">
        <f t="shared" si="334"/>
        <v/>
      </c>
      <c r="FP356" s="574" t="str">
        <f t="shared" si="334"/>
        <v/>
      </c>
      <c r="FQ356" s="574" t="str">
        <f t="shared" si="335"/>
        <v/>
      </c>
      <c r="FR356" s="577" t="str">
        <f t="shared" si="336"/>
        <v/>
      </c>
      <c r="FS356" s="573" t="str">
        <f t="shared" si="337"/>
        <v/>
      </c>
      <c r="FT356" s="574" t="str">
        <f t="shared" si="338"/>
        <v/>
      </c>
      <c r="FU356" s="578" t="str">
        <f t="shared" si="339"/>
        <v/>
      </c>
      <c r="FV356" s="577" t="str">
        <f t="shared" si="340"/>
        <v/>
      </c>
      <c r="HA356" s="147">
        <f t="shared" si="341"/>
        <v>0</v>
      </c>
      <c r="HB356" s="142">
        <f t="shared" si="290"/>
        <v>0</v>
      </c>
    </row>
    <row r="357" spans="1:210" s="142" customFormat="1" ht="15.75" customHeight="1" x14ac:dyDescent="0.2">
      <c r="A357" s="531" t="str">
        <f t="shared" si="291"/>
        <v/>
      </c>
      <c r="B357" s="299"/>
      <c r="C357" s="292"/>
      <c r="D357" s="300"/>
      <c r="E357" s="292"/>
      <c r="F357" s="300"/>
      <c r="G357" s="292"/>
      <c r="H357" s="300"/>
      <c r="I357" s="300"/>
      <c r="J357" s="292"/>
      <c r="K357" s="300"/>
      <c r="L357" s="292"/>
      <c r="M357" s="300"/>
      <c r="N357" s="292"/>
      <c r="O357" s="300"/>
      <c r="P357" s="292"/>
      <c r="Q357" s="292"/>
      <c r="R357" s="300"/>
      <c r="S357" s="294"/>
      <c r="T357" s="307"/>
      <c r="U357" s="292"/>
      <c r="V357" s="300"/>
      <c r="W357" s="292"/>
      <c r="X357" s="300"/>
      <c r="Y357" s="292"/>
      <c r="Z357" s="300"/>
      <c r="AA357" s="300"/>
      <c r="AB357" s="292"/>
      <c r="AC357" s="300"/>
      <c r="AD357" s="292"/>
      <c r="AE357" s="300"/>
      <c r="AF357" s="292"/>
      <c r="AG357" s="300"/>
      <c r="AH357" s="292"/>
      <c r="AI357" s="292"/>
      <c r="AJ357" s="300"/>
      <c r="AK357" s="294"/>
      <c r="AL357" s="302"/>
      <c r="AM357" s="292"/>
      <c r="AN357" s="303"/>
      <c r="AO357" s="292"/>
      <c r="AP357" s="303"/>
      <c r="AQ357" s="292"/>
      <c r="AR357" s="303"/>
      <c r="AS357" s="303"/>
      <c r="AT357" s="292"/>
      <c r="AU357" s="303"/>
      <c r="AV357" s="292"/>
      <c r="AW357" s="303"/>
      <c r="AX357" s="292"/>
      <c r="AY357" s="303"/>
      <c r="AZ357" s="292"/>
      <c r="BA357" s="292"/>
      <c r="BB357" s="303"/>
      <c r="BC357" s="294"/>
      <c r="BD357" s="308"/>
      <c r="BE357" s="292"/>
      <c r="BF357" s="303"/>
      <c r="BG357" s="292"/>
      <c r="BH357" s="303"/>
      <c r="BI357" s="292"/>
      <c r="BJ357" s="303"/>
      <c r="BK357" s="303"/>
      <c r="BL357" s="292"/>
      <c r="BM357" s="303"/>
      <c r="BN357" s="292"/>
      <c r="BO357" s="303"/>
      <c r="BP357" s="292"/>
      <c r="BQ357" s="303"/>
      <c r="BR357" s="292"/>
      <c r="BS357" s="292"/>
      <c r="BT357" s="303"/>
      <c r="BU357" s="294"/>
      <c r="BW357" s="573" t="str">
        <f t="shared" si="292"/>
        <v/>
      </c>
      <c r="BX357" s="574" t="str">
        <f t="shared" si="292"/>
        <v/>
      </c>
      <c r="BY357" s="574" t="str">
        <f t="shared" si="292"/>
        <v/>
      </c>
      <c r="BZ357" s="574" t="str">
        <f t="shared" si="293"/>
        <v/>
      </c>
      <c r="CA357" s="574" t="str">
        <f t="shared" si="293"/>
        <v/>
      </c>
      <c r="CB357" s="574" t="str">
        <f t="shared" si="293"/>
        <v/>
      </c>
      <c r="CC357" s="574" t="str">
        <f t="shared" si="294"/>
        <v/>
      </c>
      <c r="CD357" s="574" t="str">
        <f t="shared" si="294"/>
        <v/>
      </c>
      <c r="CE357" s="574" t="str">
        <f t="shared" si="294"/>
        <v/>
      </c>
      <c r="CF357" s="574" t="str">
        <f t="shared" si="295"/>
        <v/>
      </c>
      <c r="CG357" s="574" t="str">
        <f t="shared" si="295"/>
        <v/>
      </c>
      <c r="CH357" s="574" t="str">
        <f t="shared" si="295"/>
        <v/>
      </c>
      <c r="CI357" s="574" t="str">
        <f t="shared" si="296"/>
        <v/>
      </c>
      <c r="CJ357" s="574" t="str">
        <f t="shared" si="297"/>
        <v/>
      </c>
      <c r="CK357" s="574" t="str">
        <f t="shared" si="298"/>
        <v/>
      </c>
      <c r="CL357" s="574" t="str">
        <f t="shared" si="298"/>
        <v/>
      </c>
      <c r="CM357" s="574" t="str">
        <f t="shared" si="298"/>
        <v/>
      </c>
      <c r="CN357" s="574" t="str">
        <f t="shared" si="299"/>
        <v/>
      </c>
      <c r="CO357" s="574" t="str">
        <f t="shared" si="299"/>
        <v/>
      </c>
      <c r="CP357" s="574" t="str">
        <f t="shared" si="299"/>
        <v/>
      </c>
      <c r="CQ357" s="574" t="str">
        <f t="shared" si="300"/>
        <v/>
      </c>
      <c r="CR357" s="574" t="str">
        <f t="shared" si="300"/>
        <v/>
      </c>
      <c r="CS357" s="574" t="str">
        <f t="shared" si="300"/>
        <v/>
      </c>
      <c r="CT357" s="574" t="str">
        <f t="shared" si="301"/>
        <v/>
      </c>
      <c r="CU357" s="575" t="str">
        <f t="shared" si="302"/>
        <v/>
      </c>
      <c r="CV357" s="576" t="str">
        <f t="shared" si="303"/>
        <v/>
      </c>
      <c r="CW357" s="574" t="str">
        <f t="shared" si="303"/>
        <v/>
      </c>
      <c r="CX357" s="574" t="str">
        <f t="shared" si="303"/>
        <v/>
      </c>
      <c r="CY357" s="574" t="str">
        <f t="shared" si="304"/>
        <v/>
      </c>
      <c r="CZ357" s="574" t="str">
        <f t="shared" si="304"/>
        <v/>
      </c>
      <c r="DA357" s="574" t="str">
        <f t="shared" si="304"/>
        <v/>
      </c>
      <c r="DB357" s="574" t="str">
        <f t="shared" si="305"/>
        <v/>
      </c>
      <c r="DC357" s="574" t="str">
        <f t="shared" si="306"/>
        <v/>
      </c>
      <c r="DD357" s="574" t="str">
        <f t="shared" si="306"/>
        <v/>
      </c>
      <c r="DE357" s="574" t="str">
        <f t="shared" si="307"/>
        <v/>
      </c>
      <c r="DF357" s="574" t="str">
        <f t="shared" si="307"/>
        <v/>
      </c>
      <c r="DG357" s="574" t="str">
        <f t="shared" si="307"/>
        <v/>
      </c>
      <c r="DH357" s="574" t="str">
        <f t="shared" si="308"/>
        <v/>
      </c>
      <c r="DI357" s="574" t="str">
        <f t="shared" si="309"/>
        <v/>
      </c>
      <c r="DJ357" s="574" t="str">
        <f t="shared" si="310"/>
        <v/>
      </c>
      <c r="DK357" s="574" t="str">
        <f t="shared" si="310"/>
        <v/>
      </c>
      <c r="DL357" s="574" t="str">
        <f t="shared" si="310"/>
        <v/>
      </c>
      <c r="DM357" s="574" t="str">
        <f t="shared" si="311"/>
        <v/>
      </c>
      <c r="DN357" s="574" t="str">
        <f t="shared" si="311"/>
        <v/>
      </c>
      <c r="DO357" s="574" t="str">
        <f t="shared" si="311"/>
        <v/>
      </c>
      <c r="DP357" s="574" t="str">
        <f t="shared" si="312"/>
        <v/>
      </c>
      <c r="DQ357" s="574" t="str">
        <f t="shared" si="312"/>
        <v/>
      </c>
      <c r="DR357" s="574" t="str">
        <f t="shared" si="312"/>
        <v/>
      </c>
      <c r="DS357" s="574" t="str">
        <f t="shared" si="313"/>
        <v/>
      </c>
      <c r="DT357" s="577" t="str">
        <f t="shared" si="314"/>
        <v/>
      </c>
      <c r="DU357" s="576" t="str">
        <f t="shared" si="315"/>
        <v/>
      </c>
      <c r="DV357" s="574" t="str">
        <f t="shared" si="315"/>
        <v/>
      </c>
      <c r="DW357" s="574" t="str">
        <f t="shared" si="315"/>
        <v/>
      </c>
      <c r="DX357" s="574" t="str">
        <f t="shared" si="316"/>
        <v/>
      </c>
      <c r="DY357" s="574" t="str">
        <f t="shared" si="316"/>
        <v/>
      </c>
      <c r="DZ357" s="574" t="str">
        <f t="shared" si="316"/>
        <v/>
      </c>
      <c r="EA357" s="574" t="str">
        <f t="shared" si="317"/>
        <v/>
      </c>
      <c r="EB357" s="574" t="str">
        <f t="shared" si="317"/>
        <v/>
      </c>
      <c r="EC357" s="574" t="str">
        <f t="shared" si="317"/>
        <v/>
      </c>
      <c r="ED357" s="574" t="str">
        <f t="shared" si="318"/>
        <v/>
      </c>
      <c r="EE357" s="574" t="str">
        <f t="shared" si="318"/>
        <v/>
      </c>
      <c r="EF357" s="574" t="str">
        <f t="shared" si="318"/>
        <v/>
      </c>
      <c r="EG357" s="574" t="str">
        <f t="shared" si="319"/>
        <v/>
      </c>
      <c r="EH357" s="574" t="str">
        <f t="shared" si="320"/>
        <v/>
      </c>
      <c r="EI357" s="574" t="str">
        <f t="shared" si="321"/>
        <v/>
      </c>
      <c r="EJ357" s="574" t="str">
        <f t="shared" si="321"/>
        <v/>
      </c>
      <c r="EK357" s="574" t="str">
        <f t="shared" si="321"/>
        <v/>
      </c>
      <c r="EL357" s="574" t="str">
        <f t="shared" si="322"/>
        <v/>
      </c>
      <c r="EM357" s="574" t="str">
        <f t="shared" si="322"/>
        <v/>
      </c>
      <c r="EN357" s="574" t="str">
        <f t="shared" si="322"/>
        <v/>
      </c>
      <c r="EO357" s="574" t="str">
        <f t="shared" si="323"/>
        <v/>
      </c>
      <c r="EP357" s="574" t="str">
        <f t="shared" si="323"/>
        <v/>
      </c>
      <c r="EQ357" s="574" t="str">
        <f t="shared" si="323"/>
        <v/>
      </c>
      <c r="ER357" s="574" t="str">
        <f t="shared" si="324"/>
        <v/>
      </c>
      <c r="ES357" s="577" t="str">
        <f t="shared" si="325"/>
        <v/>
      </c>
      <c r="ET357" s="576" t="str">
        <f t="shared" si="326"/>
        <v/>
      </c>
      <c r="EU357" s="574" t="str">
        <f t="shared" si="326"/>
        <v/>
      </c>
      <c r="EV357" s="574" t="str">
        <f t="shared" si="326"/>
        <v/>
      </c>
      <c r="EW357" s="574" t="str">
        <f t="shared" si="327"/>
        <v/>
      </c>
      <c r="EX357" s="574" t="str">
        <f t="shared" si="327"/>
        <v/>
      </c>
      <c r="EY357" s="574" t="str">
        <f t="shared" si="327"/>
        <v/>
      </c>
      <c r="EZ357" s="574" t="str">
        <f t="shared" si="328"/>
        <v/>
      </c>
      <c r="FA357" s="574" t="str">
        <f t="shared" si="328"/>
        <v/>
      </c>
      <c r="FB357" s="574" t="str">
        <f t="shared" si="328"/>
        <v/>
      </c>
      <c r="FC357" s="574" t="str">
        <f t="shared" si="329"/>
        <v/>
      </c>
      <c r="FD357" s="574" t="str">
        <f t="shared" si="329"/>
        <v/>
      </c>
      <c r="FE357" s="574" t="str">
        <f t="shared" si="329"/>
        <v/>
      </c>
      <c r="FF357" s="574" t="str">
        <f t="shared" si="330"/>
        <v/>
      </c>
      <c r="FG357" s="574" t="str">
        <f t="shared" si="331"/>
        <v/>
      </c>
      <c r="FH357" s="574" t="str">
        <f t="shared" si="332"/>
        <v/>
      </c>
      <c r="FI357" s="574" t="str">
        <f t="shared" si="332"/>
        <v/>
      </c>
      <c r="FJ357" s="574" t="str">
        <f t="shared" si="332"/>
        <v/>
      </c>
      <c r="FK357" s="574" t="str">
        <f t="shared" si="333"/>
        <v/>
      </c>
      <c r="FL357" s="574" t="str">
        <f t="shared" si="333"/>
        <v/>
      </c>
      <c r="FM357" s="574" t="str">
        <f t="shared" si="333"/>
        <v/>
      </c>
      <c r="FN357" s="574" t="str">
        <f t="shared" si="334"/>
        <v/>
      </c>
      <c r="FO357" s="574" t="str">
        <f t="shared" si="334"/>
        <v/>
      </c>
      <c r="FP357" s="574" t="str">
        <f t="shared" si="334"/>
        <v/>
      </c>
      <c r="FQ357" s="574" t="str">
        <f t="shared" si="335"/>
        <v/>
      </c>
      <c r="FR357" s="577" t="str">
        <f t="shared" si="336"/>
        <v/>
      </c>
      <c r="FS357" s="573" t="str">
        <f t="shared" si="337"/>
        <v/>
      </c>
      <c r="FT357" s="574" t="str">
        <f t="shared" si="338"/>
        <v/>
      </c>
      <c r="FU357" s="578" t="str">
        <f t="shared" si="339"/>
        <v/>
      </c>
      <c r="FV357" s="577" t="str">
        <f t="shared" si="340"/>
        <v/>
      </c>
      <c r="HA357" s="147">
        <f t="shared" si="341"/>
        <v>0</v>
      </c>
      <c r="HB357" s="142">
        <f t="shared" si="290"/>
        <v>0</v>
      </c>
    </row>
    <row r="358" spans="1:210" s="142" customFormat="1" ht="15.75" customHeight="1" x14ac:dyDescent="0.2">
      <c r="A358" s="531" t="str">
        <f t="shared" si="291"/>
        <v/>
      </c>
      <c r="B358" s="299"/>
      <c r="C358" s="292"/>
      <c r="D358" s="300"/>
      <c r="E358" s="292"/>
      <c r="F358" s="300"/>
      <c r="G358" s="292"/>
      <c r="H358" s="300"/>
      <c r="I358" s="300"/>
      <c r="J358" s="292"/>
      <c r="K358" s="300"/>
      <c r="L358" s="292"/>
      <c r="M358" s="300"/>
      <c r="N358" s="292"/>
      <c r="O358" s="300"/>
      <c r="P358" s="292"/>
      <c r="Q358" s="292"/>
      <c r="R358" s="301"/>
      <c r="S358" s="298"/>
      <c r="T358" s="307"/>
      <c r="U358" s="292"/>
      <c r="V358" s="300"/>
      <c r="W358" s="292"/>
      <c r="X358" s="300"/>
      <c r="Y358" s="292"/>
      <c r="Z358" s="300"/>
      <c r="AA358" s="300"/>
      <c r="AB358" s="292"/>
      <c r="AC358" s="300"/>
      <c r="AD358" s="292"/>
      <c r="AE358" s="300"/>
      <c r="AF358" s="292"/>
      <c r="AG358" s="300"/>
      <c r="AH358" s="292"/>
      <c r="AI358" s="292"/>
      <c r="AJ358" s="301"/>
      <c r="AK358" s="298"/>
      <c r="AL358" s="302"/>
      <c r="AM358" s="292"/>
      <c r="AN358" s="303"/>
      <c r="AO358" s="292"/>
      <c r="AP358" s="303"/>
      <c r="AQ358" s="292"/>
      <c r="AR358" s="303"/>
      <c r="AS358" s="303"/>
      <c r="AT358" s="292"/>
      <c r="AU358" s="303"/>
      <c r="AV358" s="292"/>
      <c r="AW358" s="303"/>
      <c r="AX358" s="292"/>
      <c r="AY358" s="303"/>
      <c r="AZ358" s="292"/>
      <c r="BA358" s="292"/>
      <c r="BB358" s="304"/>
      <c r="BC358" s="298"/>
      <c r="BD358" s="308"/>
      <c r="BE358" s="292"/>
      <c r="BF358" s="303"/>
      <c r="BG358" s="292"/>
      <c r="BH358" s="303"/>
      <c r="BI358" s="292"/>
      <c r="BJ358" s="303"/>
      <c r="BK358" s="303"/>
      <c r="BL358" s="292"/>
      <c r="BM358" s="303"/>
      <c r="BN358" s="292"/>
      <c r="BO358" s="303"/>
      <c r="BP358" s="292"/>
      <c r="BQ358" s="303"/>
      <c r="BR358" s="292"/>
      <c r="BS358" s="292"/>
      <c r="BT358" s="304"/>
      <c r="BU358" s="298"/>
      <c r="BW358" s="573" t="str">
        <f t="shared" si="292"/>
        <v/>
      </c>
      <c r="BX358" s="574" t="str">
        <f t="shared" si="292"/>
        <v/>
      </c>
      <c r="BY358" s="574" t="str">
        <f t="shared" si="292"/>
        <v/>
      </c>
      <c r="BZ358" s="574" t="str">
        <f t="shared" si="293"/>
        <v/>
      </c>
      <c r="CA358" s="574" t="str">
        <f t="shared" si="293"/>
        <v/>
      </c>
      <c r="CB358" s="574" t="str">
        <f t="shared" si="293"/>
        <v/>
      </c>
      <c r="CC358" s="574" t="str">
        <f t="shared" si="294"/>
        <v/>
      </c>
      <c r="CD358" s="574" t="str">
        <f t="shared" si="294"/>
        <v/>
      </c>
      <c r="CE358" s="574" t="str">
        <f t="shared" si="294"/>
        <v/>
      </c>
      <c r="CF358" s="574" t="str">
        <f t="shared" si="295"/>
        <v/>
      </c>
      <c r="CG358" s="574" t="str">
        <f t="shared" si="295"/>
        <v/>
      </c>
      <c r="CH358" s="574" t="str">
        <f t="shared" si="295"/>
        <v/>
      </c>
      <c r="CI358" s="574" t="str">
        <f t="shared" si="296"/>
        <v/>
      </c>
      <c r="CJ358" s="574" t="str">
        <f t="shared" si="297"/>
        <v/>
      </c>
      <c r="CK358" s="574" t="str">
        <f t="shared" si="298"/>
        <v/>
      </c>
      <c r="CL358" s="574" t="str">
        <f t="shared" si="298"/>
        <v/>
      </c>
      <c r="CM358" s="574" t="str">
        <f t="shared" si="298"/>
        <v/>
      </c>
      <c r="CN358" s="574" t="str">
        <f t="shared" si="299"/>
        <v/>
      </c>
      <c r="CO358" s="574" t="str">
        <f t="shared" si="299"/>
        <v/>
      </c>
      <c r="CP358" s="574" t="str">
        <f t="shared" si="299"/>
        <v/>
      </c>
      <c r="CQ358" s="574" t="str">
        <f t="shared" si="300"/>
        <v/>
      </c>
      <c r="CR358" s="574" t="str">
        <f t="shared" si="300"/>
        <v/>
      </c>
      <c r="CS358" s="574" t="str">
        <f t="shared" si="300"/>
        <v/>
      </c>
      <c r="CT358" s="574" t="str">
        <f t="shared" si="301"/>
        <v/>
      </c>
      <c r="CU358" s="575" t="str">
        <f t="shared" si="302"/>
        <v/>
      </c>
      <c r="CV358" s="576" t="str">
        <f t="shared" si="303"/>
        <v/>
      </c>
      <c r="CW358" s="574" t="str">
        <f t="shared" si="303"/>
        <v/>
      </c>
      <c r="CX358" s="574" t="str">
        <f t="shared" si="303"/>
        <v/>
      </c>
      <c r="CY358" s="574" t="str">
        <f t="shared" si="304"/>
        <v/>
      </c>
      <c r="CZ358" s="574" t="str">
        <f t="shared" si="304"/>
        <v/>
      </c>
      <c r="DA358" s="574" t="str">
        <f t="shared" si="304"/>
        <v/>
      </c>
      <c r="DB358" s="574" t="str">
        <f t="shared" si="305"/>
        <v/>
      </c>
      <c r="DC358" s="574" t="str">
        <f t="shared" si="306"/>
        <v/>
      </c>
      <c r="DD358" s="574" t="str">
        <f t="shared" si="306"/>
        <v/>
      </c>
      <c r="DE358" s="574" t="str">
        <f t="shared" si="307"/>
        <v/>
      </c>
      <c r="DF358" s="574" t="str">
        <f t="shared" si="307"/>
        <v/>
      </c>
      <c r="DG358" s="574" t="str">
        <f t="shared" si="307"/>
        <v/>
      </c>
      <c r="DH358" s="574" t="str">
        <f t="shared" si="308"/>
        <v/>
      </c>
      <c r="DI358" s="574" t="str">
        <f t="shared" si="309"/>
        <v/>
      </c>
      <c r="DJ358" s="574" t="str">
        <f t="shared" si="310"/>
        <v/>
      </c>
      <c r="DK358" s="574" t="str">
        <f t="shared" si="310"/>
        <v/>
      </c>
      <c r="DL358" s="574" t="str">
        <f t="shared" si="310"/>
        <v/>
      </c>
      <c r="DM358" s="574" t="str">
        <f t="shared" si="311"/>
        <v/>
      </c>
      <c r="DN358" s="574" t="str">
        <f t="shared" si="311"/>
        <v/>
      </c>
      <c r="DO358" s="574" t="str">
        <f t="shared" si="311"/>
        <v/>
      </c>
      <c r="DP358" s="574" t="str">
        <f t="shared" si="312"/>
        <v/>
      </c>
      <c r="DQ358" s="574" t="str">
        <f t="shared" si="312"/>
        <v/>
      </c>
      <c r="DR358" s="574" t="str">
        <f t="shared" si="312"/>
        <v/>
      </c>
      <c r="DS358" s="574" t="str">
        <f t="shared" si="313"/>
        <v/>
      </c>
      <c r="DT358" s="577" t="str">
        <f t="shared" si="314"/>
        <v/>
      </c>
      <c r="DU358" s="576" t="str">
        <f t="shared" si="315"/>
        <v/>
      </c>
      <c r="DV358" s="574" t="str">
        <f t="shared" si="315"/>
        <v/>
      </c>
      <c r="DW358" s="574" t="str">
        <f t="shared" si="315"/>
        <v/>
      </c>
      <c r="DX358" s="574" t="str">
        <f t="shared" si="316"/>
        <v/>
      </c>
      <c r="DY358" s="574" t="str">
        <f t="shared" si="316"/>
        <v/>
      </c>
      <c r="DZ358" s="574" t="str">
        <f t="shared" si="316"/>
        <v/>
      </c>
      <c r="EA358" s="574" t="str">
        <f t="shared" si="317"/>
        <v/>
      </c>
      <c r="EB358" s="574" t="str">
        <f t="shared" si="317"/>
        <v/>
      </c>
      <c r="EC358" s="574" t="str">
        <f t="shared" si="317"/>
        <v/>
      </c>
      <c r="ED358" s="574" t="str">
        <f t="shared" si="318"/>
        <v/>
      </c>
      <c r="EE358" s="574" t="str">
        <f t="shared" si="318"/>
        <v/>
      </c>
      <c r="EF358" s="574" t="str">
        <f t="shared" si="318"/>
        <v/>
      </c>
      <c r="EG358" s="574" t="str">
        <f t="shared" si="319"/>
        <v/>
      </c>
      <c r="EH358" s="574" t="str">
        <f t="shared" si="320"/>
        <v/>
      </c>
      <c r="EI358" s="574" t="str">
        <f t="shared" si="321"/>
        <v/>
      </c>
      <c r="EJ358" s="574" t="str">
        <f t="shared" si="321"/>
        <v/>
      </c>
      <c r="EK358" s="574" t="str">
        <f t="shared" si="321"/>
        <v/>
      </c>
      <c r="EL358" s="574" t="str">
        <f t="shared" si="322"/>
        <v/>
      </c>
      <c r="EM358" s="574" t="str">
        <f t="shared" si="322"/>
        <v/>
      </c>
      <c r="EN358" s="574" t="str">
        <f t="shared" si="322"/>
        <v/>
      </c>
      <c r="EO358" s="574" t="str">
        <f t="shared" si="323"/>
        <v/>
      </c>
      <c r="EP358" s="574" t="str">
        <f t="shared" si="323"/>
        <v/>
      </c>
      <c r="EQ358" s="574" t="str">
        <f t="shared" si="323"/>
        <v/>
      </c>
      <c r="ER358" s="574" t="str">
        <f t="shared" si="324"/>
        <v/>
      </c>
      <c r="ES358" s="577" t="str">
        <f t="shared" si="325"/>
        <v/>
      </c>
      <c r="ET358" s="576" t="str">
        <f t="shared" si="326"/>
        <v/>
      </c>
      <c r="EU358" s="574" t="str">
        <f t="shared" si="326"/>
        <v/>
      </c>
      <c r="EV358" s="574" t="str">
        <f t="shared" si="326"/>
        <v/>
      </c>
      <c r="EW358" s="574" t="str">
        <f t="shared" si="327"/>
        <v/>
      </c>
      <c r="EX358" s="574" t="str">
        <f t="shared" si="327"/>
        <v/>
      </c>
      <c r="EY358" s="574" t="str">
        <f t="shared" si="327"/>
        <v/>
      </c>
      <c r="EZ358" s="574" t="str">
        <f t="shared" si="328"/>
        <v/>
      </c>
      <c r="FA358" s="574" t="str">
        <f t="shared" si="328"/>
        <v/>
      </c>
      <c r="FB358" s="574" t="str">
        <f t="shared" si="328"/>
        <v/>
      </c>
      <c r="FC358" s="574" t="str">
        <f t="shared" si="329"/>
        <v/>
      </c>
      <c r="FD358" s="574" t="str">
        <f t="shared" si="329"/>
        <v/>
      </c>
      <c r="FE358" s="574" t="str">
        <f t="shared" si="329"/>
        <v/>
      </c>
      <c r="FF358" s="574" t="str">
        <f t="shared" si="330"/>
        <v/>
      </c>
      <c r="FG358" s="574" t="str">
        <f t="shared" si="331"/>
        <v/>
      </c>
      <c r="FH358" s="574" t="str">
        <f t="shared" si="332"/>
        <v/>
      </c>
      <c r="FI358" s="574" t="str">
        <f t="shared" si="332"/>
        <v/>
      </c>
      <c r="FJ358" s="574" t="str">
        <f t="shared" si="332"/>
        <v/>
      </c>
      <c r="FK358" s="574" t="str">
        <f t="shared" si="333"/>
        <v/>
      </c>
      <c r="FL358" s="574" t="str">
        <f t="shared" si="333"/>
        <v/>
      </c>
      <c r="FM358" s="574" t="str">
        <f t="shared" si="333"/>
        <v/>
      </c>
      <c r="FN358" s="574" t="str">
        <f t="shared" si="334"/>
        <v/>
      </c>
      <c r="FO358" s="574" t="str">
        <f t="shared" si="334"/>
        <v/>
      </c>
      <c r="FP358" s="574" t="str">
        <f t="shared" si="334"/>
        <v/>
      </c>
      <c r="FQ358" s="574" t="str">
        <f t="shared" si="335"/>
        <v/>
      </c>
      <c r="FR358" s="577" t="str">
        <f t="shared" si="336"/>
        <v/>
      </c>
      <c r="FS358" s="573" t="str">
        <f t="shared" si="337"/>
        <v/>
      </c>
      <c r="FT358" s="574" t="str">
        <f t="shared" si="338"/>
        <v/>
      </c>
      <c r="FU358" s="578" t="str">
        <f t="shared" si="339"/>
        <v/>
      </c>
      <c r="FV358" s="577" t="str">
        <f t="shared" si="340"/>
        <v/>
      </c>
      <c r="HA358" s="147">
        <f t="shared" si="341"/>
        <v>0</v>
      </c>
      <c r="HB358" s="142">
        <f t="shared" si="290"/>
        <v>0</v>
      </c>
    </row>
    <row r="359" spans="1:210" s="142" customFormat="1" ht="15.75" customHeight="1" x14ac:dyDescent="0.2">
      <c r="A359" s="531" t="str">
        <f t="shared" si="291"/>
        <v/>
      </c>
      <c r="B359" s="299"/>
      <c r="C359" s="292"/>
      <c r="D359" s="300"/>
      <c r="E359" s="292"/>
      <c r="F359" s="300"/>
      <c r="G359" s="292"/>
      <c r="H359" s="300"/>
      <c r="I359" s="300"/>
      <c r="J359" s="292"/>
      <c r="K359" s="300"/>
      <c r="L359" s="292"/>
      <c r="M359" s="300"/>
      <c r="N359" s="292"/>
      <c r="O359" s="300"/>
      <c r="P359" s="292"/>
      <c r="Q359" s="292"/>
      <c r="R359" s="300"/>
      <c r="S359" s="294"/>
      <c r="T359" s="307"/>
      <c r="U359" s="292"/>
      <c r="V359" s="300"/>
      <c r="W359" s="292"/>
      <c r="X359" s="300"/>
      <c r="Y359" s="292"/>
      <c r="Z359" s="300"/>
      <c r="AA359" s="300"/>
      <c r="AB359" s="292"/>
      <c r="AC359" s="300"/>
      <c r="AD359" s="292"/>
      <c r="AE359" s="300"/>
      <c r="AF359" s="292"/>
      <c r="AG359" s="300"/>
      <c r="AH359" s="292"/>
      <c r="AI359" s="292"/>
      <c r="AJ359" s="300"/>
      <c r="AK359" s="294"/>
      <c r="AL359" s="302"/>
      <c r="AM359" s="292"/>
      <c r="AN359" s="303"/>
      <c r="AO359" s="292"/>
      <c r="AP359" s="303"/>
      <c r="AQ359" s="292"/>
      <c r="AR359" s="303"/>
      <c r="AS359" s="303"/>
      <c r="AT359" s="292"/>
      <c r="AU359" s="303"/>
      <c r="AV359" s="292"/>
      <c r="AW359" s="303"/>
      <c r="AX359" s="292"/>
      <c r="AY359" s="303"/>
      <c r="AZ359" s="292"/>
      <c r="BA359" s="292"/>
      <c r="BB359" s="303"/>
      <c r="BC359" s="294"/>
      <c r="BD359" s="308"/>
      <c r="BE359" s="292"/>
      <c r="BF359" s="303"/>
      <c r="BG359" s="292"/>
      <c r="BH359" s="303"/>
      <c r="BI359" s="292"/>
      <c r="BJ359" s="303"/>
      <c r="BK359" s="303"/>
      <c r="BL359" s="292"/>
      <c r="BM359" s="303"/>
      <c r="BN359" s="292"/>
      <c r="BO359" s="303"/>
      <c r="BP359" s="292"/>
      <c r="BQ359" s="303"/>
      <c r="BR359" s="292"/>
      <c r="BS359" s="292"/>
      <c r="BT359" s="303"/>
      <c r="BU359" s="294"/>
      <c r="BW359" s="573" t="str">
        <f t="shared" si="292"/>
        <v/>
      </c>
      <c r="BX359" s="574" t="str">
        <f t="shared" si="292"/>
        <v/>
      </c>
      <c r="BY359" s="574" t="str">
        <f t="shared" si="292"/>
        <v/>
      </c>
      <c r="BZ359" s="574" t="str">
        <f t="shared" si="293"/>
        <v/>
      </c>
      <c r="CA359" s="574" t="str">
        <f t="shared" si="293"/>
        <v/>
      </c>
      <c r="CB359" s="574" t="str">
        <f t="shared" si="293"/>
        <v/>
      </c>
      <c r="CC359" s="574" t="str">
        <f t="shared" si="294"/>
        <v/>
      </c>
      <c r="CD359" s="574" t="str">
        <f t="shared" si="294"/>
        <v/>
      </c>
      <c r="CE359" s="574" t="str">
        <f t="shared" si="294"/>
        <v/>
      </c>
      <c r="CF359" s="574" t="str">
        <f t="shared" si="295"/>
        <v/>
      </c>
      <c r="CG359" s="574" t="str">
        <f t="shared" si="295"/>
        <v/>
      </c>
      <c r="CH359" s="574" t="str">
        <f t="shared" si="295"/>
        <v/>
      </c>
      <c r="CI359" s="574" t="str">
        <f t="shared" si="296"/>
        <v/>
      </c>
      <c r="CJ359" s="574" t="str">
        <f t="shared" si="297"/>
        <v/>
      </c>
      <c r="CK359" s="574" t="str">
        <f t="shared" si="298"/>
        <v/>
      </c>
      <c r="CL359" s="574" t="str">
        <f t="shared" si="298"/>
        <v/>
      </c>
      <c r="CM359" s="574" t="str">
        <f t="shared" si="298"/>
        <v/>
      </c>
      <c r="CN359" s="574" t="str">
        <f t="shared" si="299"/>
        <v/>
      </c>
      <c r="CO359" s="574" t="str">
        <f t="shared" si="299"/>
        <v/>
      </c>
      <c r="CP359" s="574" t="str">
        <f t="shared" si="299"/>
        <v/>
      </c>
      <c r="CQ359" s="574" t="str">
        <f t="shared" si="300"/>
        <v/>
      </c>
      <c r="CR359" s="574" t="str">
        <f t="shared" si="300"/>
        <v/>
      </c>
      <c r="CS359" s="574" t="str">
        <f t="shared" si="300"/>
        <v/>
      </c>
      <c r="CT359" s="574" t="str">
        <f t="shared" si="301"/>
        <v/>
      </c>
      <c r="CU359" s="575" t="str">
        <f t="shared" si="302"/>
        <v/>
      </c>
      <c r="CV359" s="576" t="str">
        <f t="shared" si="303"/>
        <v/>
      </c>
      <c r="CW359" s="574" t="str">
        <f t="shared" si="303"/>
        <v/>
      </c>
      <c r="CX359" s="574" t="str">
        <f t="shared" si="303"/>
        <v/>
      </c>
      <c r="CY359" s="574" t="str">
        <f t="shared" si="304"/>
        <v/>
      </c>
      <c r="CZ359" s="574" t="str">
        <f t="shared" si="304"/>
        <v/>
      </c>
      <c r="DA359" s="574" t="str">
        <f t="shared" si="304"/>
        <v/>
      </c>
      <c r="DB359" s="574" t="str">
        <f t="shared" si="305"/>
        <v/>
      </c>
      <c r="DC359" s="574" t="str">
        <f t="shared" si="306"/>
        <v/>
      </c>
      <c r="DD359" s="574" t="str">
        <f t="shared" si="306"/>
        <v/>
      </c>
      <c r="DE359" s="574" t="str">
        <f t="shared" si="307"/>
        <v/>
      </c>
      <c r="DF359" s="574" t="str">
        <f t="shared" si="307"/>
        <v/>
      </c>
      <c r="DG359" s="574" t="str">
        <f t="shared" si="307"/>
        <v/>
      </c>
      <c r="DH359" s="574" t="str">
        <f t="shared" si="308"/>
        <v/>
      </c>
      <c r="DI359" s="574" t="str">
        <f t="shared" si="309"/>
        <v/>
      </c>
      <c r="DJ359" s="574" t="str">
        <f t="shared" si="310"/>
        <v/>
      </c>
      <c r="DK359" s="574" t="str">
        <f t="shared" si="310"/>
        <v/>
      </c>
      <c r="DL359" s="574" t="str">
        <f t="shared" si="310"/>
        <v/>
      </c>
      <c r="DM359" s="574" t="str">
        <f t="shared" si="311"/>
        <v/>
      </c>
      <c r="DN359" s="574" t="str">
        <f t="shared" si="311"/>
        <v/>
      </c>
      <c r="DO359" s="574" t="str">
        <f t="shared" si="311"/>
        <v/>
      </c>
      <c r="DP359" s="574" t="str">
        <f t="shared" si="312"/>
        <v/>
      </c>
      <c r="DQ359" s="574" t="str">
        <f t="shared" si="312"/>
        <v/>
      </c>
      <c r="DR359" s="574" t="str">
        <f t="shared" si="312"/>
        <v/>
      </c>
      <c r="DS359" s="574" t="str">
        <f t="shared" si="313"/>
        <v/>
      </c>
      <c r="DT359" s="577" t="str">
        <f t="shared" si="314"/>
        <v/>
      </c>
      <c r="DU359" s="576" t="str">
        <f t="shared" si="315"/>
        <v/>
      </c>
      <c r="DV359" s="574" t="str">
        <f t="shared" si="315"/>
        <v/>
      </c>
      <c r="DW359" s="574" t="str">
        <f t="shared" si="315"/>
        <v/>
      </c>
      <c r="DX359" s="574" t="str">
        <f t="shared" si="316"/>
        <v/>
      </c>
      <c r="DY359" s="574" t="str">
        <f t="shared" si="316"/>
        <v/>
      </c>
      <c r="DZ359" s="574" t="str">
        <f t="shared" si="316"/>
        <v/>
      </c>
      <c r="EA359" s="574" t="str">
        <f t="shared" si="317"/>
        <v/>
      </c>
      <c r="EB359" s="574" t="str">
        <f t="shared" si="317"/>
        <v/>
      </c>
      <c r="EC359" s="574" t="str">
        <f t="shared" si="317"/>
        <v/>
      </c>
      <c r="ED359" s="574" t="str">
        <f t="shared" si="318"/>
        <v/>
      </c>
      <c r="EE359" s="574" t="str">
        <f t="shared" si="318"/>
        <v/>
      </c>
      <c r="EF359" s="574" t="str">
        <f t="shared" si="318"/>
        <v/>
      </c>
      <c r="EG359" s="574" t="str">
        <f t="shared" si="319"/>
        <v/>
      </c>
      <c r="EH359" s="574" t="str">
        <f t="shared" si="320"/>
        <v/>
      </c>
      <c r="EI359" s="574" t="str">
        <f t="shared" si="321"/>
        <v/>
      </c>
      <c r="EJ359" s="574" t="str">
        <f t="shared" si="321"/>
        <v/>
      </c>
      <c r="EK359" s="574" t="str">
        <f t="shared" si="321"/>
        <v/>
      </c>
      <c r="EL359" s="574" t="str">
        <f t="shared" si="322"/>
        <v/>
      </c>
      <c r="EM359" s="574" t="str">
        <f t="shared" si="322"/>
        <v/>
      </c>
      <c r="EN359" s="574" t="str">
        <f t="shared" si="322"/>
        <v/>
      </c>
      <c r="EO359" s="574" t="str">
        <f t="shared" si="323"/>
        <v/>
      </c>
      <c r="EP359" s="574" t="str">
        <f t="shared" si="323"/>
        <v/>
      </c>
      <c r="EQ359" s="574" t="str">
        <f t="shared" si="323"/>
        <v/>
      </c>
      <c r="ER359" s="574" t="str">
        <f t="shared" si="324"/>
        <v/>
      </c>
      <c r="ES359" s="577" t="str">
        <f t="shared" si="325"/>
        <v/>
      </c>
      <c r="ET359" s="576" t="str">
        <f t="shared" si="326"/>
        <v/>
      </c>
      <c r="EU359" s="574" t="str">
        <f t="shared" si="326"/>
        <v/>
      </c>
      <c r="EV359" s="574" t="str">
        <f t="shared" si="326"/>
        <v/>
      </c>
      <c r="EW359" s="574" t="str">
        <f t="shared" si="327"/>
        <v/>
      </c>
      <c r="EX359" s="574" t="str">
        <f t="shared" si="327"/>
        <v/>
      </c>
      <c r="EY359" s="574" t="str">
        <f t="shared" si="327"/>
        <v/>
      </c>
      <c r="EZ359" s="574" t="str">
        <f t="shared" si="328"/>
        <v/>
      </c>
      <c r="FA359" s="574" t="str">
        <f t="shared" si="328"/>
        <v/>
      </c>
      <c r="FB359" s="574" t="str">
        <f t="shared" si="328"/>
        <v/>
      </c>
      <c r="FC359" s="574" t="str">
        <f t="shared" si="329"/>
        <v/>
      </c>
      <c r="FD359" s="574" t="str">
        <f t="shared" si="329"/>
        <v/>
      </c>
      <c r="FE359" s="574" t="str">
        <f t="shared" si="329"/>
        <v/>
      </c>
      <c r="FF359" s="574" t="str">
        <f t="shared" si="330"/>
        <v/>
      </c>
      <c r="FG359" s="574" t="str">
        <f t="shared" si="331"/>
        <v/>
      </c>
      <c r="FH359" s="574" t="str">
        <f t="shared" si="332"/>
        <v/>
      </c>
      <c r="FI359" s="574" t="str">
        <f t="shared" si="332"/>
        <v/>
      </c>
      <c r="FJ359" s="574" t="str">
        <f t="shared" si="332"/>
        <v/>
      </c>
      <c r="FK359" s="574" t="str">
        <f t="shared" si="333"/>
        <v/>
      </c>
      <c r="FL359" s="574" t="str">
        <f t="shared" si="333"/>
        <v/>
      </c>
      <c r="FM359" s="574" t="str">
        <f t="shared" si="333"/>
        <v/>
      </c>
      <c r="FN359" s="574" t="str">
        <f t="shared" si="334"/>
        <v/>
      </c>
      <c r="FO359" s="574" t="str">
        <f t="shared" si="334"/>
        <v/>
      </c>
      <c r="FP359" s="574" t="str">
        <f t="shared" si="334"/>
        <v/>
      </c>
      <c r="FQ359" s="574" t="str">
        <f t="shared" si="335"/>
        <v/>
      </c>
      <c r="FR359" s="577" t="str">
        <f t="shared" si="336"/>
        <v/>
      </c>
      <c r="FS359" s="573" t="str">
        <f t="shared" si="337"/>
        <v/>
      </c>
      <c r="FT359" s="574" t="str">
        <f t="shared" si="338"/>
        <v/>
      </c>
      <c r="FU359" s="578" t="str">
        <f t="shared" si="339"/>
        <v/>
      </c>
      <c r="FV359" s="577" t="str">
        <f t="shared" si="340"/>
        <v/>
      </c>
      <c r="HA359" s="147">
        <f t="shared" si="341"/>
        <v>0</v>
      </c>
      <c r="HB359" s="142">
        <f t="shared" si="290"/>
        <v>0</v>
      </c>
    </row>
    <row r="360" spans="1:210" s="142" customFormat="1" ht="15.75" customHeight="1" x14ac:dyDescent="0.2">
      <c r="A360" s="531" t="str">
        <f t="shared" si="291"/>
        <v/>
      </c>
      <c r="B360" s="299"/>
      <c r="C360" s="292"/>
      <c r="D360" s="300"/>
      <c r="E360" s="292"/>
      <c r="F360" s="300"/>
      <c r="G360" s="292"/>
      <c r="H360" s="300"/>
      <c r="I360" s="300"/>
      <c r="J360" s="292"/>
      <c r="K360" s="300"/>
      <c r="L360" s="292"/>
      <c r="M360" s="300"/>
      <c r="N360" s="292"/>
      <c r="O360" s="300"/>
      <c r="P360" s="292"/>
      <c r="Q360" s="292"/>
      <c r="R360" s="301"/>
      <c r="S360" s="298"/>
      <c r="T360" s="307"/>
      <c r="U360" s="292"/>
      <c r="V360" s="300"/>
      <c r="W360" s="292"/>
      <c r="X360" s="300"/>
      <c r="Y360" s="292"/>
      <c r="Z360" s="300"/>
      <c r="AA360" s="300"/>
      <c r="AB360" s="292"/>
      <c r="AC360" s="300"/>
      <c r="AD360" s="292"/>
      <c r="AE360" s="300"/>
      <c r="AF360" s="292"/>
      <c r="AG360" s="300"/>
      <c r="AH360" s="292"/>
      <c r="AI360" s="292"/>
      <c r="AJ360" s="301"/>
      <c r="AK360" s="298"/>
      <c r="AL360" s="302"/>
      <c r="AM360" s="292"/>
      <c r="AN360" s="303"/>
      <c r="AO360" s="292"/>
      <c r="AP360" s="303"/>
      <c r="AQ360" s="292"/>
      <c r="AR360" s="303"/>
      <c r="AS360" s="303"/>
      <c r="AT360" s="292"/>
      <c r="AU360" s="303"/>
      <c r="AV360" s="292"/>
      <c r="AW360" s="303"/>
      <c r="AX360" s="292"/>
      <c r="AY360" s="303"/>
      <c r="AZ360" s="292"/>
      <c r="BA360" s="292"/>
      <c r="BB360" s="304"/>
      <c r="BC360" s="298"/>
      <c r="BD360" s="308"/>
      <c r="BE360" s="292"/>
      <c r="BF360" s="303"/>
      <c r="BG360" s="292"/>
      <c r="BH360" s="303"/>
      <c r="BI360" s="292"/>
      <c r="BJ360" s="303"/>
      <c r="BK360" s="303"/>
      <c r="BL360" s="292"/>
      <c r="BM360" s="303"/>
      <c r="BN360" s="292"/>
      <c r="BO360" s="303"/>
      <c r="BP360" s="292"/>
      <c r="BQ360" s="303"/>
      <c r="BR360" s="292"/>
      <c r="BS360" s="292"/>
      <c r="BT360" s="304"/>
      <c r="BU360" s="298"/>
      <c r="BW360" s="573" t="str">
        <f t="shared" si="292"/>
        <v/>
      </c>
      <c r="BX360" s="574" t="str">
        <f t="shared" si="292"/>
        <v/>
      </c>
      <c r="BY360" s="574" t="str">
        <f t="shared" si="292"/>
        <v/>
      </c>
      <c r="BZ360" s="574" t="str">
        <f t="shared" si="293"/>
        <v/>
      </c>
      <c r="CA360" s="574" t="str">
        <f t="shared" si="293"/>
        <v/>
      </c>
      <c r="CB360" s="574" t="str">
        <f t="shared" si="293"/>
        <v/>
      </c>
      <c r="CC360" s="574" t="str">
        <f t="shared" si="294"/>
        <v/>
      </c>
      <c r="CD360" s="574" t="str">
        <f t="shared" si="294"/>
        <v/>
      </c>
      <c r="CE360" s="574" t="str">
        <f t="shared" si="294"/>
        <v/>
      </c>
      <c r="CF360" s="574" t="str">
        <f t="shared" si="295"/>
        <v/>
      </c>
      <c r="CG360" s="574" t="str">
        <f t="shared" si="295"/>
        <v/>
      </c>
      <c r="CH360" s="574" t="str">
        <f t="shared" si="295"/>
        <v/>
      </c>
      <c r="CI360" s="574" t="str">
        <f t="shared" si="296"/>
        <v/>
      </c>
      <c r="CJ360" s="574" t="str">
        <f t="shared" si="297"/>
        <v/>
      </c>
      <c r="CK360" s="574" t="str">
        <f t="shared" si="298"/>
        <v/>
      </c>
      <c r="CL360" s="574" t="str">
        <f t="shared" si="298"/>
        <v/>
      </c>
      <c r="CM360" s="574" t="str">
        <f t="shared" si="298"/>
        <v/>
      </c>
      <c r="CN360" s="574" t="str">
        <f t="shared" si="299"/>
        <v/>
      </c>
      <c r="CO360" s="574" t="str">
        <f t="shared" si="299"/>
        <v/>
      </c>
      <c r="CP360" s="574" t="str">
        <f t="shared" si="299"/>
        <v/>
      </c>
      <c r="CQ360" s="574" t="str">
        <f t="shared" si="300"/>
        <v/>
      </c>
      <c r="CR360" s="574" t="str">
        <f t="shared" si="300"/>
        <v/>
      </c>
      <c r="CS360" s="574" t="str">
        <f t="shared" si="300"/>
        <v/>
      </c>
      <c r="CT360" s="574" t="str">
        <f t="shared" si="301"/>
        <v/>
      </c>
      <c r="CU360" s="575" t="str">
        <f t="shared" si="302"/>
        <v/>
      </c>
      <c r="CV360" s="576" t="str">
        <f t="shared" si="303"/>
        <v/>
      </c>
      <c r="CW360" s="574" t="str">
        <f t="shared" si="303"/>
        <v/>
      </c>
      <c r="CX360" s="574" t="str">
        <f t="shared" si="303"/>
        <v/>
      </c>
      <c r="CY360" s="574" t="str">
        <f t="shared" si="304"/>
        <v/>
      </c>
      <c r="CZ360" s="574" t="str">
        <f t="shared" si="304"/>
        <v/>
      </c>
      <c r="DA360" s="574" t="str">
        <f t="shared" si="304"/>
        <v/>
      </c>
      <c r="DB360" s="574" t="str">
        <f t="shared" si="305"/>
        <v/>
      </c>
      <c r="DC360" s="574" t="str">
        <f t="shared" si="306"/>
        <v/>
      </c>
      <c r="DD360" s="574" t="str">
        <f t="shared" si="306"/>
        <v/>
      </c>
      <c r="DE360" s="574" t="str">
        <f t="shared" si="307"/>
        <v/>
      </c>
      <c r="DF360" s="574" t="str">
        <f t="shared" si="307"/>
        <v/>
      </c>
      <c r="DG360" s="574" t="str">
        <f t="shared" si="307"/>
        <v/>
      </c>
      <c r="DH360" s="574" t="str">
        <f t="shared" si="308"/>
        <v/>
      </c>
      <c r="DI360" s="574" t="str">
        <f t="shared" si="309"/>
        <v/>
      </c>
      <c r="DJ360" s="574" t="str">
        <f t="shared" si="310"/>
        <v/>
      </c>
      <c r="DK360" s="574" t="str">
        <f t="shared" si="310"/>
        <v/>
      </c>
      <c r="DL360" s="574" t="str">
        <f t="shared" si="310"/>
        <v/>
      </c>
      <c r="DM360" s="574" t="str">
        <f t="shared" si="311"/>
        <v/>
      </c>
      <c r="DN360" s="574" t="str">
        <f t="shared" si="311"/>
        <v/>
      </c>
      <c r="DO360" s="574" t="str">
        <f t="shared" si="311"/>
        <v/>
      </c>
      <c r="DP360" s="574" t="str">
        <f t="shared" si="312"/>
        <v/>
      </c>
      <c r="DQ360" s="574" t="str">
        <f t="shared" si="312"/>
        <v/>
      </c>
      <c r="DR360" s="574" t="str">
        <f t="shared" si="312"/>
        <v/>
      </c>
      <c r="DS360" s="574" t="str">
        <f t="shared" si="313"/>
        <v/>
      </c>
      <c r="DT360" s="577" t="str">
        <f t="shared" si="314"/>
        <v/>
      </c>
      <c r="DU360" s="576" t="str">
        <f t="shared" si="315"/>
        <v/>
      </c>
      <c r="DV360" s="574" t="str">
        <f t="shared" si="315"/>
        <v/>
      </c>
      <c r="DW360" s="574" t="str">
        <f t="shared" si="315"/>
        <v/>
      </c>
      <c r="DX360" s="574" t="str">
        <f t="shared" si="316"/>
        <v/>
      </c>
      <c r="DY360" s="574" t="str">
        <f t="shared" si="316"/>
        <v/>
      </c>
      <c r="DZ360" s="574" t="str">
        <f t="shared" si="316"/>
        <v/>
      </c>
      <c r="EA360" s="574" t="str">
        <f t="shared" si="317"/>
        <v/>
      </c>
      <c r="EB360" s="574" t="str">
        <f t="shared" si="317"/>
        <v/>
      </c>
      <c r="EC360" s="574" t="str">
        <f t="shared" si="317"/>
        <v/>
      </c>
      <c r="ED360" s="574" t="str">
        <f t="shared" si="318"/>
        <v/>
      </c>
      <c r="EE360" s="574" t="str">
        <f t="shared" si="318"/>
        <v/>
      </c>
      <c r="EF360" s="574" t="str">
        <f t="shared" si="318"/>
        <v/>
      </c>
      <c r="EG360" s="574" t="str">
        <f t="shared" si="319"/>
        <v/>
      </c>
      <c r="EH360" s="574" t="str">
        <f t="shared" si="320"/>
        <v/>
      </c>
      <c r="EI360" s="574" t="str">
        <f t="shared" si="321"/>
        <v/>
      </c>
      <c r="EJ360" s="574" t="str">
        <f t="shared" si="321"/>
        <v/>
      </c>
      <c r="EK360" s="574" t="str">
        <f t="shared" si="321"/>
        <v/>
      </c>
      <c r="EL360" s="574" t="str">
        <f t="shared" si="322"/>
        <v/>
      </c>
      <c r="EM360" s="574" t="str">
        <f t="shared" si="322"/>
        <v/>
      </c>
      <c r="EN360" s="574" t="str">
        <f t="shared" si="322"/>
        <v/>
      </c>
      <c r="EO360" s="574" t="str">
        <f t="shared" si="323"/>
        <v/>
      </c>
      <c r="EP360" s="574" t="str">
        <f t="shared" si="323"/>
        <v/>
      </c>
      <c r="EQ360" s="574" t="str">
        <f t="shared" si="323"/>
        <v/>
      </c>
      <c r="ER360" s="574" t="str">
        <f t="shared" si="324"/>
        <v/>
      </c>
      <c r="ES360" s="577" t="str">
        <f t="shared" si="325"/>
        <v/>
      </c>
      <c r="ET360" s="576" t="str">
        <f t="shared" si="326"/>
        <v/>
      </c>
      <c r="EU360" s="574" t="str">
        <f t="shared" si="326"/>
        <v/>
      </c>
      <c r="EV360" s="574" t="str">
        <f t="shared" si="326"/>
        <v/>
      </c>
      <c r="EW360" s="574" t="str">
        <f t="shared" si="327"/>
        <v/>
      </c>
      <c r="EX360" s="574" t="str">
        <f t="shared" si="327"/>
        <v/>
      </c>
      <c r="EY360" s="574" t="str">
        <f t="shared" si="327"/>
        <v/>
      </c>
      <c r="EZ360" s="574" t="str">
        <f t="shared" si="328"/>
        <v/>
      </c>
      <c r="FA360" s="574" t="str">
        <f t="shared" si="328"/>
        <v/>
      </c>
      <c r="FB360" s="574" t="str">
        <f t="shared" si="328"/>
        <v/>
      </c>
      <c r="FC360" s="574" t="str">
        <f t="shared" si="329"/>
        <v/>
      </c>
      <c r="FD360" s="574" t="str">
        <f t="shared" si="329"/>
        <v/>
      </c>
      <c r="FE360" s="574" t="str">
        <f t="shared" si="329"/>
        <v/>
      </c>
      <c r="FF360" s="574" t="str">
        <f t="shared" si="330"/>
        <v/>
      </c>
      <c r="FG360" s="574" t="str">
        <f t="shared" si="331"/>
        <v/>
      </c>
      <c r="FH360" s="574" t="str">
        <f t="shared" si="332"/>
        <v/>
      </c>
      <c r="FI360" s="574" t="str">
        <f t="shared" si="332"/>
        <v/>
      </c>
      <c r="FJ360" s="574" t="str">
        <f t="shared" si="332"/>
        <v/>
      </c>
      <c r="FK360" s="574" t="str">
        <f t="shared" si="333"/>
        <v/>
      </c>
      <c r="FL360" s="574" t="str">
        <f t="shared" si="333"/>
        <v/>
      </c>
      <c r="FM360" s="574" t="str">
        <f t="shared" si="333"/>
        <v/>
      </c>
      <c r="FN360" s="574" t="str">
        <f t="shared" si="334"/>
        <v/>
      </c>
      <c r="FO360" s="574" t="str">
        <f t="shared" si="334"/>
        <v/>
      </c>
      <c r="FP360" s="574" t="str">
        <f t="shared" si="334"/>
        <v/>
      </c>
      <c r="FQ360" s="574" t="str">
        <f t="shared" si="335"/>
        <v/>
      </c>
      <c r="FR360" s="577" t="str">
        <f t="shared" si="336"/>
        <v/>
      </c>
      <c r="FS360" s="573" t="str">
        <f t="shared" si="337"/>
        <v/>
      </c>
      <c r="FT360" s="574" t="str">
        <f t="shared" si="338"/>
        <v/>
      </c>
      <c r="FU360" s="578" t="str">
        <f t="shared" si="339"/>
        <v/>
      </c>
      <c r="FV360" s="577" t="str">
        <f t="shared" si="340"/>
        <v/>
      </c>
      <c r="HA360" s="147">
        <f t="shared" si="341"/>
        <v>0</v>
      </c>
      <c r="HB360" s="142">
        <f t="shared" si="290"/>
        <v>0</v>
      </c>
    </row>
    <row r="361" spans="1:210" s="142" customFormat="1" ht="15.75" customHeight="1" x14ac:dyDescent="0.2">
      <c r="A361" s="531" t="str">
        <f t="shared" si="291"/>
        <v/>
      </c>
      <c r="B361" s="299"/>
      <c r="C361" s="292"/>
      <c r="D361" s="300"/>
      <c r="E361" s="292"/>
      <c r="F361" s="300"/>
      <c r="G361" s="292"/>
      <c r="H361" s="300"/>
      <c r="I361" s="300"/>
      <c r="J361" s="292"/>
      <c r="K361" s="300"/>
      <c r="L361" s="292"/>
      <c r="M361" s="300"/>
      <c r="N361" s="292"/>
      <c r="O361" s="300"/>
      <c r="P361" s="292"/>
      <c r="Q361" s="292"/>
      <c r="R361" s="300"/>
      <c r="S361" s="294"/>
      <c r="T361" s="307"/>
      <c r="U361" s="292"/>
      <c r="V361" s="300"/>
      <c r="W361" s="292"/>
      <c r="X361" s="300"/>
      <c r="Y361" s="292"/>
      <c r="Z361" s="300"/>
      <c r="AA361" s="300"/>
      <c r="AB361" s="292"/>
      <c r="AC361" s="300"/>
      <c r="AD361" s="292"/>
      <c r="AE361" s="300"/>
      <c r="AF361" s="292"/>
      <c r="AG361" s="300"/>
      <c r="AH361" s="292"/>
      <c r="AI361" s="292"/>
      <c r="AJ361" s="300"/>
      <c r="AK361" s="294"/>
      <c r="AL361" s="302"/>
      <c r="AM361" s="292"/>
      <c r="AN361" s="303"/>
      <c r="AO361" s="292"/>
      <c r="AP361" s="303"/>
      <c r="AQ361" s="292"/>
      <c r="AR361" s="303"/>
      <c r="AS361" s="303"/>
      <c r="AT361" s="292"/>
      <c r="AU361" s="303"/>
      <c r="AV361" s="292"/>
      <c r="AW361" s="303"/>
      <c r="AX361" s="292"/>
      <c r="AY361" s="303"/>
      <c r="AZ361" s="292"/>
      <c r="BA361" s="292"/>
      <c r="BB361" s="303"/>
      <c r="BC361" s="294"/>
      <c r="BD361" s="308"/>
      <c r="BE361" s="292"/>
      <c r="BF361" s="303"/>
      <c r="BG361" s="292"/>
      <c r="BH361" s="303"/>
      <c r="BI361" s="292"/>
      <c r="BJ361" s="303"/>
      <c r="BK361" s="303"/>
      <c r="BL361" s="292"/>
      <c r="BM361" s="303"/>
      <c r="BN361" s="292"/>
      <c r="BO361" s="303"/>
      <c r="BP361" s="292"/>
      <c r="BQ361" s="303"/>
      <c r="BR361" s="292"/>
      <c r="BS361" s="292"/>
      <c r="BT361" s="303"/>
      <c r="BU361" s="294"/>
      <c r="BW361" s="573" t="str">
        <f t="shared" ref="BW361:BY407" si="342">IF(OR(AND($A361&gt;=$Q$4,$A361&lt;=$AJ$4),AND($A361&lt;=$Q$4,$A361&gt;=$AJ$4)),IF($B361=BW$5,$C361,0),"")</f>
        <v/>
      </c>
      <c r="BX361" s="574" t="str">
        <f t="shared" si="342"/>
        <v/>
      </c>
      <c r="BY361" s="574" t="str">
        <f t="shared" si="342"/>
        <v/>
      </c>
      <c r="BZ361" s="574" t="str">
        <f t="shared" ref="BZ361:CB407" si="343">IF(OR(AND($A361&gt;=$Q$4,$A361&lt;=$AJ$4),AND($A361&lt;=$Q$4,$A361&gt;=$AJ$4)),IF($D361=BZ$5,$E361,0),"")</f>
        <v/>
      </c>
      <c r="CA361" s="574" t="str">
        <f t="shared" si="343"/>
        <v/>
      </c>
      <c r="CB361" s="574" t="str">
        <f t="shared" si="343"/>
        <v/>
      </c>
      <c r="CC361" s="574" t="str">
        <f t="shared" ref="CC361:CE407" si="344">IF(OR(AND($A361&gt;=$Q$4,$A361&lt;=$AJ$4),AND($A361&lt;=$Q$4,$A361&gt;=$AJ$4)),IF($F361=CC$5,$G361,0),"")</f>
        <v/>
      </c>
      <c r="CD361" s="574" t="str">
        <f t="shared" si="344"/>
        <v/>
      </c>
      <c r="CE361" s="574" t="str">
        <f t="shared" si="344"/>
        <v/>
      </c>
      <c r="CF361" s="574" t="str">
        <f t="shared" ref="CF361:CH407" si="345">IF(OR(AND($A361&gt;=$Q$4,$A361&lt;=$AJ$4),AND($A361&lt;=$Q$4,$A361&gt;=$AJ$4)),IF($H361=CF$5,IF($I361=$CF$3,$J361,0),0),"")</f>
        <v/>
      </c>
      <c r="CG361" s="574" t="str">
        <f t="shared" si="345"/>
        <v/>
      </c>
      <c r="CH361" s="574" t="str">
        <f t="shared" si="345"/>
        <v/>
      </c>
      <c r="CI361" s="574" t="str">
        <f t="shared" si="296"/>
        <v/>
      </c>
      <c r="CJ361" s="574" t="str">
        <f t="shared" si="297"/>
        <v/>
      </c>
      <c r="CK361" s="574" t="str">
        <f t="shared" ref="CK361:CM407" si="346">IF(OR(AND($A361&gt;=$Q$4,$A361&lt;=$AJ$4),AND($A361&lt;=$Q$4,$A361&gt;=$AJ$4)),IF($K361=CK$5,$L361,0),"")</f>
        <v/>
      </c>
      <c r="CL361" s="574" t="str">
        <f t="shared" si="346"/>
        <v/>
      </c>
      <c r="CM361" s="574" t="str">
        <f t="shared" si="346"/>
        <v/>
      </c>
      <c r="CN361" s="574" t="str">
        <f t="shared" ref="CN361:CP407" si="347">IF(OR(AND($A361&gt;=$Q$4,$A361&lt;=$AJ$4),AND($A361&lt;=$Q$4,$A361&gt;=$AJ$4)),IF($M361=CN$5,$N361,0),"")</f>
        <v/>
      </c>
      <c r="CO361" s="574" t="str">
        <f t="shared" si="347"/>
        <v/>
      </c>
      <c r="CP361" s="574" t="str">
        <f t="shared" si="347"/>
        <v/>
      </c>
      <c r="CQ361" s="574" t="str">
        <f t="shared" ref="CQ361:CS407" si="348">IF(OR(AND($A361&gt;=$Q$4,$A361&lt;=$AJ$4),AND($A361&lt;=$Q$4,$A361&gt;=$AJ$4)),IF($O361=CQ$5,$P361,0),"")</f>
        <v/>
      </c>
      <c r="CR361" s="574" t="str">
        <f t="shared" si="348"/>
        <v/>
      </c>
      <c r="CS361" s="574" t="str">
        <f t="shared" si="348"/>
        <v/>
      </c>
      <c r="CT361" s="574" t="str">
        <f t="shared" si="301"/>
        <v/>
      </c>
      <c r="CU361" s="575" t="str">
        <f t="shared" si="302"/>
        <v/>
      </c>
      <c r="CV361" s="576" t="str">
        <f t="shared" ref="CV361:CX407" si="349">IF(OR(AND($A361&gt;=$Q$4,$A361&lt;=$AJ$4),AND($A361&lt;=$Q$4,$A361&gt;=$AJ$4)),IF($T361=CV$5,$U361,0),"")</f>
        <v/>
      </c>
      <c r="CW361" s="574" t="str">
        <f t="shared" si="349"/>
        <v/>
      </c>
      <c r="CX361" s="574" t="str">
        <f t="shared" si="349"/>
        <v/>
      </c>
      <c r="CY361" s="574" t="str">
        <f t="shared" ref="CY361:DA407" si="350">IF(OR(AND($A361&gt;=$Q$4,$A361&lt;=$AJ$4),AND($A361&lt;=$Q$4,$A361&gt;=$AJ$4)),IF($V361=CY$5,$W361,0),"")</f>
        <v/>
      </c>
      <c r="CZ361" s="574" t="str">
        <f t="shared" si="350"/>
        <v/>
      </c>
      <c r="DA361" s="574" t="str">
        <f t="shared" si="350"/>
        <v/>
      </c>
      <c r="DB361" s="574" t="str">
        <f t="shared" si="305"/>
        <v/>
      </c>
      <c r="DC361" s="574" t="str">
        <f t="shared" ref="DC361:DD407" si="351">IF(OR(AND($A361&gt;=$Q$4,$A361&lt;=$AJ$4),AND($A361&lt;=$Q$4,$A361&gt;=$AJ$4)),IF($X361=DC$5,$Y361,0),"")</f>
        <v/>
      </c>
      <c r="DD361" s="574" t="str">
        <f t="shared" si="351"/>
        <v/>
      </c>
      <c r="DE361" s="574" t="str">
        <f t="shared" ref="DE361:DG407" si="352">IF(OR(AND($A361&gt;=$Q$4,$A361&lt;=$AJ$4),AND($A361&lt;=$Q$4,$A361&gt;=$AJ$4)),IF($Z361=DE$5,IF($AA361=$DE$3,$AB361,0),0),"")</f>
        <v/>
      </c>
      <c r="DF361" s="574" t="str">
        <f t="shared" si="352"/>
        <v/>
      </c>
      <c r="DG361" s="574" t="str">
        <f t="shared" si="352"/>
        <v/>
      </c>
      <c r="DH361" s="574" t="str">
        <f t="shared" si="308"/>
        <v/>
      </c>
      <c r="DI361" s="574" t="str">
        <f t="shared" si="309"/>
        <v/>
      </c>
      <c r="DJ361" s="574" t="str">
        <f t="shared" ref="DJ361:DL407" si="353">IF(OR(AND($A361&gt;=$Q$4,$A361&lt;=$AJ$4),AND($A361&lt;=$Q$4,$A361&gt;=$AJ$4)),IF($AC361=DJ$5,$AD361,0),"")</f>
        <v/>
      </c>
      <c r="DK361" s="574" t="str">
        <f t="shared" si="353"/>
        <v/>
      </c>
      <c r="DL361" s="574" t="str">
        <f t="shared" si="353"/>
        <v/>
      </c>
      <c r="DM361" s="574" t="str">
        <f t="shared" ref="DM361:DO407" si="354">IF(OR(AND($A361&gt;=$Q$4,$A361&lt;=$AJ$4),AND($A361&lt;=$Q$4,$A361&gt;=$AJ$4)),IF($AE361=DM$5,$AF361,0),"")</f>
        <v/>
      </c>
      <c r="DN361" s="574" t="str">
        <f t="shared" si="354"/>
        <v/>
      </c>
      <c r="DO361" s="574" t="str">
        <f t="shared" si="354"/>
        <v/>
      </c>
      <c r="DP361" s="574" t="str">
        <f t="shared" ref="DP361:DR407" si="355">IF(OR(AND($A361&gt;=$Q$4,$A361&lt;=$AJ$4),AND($A361&lt;=$Q$4,$A361&gt;=$AJ$4)),IF($AG361=DP$5,$AH361,0),"")</f>
        <v/>
      </c>
      <c r="DQ361" s="574" t="str">
        <f t="shared" si="355"/>
        <v/>
      </c>
      <c r="DR361" s="574" t="str">
        <f t="shared" si="355"/>
        <v/>
      </c>
      <c r="DS361" s="574" t="str">
        <f t="shared" si="313"/>
        <v/>
      </c>
      <c r="DT361" s="577" t="str">
        <f t="shared" si="314"/>
        <v/>
      </c>
      <c r="DU361" s="576" t="str">
        <f t="shared" ref="DU361:DW407" si="356">IF(OR(AND($A361&gt;=$Q$4,$A361&lt;=$AJ$4),AND($A361&lt;=$Q$4,$A361&gt;=$AJ$4)),IF($AL361=DU$5,$AM361,0),"")</f>
        <v/>
      </c>
      <c r="DV361" s="574" t="str">
        <f t="shared" si="356"/>
        <v/>
      </c>
      <c r="DW361" s="574" t="str">
        <f t="shared" si="356"/>
        <v/>
      </c>
      <c r="DX361" s="574" t="str">
        <f t="shared" ref="DX361:DZ407" si="357">IF(OR(AND($A361&gt;=$Q$4,$A361&lt;=$AJ$4),AND($A361&lt;=$Q$4,$A361&gt;=$AJ$4)),IF($AN361=DX$5,$AO361,0),"")</f>
        <v/>
      </c>
      <c r="DY361" s="574" t="str">
        <f t="shared" si="357"/>
        <v/>
      </c>
      <c r="DZ361" s="574" t="str">
        <f t="shared" si="357"/>
        <v/>
      </c>
      <c r="EA361" s="574" t="str">
        <f t="shared" ref="EA361:EC407" si="358">IF(OR(AND($A361&gt;=$Q$4,$A361&lt;=$AJ$4),AND($A361&lt;=$Q$4,$A361&gt;=$AJ$4)),IF($AP361=EA$5,$AQ361,0),"")</f>
        <v/>
      </c>
      <c r="EB361" s="574" t="str">
        <f t="shared" si="358"/>
        <v/>
      </c>
      <c r="EC361" s="574" t="str">
        <f t="shared" si="358"/>
        <v/>
      </c>
      <c r="ED361" s="574" t="str">
        <f t="shared" ref="ED361:EF407" si="359">IF(OR(AND($A361&gt;=$Q$4,$A361&lt;=$AJ$4),AND($A361&lt;=$Q$4,$A361&gt;=$AJ$4)),IF($AR361=ED$5,IF($AS361=$ED$3,$AT361,0),0),"")</f>
        <v/>
      </c>
      <c r="EE361" s="574" t="str">
        <f t="shared" si="359"/>
        <v/>
      </c>
      <c r="EF361" s="574" t="str">
        <f t="shared" si="359"/>
        <v/>
      </c>
      <c r="EG361" s="574" t="str">
        <f t="shared" si="319"/>
        <v/>
      </c>
      <c r="EH361" s="574" t="str">
        <f t="shared" si="320"/>
        <v/>
      </c>
      <c r="EI361" s="574" t="str">
        <f t="shared" ref="EI361:EK407" si="360">IF(OR(AND($A361&gt;=$Q$4,$A361&lt;=$AJ$4),AND($A361&lt;=$Q$4,$A361&gt;=$AJ$4)),IF($AU361=EI$5,$AV361,0),"")</f>
        <v/>
      </c>
      <c r="EJ361" s="574" t="str">
        <f t="shared" si="360"/>
        <v/>
      </c>
      <c r="EK361" s="574" t="str">
        <f t="shared" si="360"/>
        <v/>
      </c>
      <c r="EL361" s="574" t="str">
        <f t="shared" ref="EL361:EN407" si="361">IF(OR(AND($A361&gt;=$Q$4,$A361&lt;=$AJ$4),AND($A361&lt;=$Q$4,$A361&gt;=$AJ$4)),IF($AW361=EL$5,$AX361,0),"")</f>
        <v/>
      </c>
      <c r="EM361" s="574" t="str">
        <f t="shared" si="361"/>
        <v/>
      </c>
      <c r="EN361" s="574" t="str">
        <f t="shared" si="361"/>
        <v/>
      </c>
      <c r="EO361" s="574" t="str">
        <f t="shared" ref="EO361:EQ407" si="362">IF(OR(AND($A361&gt;=$Q$4,$A361&lt;=$AJ$4),AND($A361&lt;=$Q$4,$A361&gt;=$AJ$4)),IF($AY361=EO$5,$AZ361,0),"")</f>
        <v/>
      </c>
      <c r="EP361" s="574" t="str">
        <f t="shared" si="362"/>
        <v/>
      </c>
      <c r="EQ361" s="574" t="str">
        <f t="shared" si="362"/>
        <v/>
      </c>
      <c r="ER361" s="574" t="str">
        <f t="shared" si="324"/>
        <v/>
      </c>
      <c r="ES361" s="577" t="str">
        <f t="shared" si="325"/>
        <v/>
      </c>
      <c r="ET361" s="576" t="str">
        <f t="shared" ref="ET361:EV407" si="363">IF(OR(AND($A361&gt;=$Q$4,$A361&lt;=$AJ$4),AND($A361&lt;=$Q$4,$A361&gt;=$AJ$4)),IF($BD361=ET$5,$BE361,0),"")</f>
        <v/>
      </c>
      <c r="EU361" s="574" t="str">
        <f t="shared" si="363"/>
        <v/>
      </c>
      <c r="EV361" s="574" t="str">
        <f t="shared" si="363"/>
        <v/>
      </c>
      <c r="EW361" s="574" t="str">
        <f t="shared" ref="EW361:EY407" si="364">IF(OR(AND($A361&gt;=$Q$4,$A361&lt;=$AJ$4),AND($A361&lt;=$Q$4,$A361&gt;=$AJ$4)),IF($BF361=EW$5,$BG361,0),"")</f>
        <v/>
      </c>
      <c r="EX361" s="574" t="str">
        <f t="shared" si="364"/>
        <v/>
      </c>
      <c r="EY361" s="574" t="str">
        <f t="shared" si="364"/>
        <v/>
      </c>
      <c r="EZ361" s="574" t="str">
        <f t="shared" ref="EZ361:FB407" si="365">IF(OR(AND($A361&gt;=$Q$4,$A361&lt;=$AJ$4),AND($A361&lt;=$Q$4,$A361&gt;=$AJ$4)),IF($BH361=EZ$5,$BI361,0),"")</f>
        <v/>
      </c>
      <c r="FA361" s="574" t="str">
        <f t="shared" si="365"/>
        <v/>
      </c>
      <c r="FB361" s="574" t="str">
        <f t="shared" si="365"/>
        <v/>
      </c>
      <c r="FC361" s="574" t="str">
        <f t="shared" ref="FC361:FE407" si="366">IF(OR(AND($A361&gt;=$Q$4,$A361&lt;=$AJ$4),AND($A361&lt;=$Q$4,$A361&gt;=$AJ$4)),IF($BJ361=FC$5,IF($BK361=$FC$3,$BL361,0),0),"")</f>
        <v/>
      </c>
      <c r="FD361" s="574" t="str">
        <f t="shared" si="366"/>
        <v/>
      </c>
      <c r="FE361" s="574" t="str">
        <f t="shared" si="366"/>
        <v/>
      </c>
      <c r="FF361" s="574" t="str">
        <f t="shared" si="330"/>
        <v/>
      </c>
      <c r="FG361" s="574" t="str">
        <f t="shared" si="331"/>
        <v/>
      </c>
      <c r="FH361" s="574" t="str">
        <f t="shared" ref="FH361:FJ407" si="367">IF(OR(AND($A361&gt;=$Q$4,$A361&lt;=$AJ$4),AND($A361&lt;=$Q$4,$A361&gt;=$AJ$4)),IF($BM361=FH$5,$BN361,0),"")</f>
        <v/>
      </c>
      <c r="FI361" s="574" t="str">
        <f t="shared" si="367"/>
        <v/>
      </c>
      <c r="FJ361" s="574" t="str">
        <f t="shared" si="367"/>
        <v/>
      </c>
      <c r="FK361" s="574" t="str">
        <f t="shared" ref="FK361:FM407" si="368">IF(OR(AND($A361&gt;=$Q$4,$A361&lt;=$AJ$4),AND($A361&lt;=$Q$4,$A361&gt;=$AJ$4)),IF($BO361=FK$5,$BP361,0),"")</f>
        <v/>
      </c>
      <c r="FL361" s="574" t="str">
        <f t="shared" si="368"/>
        <v/>
      </c>
      <c r="FM361" s="574" t="str">
        <f t="shared" si="368"/>
        <v/>
      </c>
      <c r="FN361" s="574" t="str">
        <f t="shared" ref="FN361:FP407" si="369">IF(OR(AND($A361&gt;=$Q$4,$A361&lt;=$AJ$4),AND($A361&lt;=$Q$4,$A361&gt;=$AJ$4)),IF($BQ361=FN$5,$BR361,0),"")</f>
        <v/>
      </c>
      <c r="FO361" s="574" t="str">
        <f t="shared" si="369"/>
        <v/>
      </c>
      <c r="FP361" s="574" t="str">
        <f t="shared" si="369"/>
        <v/>
      </c>
      <c r="FQ361" s="574" t="str">
        <f t="shared" si="335"/>
        <v/>
      </c>
      <c r="FR361" s="577" t="str">
        <f t="shared" si="336"/>
        <v/>
      </c>
      <c r="FS361" s="573" t="str">
        <f t="shared" si="337"/>
        <v/>
      </c>
      <c r="FT361" s="574" t="str">
        <f t="shared" si="338"/>
        <v/>
      </c>
      <c r="FU361" s="578" t="str">
        <f t="shared" si="339"/>
        <v/>
      </c>
      <c r="FV361" s="577" t="str">
        <f t="shared" si="340"/>
        <v/>
      </c>
      <c r="HA361" s="147">
        <f t="shared" si="341"/>
        <v>0</v>
      </c>
      <c r="HB361" s="142">
        <f t="shared" si="290"/>
        <v>0</v>
      </c>
    </row>
    <row r="362" spans="1:210" s="142" customFormat="1" ht="15.75" customHeight="1" x14ac:dyDescent="0.2">
      <c r="A362" s="531" t="str">
        <f t="shared" si="291"/>
        <v/>
      </c>
      <c r="B362" s="299"/>
      <c r="C362" s="292"/>
      <c r="D362" s="300"/>
      <c r="E362" s="292"/>
      <c r="F362" s="300"/>
      <c r="G362" s="292"/>
      <c r="H362" s="300"/>
      <c r="I362" s="300"/>
      <c r="J362" s="292"/>
      <c r="K362" s="300"/>
      <c r="L362" s="292"/>
      <c r="M362" s="300"/>
      <c r="N362" s="292"/>
      <c r="O362" s="300"/>
      <c r="P362" s="292"/>
      <c r="Q362" s="292"/>
      <c r="R362" s="301"/>
      <c r="S362" s="298"/>
      <c r="T362" s="307"/>
      <c r="U362" s="292"/>
      <c r="V362" s="300"/>
      <c r="W362" s="292"/>
      <c r="X362" s="300"/>
      <c r="Y362" s="292"/>
      <c r="Z362" s="300"/>
      <c r="AA362" s="300"/>
      <c r="AB362" s="292"/>
      <c r="AC362" s="300"/>
      <c r="AD362" s="292"/>
      <c r="AE362" s="300"/>
      <c r="AF362" s="292"/>
      <c r="AG362" s="300"/>
      <c r="AH362" s="292"/>
      <c r="AI362" s="292"/>
      <c r="AJ362" s="301"/>
      <c r="AK362" s="298"/>
      <c r="AL362" s="302"/>
      <c r="AM362" s="292"/>
      <c r="AN362" s="303"/>
      <c r="AO362" s="292"/>
      <c r="AP362" s="303"/>
      <c r="AQ362" s="292"/>
      <c r="AR362" s="303"/>
      <c r="AS362" s="303"/>
      <c r="AT362" s="292"/>
      <c r="AU362" s="303"/>
      <c r="AV362" s="292"/>
      <c r="AW362" s="303"/>
      <c r="AX362" s="292"/>
      <c r="AY362" s="303"/>
      <c r="AZ362" s="292"/>
      <c r="BA362" s="292"/>
      <c r="BB362" s="304"/>
      <c r="BC362" s="298"/>
      <c r="BD362" s="308"/>
      <c r="BE362" s="292"/>
      <c r="BF362" s="303"/>
      <c r="BG362" s="292"/>
      <c r="BH362" s="303"/>
      <c r="BI362" s="292"/>
      <c r="BJ362" s="303"/>
      <c r="BK362" s="303"/>
      <c r="BL362" s="292"/>
      <c r="BM362" s="303"/>
      <c r="BN362" s="292"/>
      <c r="BO362" s="303"/>
      <c r="BP362" s="292"/>
      <c r="BQ362" s="303"/>
      <c r="BR362" s="292"/>
      <c r="BS362" s="292"/>
      <c r="BT362" s="304"/>
      <c r="BU362" s="298"/>
      <c r="BW362" s="573" t="str">
        <f t="shared" si="342"/>
        <v/>
      </c>
      <c r="BX362" s="574" t="str">
        <f t="shared" si="342"/>
        <v/>
      </c>
      <c r="BY362" s="574" t="str">
        <f t="shared" si="342"/>
        <v/>
      </c>
      <c r="BZ362" s="574" t="str">
        <f t="shared" si="343"/>
        <v/>
      </c>
      <c r="CA362" s="574" t="str">
        <f t="shared" si="343"/>
        <v/>
      </c>
      <c r="CB362" s="574" t="str">
        <f t="shared" si="343"/>
        <v/>
      </c>
      <c r="CC362" s="574" t="str">
        <f t="shared" si="344"/>
        <v/>
      </c>
      <c r="CD362" s="574" t="str">
        <f t="shared" si="344"/>
        <v/>
      </c>
      <c r="CE362" s="574" t="str">
        <f t="shared" si="344"/>
        <v/>
      </c>
      <c r="CF362" s="574" t="str">
        <f t="shared" si="345"/>
        <v/>
      </c>
      <c r="CG362" s="574" t="str">
        <f t="shared" si="345"/>
        <v/>
      </c>
      <c r="CH362" s="574" t="str">
        <f t="shared" si="345"/>
        <v/>
      </c>
      <c r="CI362" s="574" t="str">
        <f t="shared" si="296"/>
        <v/>
      </c>
      <c r="CJ362" s="574" t="str">
        <f t="shared" si="297"/>
        <v/>
      </c>
      <c r="CK362" s="574" t="str">
        <f t="shared" si="346"/>
        <v/>
      </c>
      <c r="CL362" s="574" t="str">
        <f t="shared" si="346"/>
        <v/>
      </c>
      <c r="CM362" s="574" t="str">
        <f t="shared" si="346"/>
        <v/>
      </c>
      <c r="CN362" s="574" t="str">
        <f t="shared" si="347"/>
        <v/>
      </c>
      <c r="CO362" s="574" t="str">
        <f t="shared" si="347"/>
        <v/>
      </c>
      <c r="CP362" s="574" t="str">
        <f t="shared" si="347"/>
        <v/>
      </c>
      <c r="CQ362" s="574" t="str">
        <f t="shared" si="348"/>
        <v/>
      </c>
      <c r="CR362" s="574" t="str">
        <f t="shared" si="348"/>
        <v/>
      </c>
      <c r="CS362" s="574" t="str">
        <f t="shared" si="348"/>
        <v/>
      </c>
      <c r="CT362" s="574" t="str">
        <f t="shared" si="301"/>
        <v/>
      </c>
      <c r="CU362" s="575" t="str">
        <f t="shared" si="302"/>
        <v/>
      </c>
      <c r="CV362" s="576" t="str">
        <f t="shared" si="349"/>
        <v/>
      </c>
      <c r="CW362" s="574" t="str">
        <f t="shared" si="349"/>
        <v/>
      </c>
      <c r="CX362" s="574" t="str">
        <f t="shared" si="349"/>
        <v/>
      </c>
      <c r="CY362" s="574" t="str">
        <f t="shared" si="350"/>
        <v/>
      </c>
      <c r="CZ362" s="574" t="str">
        <f t="shared" si="350"/>
        <v/>
      </c>
      <c r="DA362" s="574" t="str">
        <f t="shared" si="350"/>
        <v/>
      </c>
      <c r="DB362" s="574" t="str">
        <f t="shared" si="305"/>
        <v/>
      </c>
      <c r="DC362" s="574" t="str">
        <f t="shared" si="351"/>
        <v/>
      </c>
      <c r="DD362" s="574" t="str">
        <f t="shared" si="351"/>
        <v/>
      </c>
      <c r="DE362" s="574" t="str">
        <f t="shared" si="352"/>
        <v/>
      </c>
      <c r="DF362" s="574" t="str">
        <f t="shared" si="352"/>
        <v/>
      </c>
      <c r="DG362" s="574" t="str">
        <f t="shared" si="352"/>
        <v/>
      </c>
      <c r="DH362" s="574" t="str">
        <f t="shared" si="308"/>
        <v/>
      </c>
      <c r="DI362" s="574" t="str">
        <f t="shared" si="309"/>
        <v/>
      </c>
      <c r="DJ362" s="574" t="str">
        <f t="shared" si="353"/>
        <v/>
      </c>
      <c r="DK362" s="574" t="str">
        <f t="shared" si="353"/>
        <v/>
      </c>
      <c r="DL362" s="574" t="str">
        <f t="shared" si="353"/>
        <v/>
      </c>
      <c r="DM362" s="574" t="str">
        <f t="shared" si="354"/>
        <v/>
      </c>
      <c r="DN362" s="574" t="str">
        <f t="shared" si="354"/>
        <v/>
      </c>
      <c r="DO362" s="574" t="str">
        <f t="shared" si="354"/>
        <v/>
      </c>
      <c r="DP362" s="574" t="str">
        <f t="shared" si="355"/>
        <v/>
      </c>
      <c r="DQ362" s="574" t="str">
        <f t="shared" si="355"/>
        <v/>
      </c>
      <c r="DR362" s="574" t="str">
        <f t="shared" si="355"/>
        <v/>
      </c>
      <c r="DS362" s="574" t="str">
        <f t="shared" si="313"/>
        <v/>
      </c>
      <c r="DT362" s="577" t="str">
        <f t="shared" si="314"/>
        <v/>
      </c>
      <c r="DU362" s="576" t="str">
        <f t="shared" si="356"/>
        <v/>
      </c>
      <c r="DV362" s="574" t="str">
        <f t="shared" si="356"/>
        <v/>
      </c>
      <c r="DW362" s="574" t="str">
        <f t="shared" si="356"/>
        <v/>
      </c>
      <c r="DX362" s="574" t="str">
        <f t="shared" si="357"/>
        <v/>
      </c>
      <c r="DY362" s="574" t="str">
        <f t="shared" si="357"/>
        <v/>
      </c>
      <c r="DZ362" s="574" t="str">
        <f t="shared" si="357"/>
        <v/>
      </c>
      <c r="EA362" s="574" t="str">
        <f t="shared" si="358"/>
        <v/>
      </c>
      <c r="EB362" s="574" t="str">
        <f t="shared" si="358"/>
        <v/>
      </c>
      <c r="EC362" s="574" t="str">
        <f t="shared" si="358"/>
        <v/>
      </c>
      <c r="ED362" s="574" t="str">
        <f t="shared" si="359"/>
        <v/>
      </c>
      <c r="EE362" s="574" t="str">
        <f t="shared" si="359"/>
        <v/>
      </c>
      <c r="EF362" s="574" t="str">
        <f t="shared" si="359"/>
        <v/>
      </c>
      <c r="EG362" s="574" t="str">
        <f t="shared" si="319"/>
        <v/>
      </c>
      <c r="EH362" s="574" t="str">
        <f t="shared" si="320"/>
        <v/>
      </c>
      <c r="EI362" s="574" t="str">
        <f t="shared" si="360"/>
        <v/>
      </c>
      <c r="EJ362" s="574" t="str">
        <f t="shared" si="360"/>
        <v/>
      </c>
      <c r="EK362" s="574" t="str">
        <f t="shared" si="360"/>
        <v/>
      </c>
      <c r="EL362" s="574" t="str">
        <f t="shared" si="361"/>
        <v/>
      </c>
      <c r="EM362" s="574" t="str">
        <f t="shared" si="361"/>
        <v/>
      </c>
      <c r="EN362" s="574" t="str">
        <f t="shared" si="361"/>
        <v/>
      </c>
      <c r="EO362" s="574" t="str">
        <f t="shared" si="362"/>
        <v/>
      </c>
      <c r="EP362" s="574" t="str">
        <f t="shared" si="362"/>
        <v/>
      </c>
      <c r="EQ362" s="574" t="str">
        <f t="shared" si="362"/>
        <v/>
      </c>
      <c r="ER362" s="574" t="str">
        <f t="shared" si="324"/>
        <v/>
      </c>
      <c r="ES362" s="577" t="str">
        <f t="shared" si="325"/>
        <v/>
      </c>
      <c r="ET362" s="576" t="str">
        <f t="shared" si="363"/>
        <v/>
      </c>
      <c r="EU362" s="574" t="str">
        <f t="shared" si="363"/>
        <v/>
      </c>
      <c r="EV362" s="574" t="str">
        <f t="shared" si="363"/>
        <v/>
      </c>
      <c r="EW362" s="574" t="str">
        <f t="shared" si="364"/>
        <v/>
      </c>
      <c r="EX362" s="574" t="str">
        <f t="shared" si="364"/>
        <v/>
      </c>
      <c r="EY362" s="574" t="str">
        <f t="shared" si="364"/>
        <v/>
      </c>
      <c r="EZ362" s="574" t="str">
        <f t="shared" si="365"/>
        <v/>
      </c>
      <c r="FA362" s="574" t="str">
        <f t="shared" si="365"/>
        <v/>
      </c>
      <c r="FB362" s="574" t="str">
        <f t="shared" si="365"/>
        <v/>
      </c>
      <c r="FC362" s="574" t="str">
        <f t="shared" si="366"/>
        <v/>
      </c>
      <c r="FD362" s="574" t="str">
        <f t="shared" si="366"/>
        <v/>
      </c>
      <c r="FE362" s="574" t="str">
        <f t="shared" si="366"/>
        <v/>
      </c>
      <c r="FF362" s="574" t="str">
        <f t="shared" si="330"/>
        <v/>
      </c>
      <c r="FG362" s="574" t="str">
        <f t="shared" si="331"/>
        <v/>
      </c>
      <c r="FH362" s="574" t="str">
        <f t="shared" si="367"/>
        <v/>
      </c>
      <c r="FI362" s="574" t="str">
        <f t="shared" si="367"/>
        <v/>
      </c>
      <c r="FJ362" s="574" t="str">
        <f t="shared" si="367"/>
        <v/>
      </c>
      <c r="FK362" s="574" t="str">
        <f t="shared" si="368"/>
        <v/>
      </c>
      <c r="FL362" s="574" t="str">
        <f t="shared" si="368"/>
        <v/>
      </c>
      <c r="FM362" s="574" t="str">
        <f t="shared" si="368"/>
        <v/>
      </c>
      <c r="FN362" s="574" t="str">
        <f t="shared" si="369"/>
        <v/>
      </c>
      <c r="FO362" s="574" t="str">
        <f t="shared" si="369"/>
        <v/>
      </c>
      <c r="FP362" s="574" t="str">
        <f t="shared" si="369"/>
        <v/>
      </c>
      <c r="FQ362" s="574" t="str">
        <f t="shared" si="335"/>
        <v/>
      </c>
      <c r="FR362" s="577" t="str">
        <f t="shared" si="336"/>
        <v/>
      </c>
      <c r="FS362" s="573" t="str">
        <f t="shared" si="337"/>
        <v/>
      </c>
      <c r="FT362" s="574" t="str">
        <f t="shared" si="338"/>
        <v/>
      </c>
      <c r="FU362" s="578" t="str">
        <f t="shared" si="339"/>
        <v/>
      </c>
      <c r="FV362" s="577" t="str">
        <f t="shared" si="340"/>
        <v/>
      </c>
      <c r="HA362" s="147">
        <f t="shared" si="341"/>
        <v>0</v>
      </c>
      <c r="HB362" s="142">
        <f t="shared" si="290"/>
        <v>0</v>
      </c>
    </row>
    <row r="363" spans="1:210" s="142" customFormat="1" ht="15.75" customHeight="1" x14ac:dyDescent="0.2">
      <c r="A363" s="531" t="str">
        <f t="shared" si="291"/>
        <v/>
      </c>
      <c r="B363" s="299"/>
      <c r="C363" s="292"/>
      <c r="D363" s="300"/>
      <c r="E363" s="292"/>
      <c r="F363" s="300"/>
      <c r="G363" s="292"/>
      <c r="H363" s="300"/>
      <c r="I363" s="300"/>
      <c r="J363" s="292"/>
      <c r="K363" s="300"/>
      <c r="L363" s="292"/>
      <c r="M363" s="300"/>
      <c r="N363" s="292"/>
      <c r="O363" s="300"/>
      <c r="P363" s="292"/>
      <c r="Q363" s="292"/>
      <c r="R363" s="300"/>
      <c r="S363" s="294"/>
      <c r="T363" s="307"/>
      <c r="U363" s="292"/>
      <c r="V363" s="300"/>
      <c r="W363" s="292"/>
      <c r="X363" s="300"/>
      <c r="Y363" s="292"/>
      <c r="Z363" s="300"/>
      <c r="AA363" s="300"/>
      <c r="AB363" s="292"/>
      <c r="AC363" s="300"/>
      <c r="AD363" s="292"/>
      <c r="AE363" s="300"/>
      <c r="AF363" s="292"/>
      <c r="AG363" s="300"/>
      <c r="AH363" s="292"/>
      <c r="AI363" s="292"/>
      <c r="AJ363" s="300"/>
      <c r="AK363" s="294"/>
      <c r="AL363" s="302"/>
      <c r="AM363" s="292"/>
      <c r="AN363" s="303"/>
      <c r="AO363" s="292"/>
      <c r="AP363" s="303"/>
      <c r="AQ363" s="292"/>
      <c r="AR363" s="303"/>
      <c r="AS363" s="303"/>
      <c r="AT363" s="292"/>
      <c r="AU363" s="303"/>
      <c r="AV363" s="292"/>
      <c r="AW363" s="303"/>
      <c r="AX363" s="292"/>
      <c r="AY363" s="303"/>
      <c r="AZ363" s="292"/>
      <c r="BA363" s="292"/>
      <c r="BB363" s="303"/>
      <c r="BC363" s="294"/>
      <c r="BD363" s="308"/>
      <c r="BE363" s="292"/>
      <c r="BF363" s="303"/>
      <c r="BG363" s="292"/>
      <c r="BH363" s="303"/>
      <c r="BI363" s="292"/>
      <c r="BJ363" s="303"/>
      <c r="BK363" s="303"/>
      <c r="BL363" s="292"/>
      <c r="BM363" s="303"/>
      <c r="BN363" s="292"/>
      <c r="BO363" s="303"/>
      <c r="BP363" s="292"/>
      <c r="BQ363" s="303"/>
      <c r="BR363" s="292"/>
      <c r="BS363" s="292"/>
      <c r="BT363" s="303"/>
      <c r="BU363" s="294"/>
      <c r="BW363" s="573" t="str">
        <f t="shared" si="342"/>
        <v/>
      </c>
      <c r="BX363" s="574" t="str">
        <f t="shared" si="342"/>
        <v/>
      </c>
      <c r="BY363" s="574" t="str">
        <f t="shared" si="342"/>
        <v/>
      </c>
      <c r="BZ363" s="574" t="str">
        <f t="shared" si="343"/>
        <v/>
      </c>
      <c r="CA363" s="574" t="str">
        <f t="shared" si="343"/>
        <v/>
      </c>
      <c r="CB363" s="574" t="str">
        <f t="shared" si="343"/>
        <v/>
      </c>
      <c r="CC363" s="574" t="str">
        <f t="shared" si="344"/>
        <v/>
      </c>
      <c r="CD363" s="574" t="str">
        <f t="shared" si="344"/>
        <v/>
      </c>
      <c r="CE363" s="574" t="str">
        <f t="shared" si="344"/>
        <v/>
      </c>
      <c r="CF363" s="574" t="str">
        <f t="shared" si="345"/>
        <v/>
      </c>
      <c r="CG363" s="574" t="str">
        <f t="shared" si="345"/>
        <v/>
      </c>
      <c r="CH363" s="574" t="str">
        <f t="shared" si="345"/>
        <v/>
      </c>
      <c r="CI363" s="574" t="str">
        <f t="shared" si="296"/>
        <v/>
      </c>
      <c r="CJ363" s="574" t="str">
        <f t="shared" si="297"/>
        <v/>
      </c>
      <c r="CK363" s="574" t="str">
        <f t="shared" si="346"/>
        <v/>
      </c>
      <c r="CL363" s="574" t="str">
        <f t="shared" si="346"/>
        <v/>
      </c>
      <c r="CM363" s="574" t="str">
        <f t="shared" si="346"/>
        <v/>
      </c>
      <c r="CN363" s="574" t="str">
        <f t="shared" si="347"/>
        <v/>
      </c>
      <c r="CO363" s="574" t="str">
        <f t="shared" si="347"/>
        <v/>
      </c>
      <c r="CP363" s="574" t="str">
        <f t="shared" si="347"/>
        <v/>
      </c>
      <c r="CQ363" s="574" t="str">
        <f t="shared" si="348"/>
        <v/>
      </c>
      <c r="CR363" s="574" t="str">
        <f t="shared" si="348"/>
        <v/>
      </c>
      <c r="CS363" s="574" t="str">
        <f t="shared" si="348"/>
        <v/>
      </c>
      <c r="CT363" s="574" t="str">
        <f t="shared" si="301"/>
        <v/>
      </c>
      <c r="CU363" s="575" t="str">
        <f t="shared" si="302"/>
        <v/>
      </c>
      <c r="CV363" s="576" t="str">
        <f t="shared" si="349"/>
        <v/>
      </c>
      <c r="CW363" s="574" t="str">
        <f t="shared" si="349"/>
        <v/>
      </c>
      <c r="CX363" s="574" t="str">
        <f t="shared" si="349"/>
        <v/>
      </c>
      <c r="CY363" s="574" t="str">
        <f t="shared" si="350"/>
        <v/>
      </c>
      <c r="CZ363" s="574" t="str">
        <f t="shared" si="350"/>
        <v/>
      </c>
      <c r="DA363" s="574" t="str">
        <f t="shared" si="350"/>
        <v/>
      </c>
      <c r="DB363" s="574" t="str">
        <f t="shared" si="305"/>
        <v/>
      </c>
      <c r="DC363" s="574" t="str">
        <f t="shared" si="351"/>
        <v/>
      </c>
      <c r="DD363" s="574" t="str">
        <f t="shared" si="351"/>
        <v/>
      </c>
      <c r="DE363" s="574" t="str">
        <f t="shared" si="352"/>
        <v/>
      </c>
      <c r="DF363" s="574" t="str">
        <f t="shared" si="352"/>
        <v/>
      </c>
      <c r="DG363" s="574" t="str">
        <f t="shared" si="352"/>
        <v/>
      </c>
      <c r="DH363" s="574" t="str">
        <f t="shared" si="308"/>
        <v/>
      </c>
      <c r="DI363" s="574" t="str">
        <f t="shared" si="309"/>
        <v/>
      </c>
      <c r="DJ363" s="574" t="str">
        <f t="shared" si="353"/>
        <v/>
      </c>
      <c r="DK363" s="574" t="str">
        <f t="shared" si="353"/>
        <v/>
      </c>
      <c r="DL363" s="574" t="str">
        <f t="shared" si="353"/>
        <v/>
      </c>
      <c r="DM363" s="574" t="str">
        <f t="shared" si="354"/>
        <v/>
      </c>
      <c r="DN363" s="574" t="str">
        <f t="shared" si="354"/>
        <v/>
      </c>
      <c r="DO363" s="574" t="str">
        <f t="shared" si="354"/>
        <v/>
      </c>
      <c r="DP363" s="574" t="str">
        <f t="shared" si="355"/>
        <v/>
      </c>
      <c r="DQ363" s="574" t="str">
        <f t="shared" si="355"/>
        <v/>
      </c>
      <c r="DR363" s="574" t="str">
        <f t="shared" si="355"/>
        <v/>
      </c>
      <c r="DS363" s="574" t="str">
        <f t="shared" si="313"/>
        <v/>
      </c>
      <c r="DT363" s="577" t="str">
        <f t="shared" si="314"/>
        <v/>
      </c>
      <c r="DU363" s="576" t="str">
        <f t="shared" si="356"/>
        <v/>
      </c>
      <c r="DV363" s="574" t="str">
        <f t="shared" si="356"/>
        <v/>
      </c>
      <c r="DW363" s="574" t="str">
        <f t="shared" si="356"/>
        <v/>
      </c>
      <c r="DX363" s="574" t="str">
        <f t="shared" si="357"/>
        <v/>
      </c>
      <c r="DY363" s="574" t="str">
        <f t="shared" si="357"/>
        <v/>
      </c>
      <c r="DZ363" s="574" t="str">
        <f t="shared" si="357"/>
        <v/>
      </c>
      <c r="EA363" s="574" t="str">
        <f t="shared" si="358"/>
        <v/>
      </c>
      <c r="EB363" s="574" t="str">
        <f t="shared" si="358"/>
        <v/>
      </c>
      <c r="EC363" s="574" t="str">
        <f t="shared" si="358"/>
        <v/>
      </c>
      <c r="ED363" s="574" t="str">
        <f t="shared" si="359"/>
        <v/>
      </c>
      <c r="EE363" s="574" t="str">
        <f t="shared" si="359"/>
        <v/>
      </c>
      <c r="EF363" s="574" t="str">
        <f t="shared" si="359"/>
        <v/>
      </c>
      <c r="EG363" s="574" t="str">
        <f t="shared" si="319"/>
        <v/>
      </c>
      <c r="EH363" s="574" t="str">
        <f t="shared" si="320"/>
        <v/>
      </c>
      <c r="EI363" s="574" t="str">
        <f t="shared" si="360"/>
        <v/>
      </c>
      <c r="EJ363" s="574" t="str">
        <f t="shared" si="360"/>
        <v/>
      </c>
      <c r="EK363" s="574" t="str">
        <f t="shared" si="360"/>
        <v/>
      </c>
      <c r="EL363" s="574" t="str">
        <f t="shared" si="361"/>
        <v/>
      </c>
      <c r="EM363" s="574" t="str">
        <f t="shared" si="361"/>
        <v/>
      </c>
      <c r="EN363" s="574" t="str">
        <f t="shared" si="361"/>
        <v/>
      </c>
      <c r="EO363" s="574" t="str">
        <f t="shared" si="362"/>
        <v/>
      </c>
      <c r="EP363" s="574" t="str">
        <f t="shared" si="362"/>
        <v/>
      </c>
      <c r="EQ363" s="574" t="str">
        <f t="shared" si="362"/>
        <v/>
      </c>
      <c r="ER363" s="574" t="str">
        <f t="shared" si="324"/>
        <v/>
      </c>
      <c r="ES363" s="577" t="str">
        <f t="shared" si="325"/>
        <v/>
      </c>
      <c r="ET363" s="576" t="str">
        <f t="shared" si="363"/>
        <v/>
      </c>
      <c r="EU363" s="574" t="str">
        <f t="shared" si="363"/>
        <v/>
      </c>
      <c r="EV363" s="574" t="str">
        <f t="shared" si="363"/>
        <v/>
      </c>
      <c r="EW363" s="574" t="str">
        <f t="shared" si="364"/>
        <v/>
      </c>
      <c r="EX363" s="574" t="str">
        <f t="shared" si="364"/>
        <v/>
      </c>
      <c r="EY363" s="574" t="str">
        <f t="shared" si="364"/>
        <v/>
      </c>
      <c r="EZ363" s="574" t="str">
        <f t="shared" si="365"/>
        <v/>
      </c>
      <c r="FA363" s="574" t="str">
        <f t="shared" si="365"/>
        <v/>
      </c>
      <c r="FB363" s="574" t="str">
        <f t="shared" si="365"/>
        <v/>
      </c>
      <c r="FC363" s="574" t="str">
        <f t="shared" si="366"/>
        <v/>
      </c>
      <c r="FD363" s="574" t="str">
        <f t="shared" si="366"/>
        <v/>
      </c>
      <c r="FE363" s="574" t="str">
        <f t="shared" si="366"/>
        <v/>
      </c>
      <c r="FF363" s="574" t="str">
        <f t="shared" si="330"/>
        <v/>
      </c>
      <c r="FG363" s="574" t="str">
        <f t="shared" si="331"/>
        <v/>
      </c>
      <c r="FH363" s="574" t="str">
        <f t="shared" si="367"/>
        <v/>
      </c>
      <c r="FI363" s="574" t="str">
        <f t="shared" si="367"/>
        <v/>
      </c>
      <c r="FJ363" s="574" t="str">
        <f t="shared" si="367"/>
        <v/>
      </c>
      <c r="FK363" s="574" t="str">
        <f t="shared" si="368"/>
        <v/>
      </c>
      <c r="FL363" s="574" t="str">
        <f t="shared" si="368"/>
        <v/>
      </c>
      <c r="FM363" s="574" t="str">
        <f t="shared" si="368"/>
        <v/>
      </c>
      <c r="FN363" s="574" t="str">
        <f t="shared" si="369"/>
        <v/>
      </c>
      <c r="FO363" s="574" t="str">
        <f t="shared" si="369"/>
        <v/>
      </c>
      <c r="FP363" s="574" t="str">
        <f t="shared" si="369"/>
        <v/>
      </c>
      <c r="FQ363" s="574" t="str">
        <f t="shared" si="335"/>
        <v/>
      </c>
      <c r="FR363" s="577" t="str">
        <f t="shared" si="336"/>
        <v/>
      </c>
      <c r="FS363" s="573" t="str">
        <f t="shared" si="337"/>
        <v/>
      </c>
      <c r="FT363" s="574" t="str">
        <f t="shared" si="338"/>
        <v/>
      </c>
      <c r="FU363" s="578" t="str">
        <f t="shared" si="339"/>
        <v/>
      </c>
      <c r="FV363" s="577" t="str">
        <f t="shared" si="340"/>
        <v/>
      </c>
      <c r="HA363" s="147">
        <f t="shared" si="341"/>
        <v>0</v>
      </c>
      <c r="HB363" s="142">
        <f t="shared" si="290"/>
        <v>0</v>
      </c>
    </row>
    <row r="364" spans="1:210" s="142" customFormat="1" ht="15.75" customHeight="1" x14ac:dyDescent="0.2">
      <c r="A364" s="531" t="str">
        <f t="shared" si="291"/>
        <v/>
      </c>
      <c r="B364" s="299"/>
      <c r="C364" s="292"/>
      <c r="D364" s="300"/>
      <c r="E364" s="292"/>
      <c r="F364" s="300"/>
      <c r="G364" s="292"/>
      <c r="H364" s="300"/>
      <c r="I364" s="300"/>
      <c r="J364" s="292"/>
      <c r="K364" s="300"/>
      <c r="L364" s="292"/>
      <c r="M364" s="300"/>
      <c r="N364" s="292"/>
      <c r="O364" s="300"/>
      <c r="P364" s="292"/>
      <c r="Q364" s="292"/>
      <c r="R364" s="301"/>
      <c r="S364" s="298"/>
      <c r="T364" s="307"/>
      <c r="U364" s="292"/>
      <c r="V364" s="300"/>
      <c r="W364" s="292"/>
      <c r="X364" s="300"/>
      <c r="Y364" s="292"/>
      <c r="Z364" s="300"/>
      <c r="AA364" s="300"/>
      <c r="AB364" s="292"/>
      <c r="AC364" s="300"/>
      <c r="AD364" s="292"/>
      <c r="AE364" s="300"/>
      <c r="AF364" s="292"/>
      <c r="AG364" s="300"/>
      <c r="AH364" s="292"/>
      <c r="AI364" s="292"/>
      <c r="AJ364" s="301"/>
      <c r="AK364" s="298"/>
      <c r="AL364" s="302"/>
      <c r="AM364" s="292"/>
      <c r="AN364" s="303"/>
      <c r="AO364" s="292"/>
      <c r="AP364" s="303"/>
      <c r="AQ364" s="292"/>
      <c r="AR364" s="303"/>
      <c r="AS364" s="303"/>
      <c r="AT364" s="292"/>
      <c r="AU364" s="303"/>
      <c r="AV364" s="292"/>
      <c r="AW364" s="303"/>
      <c r="AX364" s="292"/>
      <c r="AY364" s="303"/>
      <c r="AZ364" s="292"/>
      <c r="BA364" s="292"/>
      <c r="BB364" s="304"/>
      <c r="BC364" s="298"/>
      <c r="BD364" s="308"/>
      <c r="BE364" s="292"/>
      <c r="BF364" s="303"/>
      <c r="BG364" s="292"/>
      <c r="BH364" s="303"/>
      <c r="BI364" s="292"/>
      <c r="BJ364" s="303"/>
      <c r="BK364" s="303"/>
      <c r="BL364" s="292"/>
      <c r="BM364" s="303"/>
      <c r="BN364" s="292"/>
      <c r="BO364" s="303"/>
      <c r="BP364" s="292"/>
      <c r="BQ364" s="303"/>
      <c r="BR364" s="292"/>
      <c r="BS364" s="292"/>
      <c r="BT364" s="304"/>
      <c r="BU364" s="298"/>
      <c r="BW364" s="573" t="str">
        <f t="shared" si="342"/>
        <v/>
      </c>
      <c r="BX364" s="574" t="str">
        <f t="shared" si="342"/>
        <v/>
      </c>
      <c r="BY364" s="574" t="str">
        <f t="shared" si="342"/>
        <v/>
      </c>
      <c r="BZ364" s="574" t="str">
        <f t="shared" si="343"/>
        <v/>
      </c>
      <c r="CA364" s="574" t="str">
        <f t="shared" si="343"/>
        <v/>
      </c>
      <c r="CB364" s="574" t="str">
        <f t="shared" si="343"/>
        <v/>
      </c>
      <c r="CC364" s="574" t="str">
        <f t="shared" si="344"/>
        <v/>
      </c>
      <c r="CD364" s="574" t="str">
        <f t="shared" si="344"/>
        <v/>
      </c>
      <c r="CE364" s="574" t="str">
        <f t="shared" si="344"/>
        <v/>
      </c>
      <c r="CF364" s="574" t="str">
        <f t="shared" si="345"/>
        <v/>
      </c>
      <c r="CG364" s="574" t="str">
        <f t="shared" si="345"/>
        <v/>
      </c>
      <c r="CH364" s="574" t="str">
        <f t="shared" si="345"/>
        <v/>
      </c>
      <c r="CI364" s="574" t="str">
        <f t="shared" si="296"/>
        <v/>
      </c>
      <c r="CJ364" s="574" t="str">
        <f t="shared" si="297"/>
        <v/>
      </c>
      <c r="CK364" s="574" t="str">
        <f t="shared" si="346"/>
        <v/>
      </c>
      <c r="CL364" s="574" t="str">
        <f t="shared" si="346"/>
        <v/>
      </c>
      <c r="CM364" s="574" t="str">
        <f t="shared" si="346"/>
        <v/>
      </c>
      <c r="CN364" s="574" t="str">
        <f t="shared" si="347"/>
        <v/>
      </c>
      <c r="CO364" s="574" t="str">
        <f t="shared" si="347"/>
        <v/>
      </c>
      <c r="CP364" s="574" t="str">
        <f t="shared" si="347"/>
        <v/>
      </c>
      <c r="CQ364" s="574" t="str">
        <f t="shared" si="348"/>
        <v/>
      </c>
      <c r="CR364" s="574" t="str">
        <f t="shared" si="348"/>
        <v/>
      </c>
      <c r="CS364" s="574" t="str">
        <f t="shared" si="348"/>
        <v/>
      </c>
      <c r="CT364" s="574" t="str">
        <f t="shared" si="301"/>
        <v/>
      </c>
      <c r="CU364" s="575" t="str">
        <f t="shared" si="302"/>
        <v/>
      </c>
      <c r="CV364" s="576" t="str">
        <f t="shared" si="349"/>
        <v/>
      </c>
      <c r="CW364" s="574" t="str">
        <f t="shared" si="349"/>
        <v/>
      </c>
      <c r="CX364" s="574" t="str">
        <f t="shared" si="349"/>
        <v/>
      </c>
      <c r="CY364" s="574" t="str">
        <f t="shared" si="350"/>
        <v/>
      </c>
      <c r="CZ364" s="574" t="str">
        <f t="shared" si="350"/>
        <v/>
      </c>
      <c r="DA364" s="574" t="str">
        <f t="shared" si="350"/>
        <v/>
      </c>
      <c r="DB364" s="574" t="str">
        <f t="shared" si="305"/>
        <v/>
      </c>
      <c r="DC364" s="574" t="str">
        <f t="shared" si="351"/>
        <v/>
      </c>
      <c r="DD364" s="574" t="str">
        <f t="shared" si="351"/>
        <v/>
      </c>
      <c r="DE364" s="574" t="str">
        <f t="shared" si="352"/>
        <v/>
      </c>
      <c r="DF364" s="574" t="str">
        <f t="shared" si="352"/>
        <v/>
      </c>
      <c r="DG364" s="574" t="str">
        <f t="shared" si="352"/>
        <v/>
      </c>
      <c r="DH364" s="574" t="str">
        <f t="shared" si="308"/>
        <v/>
      </c>
      <c r="DI364" s="574" t="str">
        <f t="shared" si="309"/>
        <v/>
      </c>
      <c r="DJ364" s="574" t="str">
        <f t="shared" si="353"/>
        <v/>
      </c>
      <c r="DK364" s="574" t="str">
        <f t="shared" si="353"/>
        <v/>
      </c>
      <c r="DL364" s="574" t="str">
        <f t="shared" si="353"/>
        <v/>
      </c>
      <c r="DM364" s="574" t="str">
        <f t="shared" si="354"/>
        <v/>
      </c>
      <c r="DN364" s="574" t="str">
        <f t="shared" si="354"/>
        <v/>
      </c>
      <c r="DO364" s="574" t="str">
        <f t="shared" si="354"/>
        <v/>
      </c>
      <c r="DP364" s="574" t="str">
        <f t="shared" si="355"/>
        <v/>
      </c>
      <c r="DQ364" s="574" t="str">
        <f t="shared" si="355"/>
        <v/>
      </c>
      <c r="DR364" s="574" t="str">
        <f t="shared" si="355"/>
        <v/>
      </c>
      <c r="DS364" s="574" t="str">
        <f t="shared" si="313"/>
        <v/>
      </c>
      <c r="DT364" s="577" t="str">
        <f t="shared" si="314"/>
        <v/>
      </c>
      <c r="DU364" s="576" t="str">
        <f t="shared" si="356"/>
        <v/>
      </c>
      <c r="DV364" s="574" t="str">
        <f t="shared" si="356"/>
        <v/>
      </c>
      <c r="DW364" s="574" t="str">
        <f t="shared" si="356"/>
        <v/>
      </c>
      <c r="DX364" s="574" t="str">
        <f t="shared" si="357"/>
        <v/>
      </c>
      <c r="DY364" s="574" t="str">
        <f t="shared" si="357"/>
        <v/>
      </c>
      <c r="DZ364" s="574" t="str">
        <f t="shared" si="357"/>
        <v/>
      </c>
      <c r="EA364" s="574" t="str">
        <f t="shared" si="358"/>
        <v/>
      </c>
      <c r="EB364" s="574" t="str">
        <f t="shared" si="358"/>
        <v/>
      </c>
      <c r="EC364" s="574" t="str">
        <f t="shared" si="358"/>
        <v/>
      </c>
      <c r="ED364" s="574" t="str">
        <f t="shared" si="359"/>
        <v/>
      </c>
      <c r="EE364" s="574" t="str">
        <f t="shared" si="359"/>
        <v/>
      </c>
      <c r="EF364" s="574" t="str">
        <f t="shared" si="359"/>
        <v/>
      </c>
      <c r="EG364" s="574" t="str">
        <f t="shared" si="319"/>
        <v/>
      </c>
      <c r="EH364" s="574" t="str">
        <f t="shared" si="320"/>
        <v/>
      </c>
      <c r="EI364" s="574" t="str">
        <f t="shared" si="360"/>
        <v/>
      </c>
      <c r="EJ364" s="574" t="str">
        <f t="shared" si="360"/>
        <v/>
      </c>
      <c r="EK364" s="574" t="str">
        <f t="shared" si="360"/>
        <v/>
      </c>
      <c r="EL364" s="574" t="str">
        <f t="shared" si="361"/>
        <v/>
      </c>
      <c r="EM364" s="574" t="str">
        <f t="shared" si="361"/>
        <v/>
      </c>
      <c r="EN364" s="574" t="str">
        <f t="shared" si="361"/>
        <v/>
      </c>
      <c r="EO364" s="574" t="str">
        <f t="shared" si="362"/>
        <v/>
      </c>
      <c r="EP364" s="574" t="str">
        <f t="shared" si="362"/>
        <v/>
      </c>
      <c r="EQ364" s="574" t="str">
        <f t="shared" si="362"/>
        <v/>
      </c>
      <c r="ER364" s="574" t="str">
        <f t="shared" si="324"/>
        <v/>
      </c>
      <c r="ES364" s="577" t="str">
        <f t="shared" si="325"/>
        <v/>
      </c>
      <c r="ET364" s="576" t="str">
        <f t="shared" si="363"/>
        <v/>
      </c>
      <c r="EU364" s="574" t="str">
        <f t="shared" si="363"/>
        <v/>
      </c>
      <c r="EV364" s="574" t="str">
        <f t="shared" si="363"/>
        <v/>
      </c>
      <c r="EW364" s="574" t="str">
        <f t="shared" si="364"/>
        <v/>
      </c>
      <c r="EX364" s="574" t="str">
        <f t="shared" si="364"/>
        <v/>
      </c>
      <c r="EY364" s="574" t="str">
        <f t="shared" si="364"/>
        <v/>
      </c>
      <c r="EZ364" s="574" t="str">
        <f t="shared" si="365"/>
        <v/>
      </c>
      <c r="FA364" s="574" t="str">
        <f t="shared" si="365"/>
        <v/>
      </c>
      <c r="FB364" s="574" t="str">
        <f t="shared" si="365"/>
        <v/>
      </c>
      <c r="FC364" s="574" t="str">
        <f t="shared" si="366"/>
        <v/>
      </c>
      <c r="FD364" s="574" t="str">
        <f t="shared" si="366"/>
        <v/>
      </c>
      <c r="FE364" s="574" t="str">
        <f t="shared" si="366"/>
        <v/>
      </c>
      <c r="FF364" s="574" t="str">
        <f t="shared" si="330"/>
        <v/>
      </c>
      <c r="FG364" s="574" t="str">
        <f t="shared" si="331"/>
        <v/>
      </c>
      <c r="FH364" s="574" t="str">
        <f t="shared" si="367"/>
        <v/>
      </c>
      <c r="FI364" s="574" t="str">
        <f t="shared" si="367"/>
        <v/>
      </c>
      <c r="FJ364" s="574" t="str">
        <f t="shared" si="367"/>
        <v/>
      </c>
      <c r="FK364" s="574" t="str">
        <f t="shared" si="368"/>
        <v/>
      </c>
      <c r="FL364" s="574" t="str">
        <f t="shared" si="368"/>
        <v/>
      </c>
      <c r="FM364" s="574" t="str">
        <f t="shared" si="368"/>
        <v/>
      </c>
      <c r="FN364" s="574" t="str">
        <f t="shared" si="369"/>
        <v/>
      </c>
      <c r="FO364" s="574" t="str">
        <f t="shared" si="369"/>
        <v/>
      </c>
      <c r="FP364" s="574" t="str">
        <f t="shared" si="369"/>
        <v/>
      </c>
      <c r="FQ364" s="574" t="str">
        <f t="shared" si="335"/>
        <v/>
      </c>
      <c r="FR364" s="577" t="str">
        <f t="shared" si="336"/>
        <v/>
      </c>
      <c r="FS364" s="573" t="str">
        <f t="shared" si="337"/>
        <v/>
      </c>
      <c r="FT364" s="574" t="str">
        <f t="shared" si="338"/>
        <v/>
      </c>
      <c r="FU364" s="578" t="str">
        <f t="shared" si="339"/>
        <v/>
      </c>
      <c r="FV364" s="577" t="str">
        <f t="shared" si="340"/>
        <v/>
      </c>
      <c r="HA364" s="147">
        <f t="shared" si="341"/>
        <v>0</v>
      </c>
      <c r="HB364" s="142">
        <f t="shared" si="290"/>
        <v>0</v>
      </c>
    </row>
    <row r="365" spans="1:210" s="142" customFormat="1" ht="15.75" customHeight="1" x14ac:dyDescent="0.2">
      <c r="A365" s="531" t="str">
        <f t="shared" si="291"/>
        <v/>
      </c>
      <c r="B365" s="299"/>
      <c r="C365" s="292"/>
      <c r="D365" s="300"/>
      <c r="E365" s="292"/>
      <c r="F365" s="300"/>
      <c r="G365" s="292"/>
      <c r="H365" s="300"/>
      <c r="I365" s="300"/>
      <c r="J365" s="292"/>
      <c r="K365" s="300"/>
      <c r="L365" s="292"/>
      <c r="M365" s="300"/>
      <c r="N365" s="292"/>
      <c r="O365" s="300"/>
      <c r="P365" s="292"/>
      <c r="Q365" s="292"/>
      <c r="R365" s="300"/>
      <c r="S365" s="294"/>
      <c r="T365" s="307"/>
      <c r="U365" s="292"/>
      <c r="V365" s="300"/>
      <c r="W365" s="292"/>
      <c r="X365" s="300"/>
      <c r="Y365" s="292"/>
      <c r="Z365" s="300"/>
      <c r="AA365" s="300"/>
      <c r="AB365" s="292"/>
      <c r="AC365" s="300"/>
      <c r="AD365" s="292"/>
      <c r="AE365" s="300"/>
      <c r="AF365" s="292"/>
      <c r="AG365" s="300"/>
      <c r="AH365" s="292"/>
      <c r="AI365" s="292"/>
      <c r="AJ365" s="300"/>
      <c r="AK365" s="294"/>
      <c r="AL365" s="302"/>
      <c r="AM365" s="292"/>
      <c r="AN365" s="303"/>
      <c r="AO365" s="292"/>
      <c r="AP365" s="303"/>
      <c r="AQ365" s="292"/>
      <c r="AR365" s="303"/>
      <c r="AS365" s="303"/>
      <c r="AT365" s="292"/>
      <c r="AU365" s="303"/>
      <c r="AV365" s="292"/>
      <c r="AW365" s="303"/>
      <c r="AX365" s="292"/>
      <c r="AY365" s="303"/>
      <c r="AZ365" s="292"/>
      <c r="BA365" s="292"/>
      <c r="BB365" s="303"/>
      <c r="BC365" s="294"/>
      <c r="BD365" s="308"/>
      <c r="BE365" s="292"/>
      <c r="BF365" s="303"/>
      <c r="BG365" s="292"/>
      <c r="BH365" s="303"/>
      <c r="BI365" s="292"/>
      <c r="BJ365" s="303"/>
      <c r="BK365" s="303"/>
      <c r="BL365" s="292"/>
      <c r="BM365" s="303"/>
      <c r="BN365" s="292"/>
      <c r="BO365" s="303"/>
      <c r="BP365" s="292"/>
      <c r="BQ365" s="303"/>
      <c r="BR365" s="292"/>
      <c r="BS365" s="292"/>
      <c r="BT365" s="303"/>
      <c r="BU365" s="294"/>
      <c r="BW365" s="573" t="str">
        <f t="shared" si="342"/>
        <v/>
      </c>
      <c r="BX365" s="574" t="str">
        <f t="shared" si="342"/>
        <v/>
      </c>
      <c r="BY365" s="574" t="str">
        <f t="shared" si="342"/>
        <v/>
      </c>
      <c r="BZ365" s="574" t="str">
        <f t="shared" si="343"/>
        <v/>
      </c>
      <c r="CA365" s="574" t="str">
        <f t="shared" si="343"/>
        <v/>
      </c>
      <c r="CB365" s="574" t="str">
        <f t="shared" si="343"/>
        <v/>
      </c>
      <c r="CC365" s="574" t="str">
        <f t="shared" si="344"/>
        <v/>
      </c>
      <c r="CD365" s="574" t="str">
        <f t="shared" si="344"/>
        <v/>
      </c>
      <c r="CE365" s="574" t="str">
        <f t="shared" si="344"/>
        <v/>
      </c>
      <c r="CF365" s="574" t="str">
        <f t="shared" si="345"/>
        <v/>
      </c>
      <c r="CG365" s="574" t="str">
        <f t="shared" si="345"/>
        <v/>
      </c>
      <c r="CH365" s="574" t="str">
        <f t="shared" si="345"/>
        <v/>
      </c>
      <c r="CI365" s="574" t="str">
        <f t="shared" si="296"/>
        <v/>
      </c>
      <c r="CJ365" s="574" t="str">
        <f t="shared" si="297"/>
        <v/>
      </c>
      <c r="CK365" s="574" t="str">
        <f t="shared" si="346"/>
        <v/>
      </c>
      <c r="CL365" s="574" t="str">
        <f t="shared" si="346"/>
        <v/>
      </c>
      <c r="CM365" s="574" t="str">
        <f t="shared" si="346"/>
        <v/>
      </c>
      <c r="CN365" s="574" t="str">
        <f t="shared" si="347"/>
        <v/>
      </c>
      <c r="CO365" s="574" t="str">
        <f t="shared" si="347"/>
        <v/>
      </c>
      <c r="CP365" s="574" t="str">
        <f t="shared" si="347"/>
        <v/>
      </c>
      <c r="CQ365" s="574" t="str">
        <f t="shared" si="348"/>
        <v/>
      </c>
      <c r="CR365" s="574" t="str">
        <f t="shared" si="348"/>
        <v/>
      </c>
      <c r="CS365" s="574" t="str">
        <f t="shared" si="348"/>
        <v/>
      </c>
      <c r="CT365" s="574" t="str">
        <f t="shared" si="301"/>
        <v/>
      </c>
      <c r="CU365" s="575" t="str">
        <f t="shared" si="302"/>
        <v/>
      </c>
      <c r="CV365" s="576" t="str">
        <f t="shared" si="349"/>
        <v/>
      </c>
      <c r="CW365" s="574" t="str">
        <f t="shared" si="349"/>
        <v/>
      </c>
      <c r="CX365" s="574" t="str">
        <f t="shared" si="349"/>
        <v/>
      </c>
      <c r="CY365" s="574" t="str">
        <f t="shared" si="350"/>
        <v/>
      </c>
      <c r="CZ365" s="574" t="str">
        <f t="shared" si="350"/>
        <v/>
      </c>
      <c r="DA365" s="574" t="str">
        <f t="shared" si="350"/>
        <v/>
      </c>
      <c r="DB365" s="574" t="str">
        <f t="shared" si="305"/>
        <v/>
      </c>
      <c r="DC365" s="574" t="str">
        <f t="shared" si="351"/>
        <v/>
      </c>
      <c r="DD365" s="574" t="str">
        <f t="shared" si="351"/>
        <v/>
      </c>
      <c r="DE365" s="574" t="str">
        <f t="shared" si="352"/>
        <v/>
      </c>
      <c r="DF365" s="574" t="str">
        <f t="shared" si="352"/>
        <v/>
      </c>
      <c r="DG365" s="574" t="str">
        <f t="shared" si="352"/>
        <v/>
      </c>
      <c r="DH365" s="574" t="str">
        <f t="shared" si="308"/>
        <v/>
      </c>
      <c r="DI365" s="574" t="str">
        <f t="shared" si="309"/>
        <v/>
      </c>
      <c r="DJ365" s="574" t="str">
        <f t="shared" si="353"/>
        <v/>
      </c>
      <c r="DK365" s="574" t="str">
        <f t="shared" si="353"/>
        <v/>
      </c>
      <c r="DL365" s="574" t="str">
        <f t="shared" si="353"/>
        <v/>
      </c>
      <c r="DM365" s="574" t="str">
        <f t="shared" si="354"/>
        <v/>
      </c>
      <c r="DN365" s="574" t="str">
        <f t="shared" si="354"/>
        <v/>
      </c>
      <c r="DO365" s="574" t="str">
        <f t="shared" si="354"/>
        <v/>
      </c>
      <c r="DP365" s="574" t="str">
        <f t="shared" si="355"/>
        <v/>
      </c>
      <c r="DQ365" s="574" t="str">
        <f t="shared" si="355"/>
        <v/>
      </c>
      <c r="DR365" s="574" t="str">
        <f t="shared" si="355"/>
        <v/>
      </c>
      <c r="DS365" s="574" t="str">
        <f t="shared" si="313"/>
        <v/>
      </c>
      <c r="DT365" s="577" t="str">
        <f t="shared" si="314"/>
        <v/>
      </c>
      <c r="DU365" s="576" t="str">
        <f t="shared" si="356"/>
        <v/>
      </c>
      <c r="DV365" s="574" t="str">
        <f t="shared" si="356"/>
        <v/>
      </c>
      <c r="DW365" s="574" t="str">
        <f t="shared" si="356"/>
        <v/>
      </c>
      <c r="DX365" s="574" t="str">
        <f t="shared" si="357"/>
        <v/>
      </c>
      <c r="DY365" s="574" t="str">
        <f t="shared" si="357"/>
        <v/>
      </c>
      <c r="DZ365" s="574" t="str">
        <f t="shared" si="357"/>
        <v/>
      </c>
      <c r="EA365" s="574" t="str">
        <f t="shared" si="358"/>
        <v/>
      </c>
      <c r="EB365" s="574" t="str">
        <f t="shared" si="358"/>
        <v/>
      </c>
      <c r="EC365" s="574" t="str">
        <f t="shared" si="358"/>
        <v/>
      </c>
      <c r="ED365" s="574" t="str">
        <f t="shared" si="359"/>
        <v/>
      </c>
      <c r="EE365" s="574" t="str">
        <f t="shared" si="359"/>
        <v/>
      </c>
      <c r="EF365" s="574" t="str">
        <f t="shared" si="359"/>
        <v/>
      </c>
      <c r="EG365" s="574" t="str">
        <f t="shared" si="319"/>
        <v/>
      </c>
      <c r="EH365" s="574" t="str">
        <f t="shared" si="320"/>
        <v/>
      </c>
      <c r="EI365" s="574" t="str">
        <f t="shared" si="360"/>
        <v/>
      </c>
      <c r="EJ365" s="574" t="str">
        <f t="shared" si="360"/>
        <v/>
      </c>
      <c r="EK365" s="574" t="str">
        <f t="shared" si="360"/>
        <v/>
      </c>
      <c r="EL365" s="574" t="str">
        <f t="shared" si="361"/>
        <v/>
      </c>
      <c r="EM365" s="574" t="str">
        <f t="shared" si="361"/>
        <v/>
      </c>
      <c r="EN365" s="574" t="str">
        <f t="shared" si="361"/>
        <v/>
      </c>
      <c r="EO365" s="574" t="str">
        <f t="shared" si="362"/>
        <v/>
      </c>
      <c r="EP365" s="574" t="str">
        <f t="shared" si="362"/>
        <v/>
      </c>
      <c r="EQ365" s="574" t="str">
        <f t="shared" si="362"/>
        <v/>
      </c>
      <c r="ER365" s="574" t="str">
        <f t="shared" si="324"/>
        <v/>
      </c>
      <c r="ES365" s="577" t="str">
        <f t="shared" si="325"/>
        <v/>
      </c>
      <c r="ET365" s="576" t="str">
        <f t="shared" si="363"/>
        <v/>
      </c>
      <c r="EU365" s="574" t="str">
        <f t="shared" si="363"/>
        <v/>
      </c>
      <c r="EV365" s="574" t="str">
        <f t="shared" si="363"/>
        <v/>
      </c>
      <c r="EW365" s="574" t="str">
        <f t="shared" si="364"/>
        <v/>
      </c>
      <c r="EX365" s="574" t="str">
        <f t="shared" si="364"/>
        <v/>
      </c>
      <c r="EY365" s="574" t="str">
        <f t="shared" si="364"/>
        <v/>
      </c>
      <c r="EZ365" s="574" t="str">
        <f t="shared" si="365"/>
        <v/>
      </c>
      <c r="FA365" s="574" t="str">
        <f t="shared" si="365"/>
        <v/>
      </c>
      <c r="FB365" s="574" t="str">
        <f t="shared" si="365"/>
        <v/>
      </c>
      <c r="FC365" s="574" t="str">
        <f t="shared" si="366"/>
        <v/>
      </c>
      <c r="FD365" s="574" t="str">
        <f t="shared" si="366"/>
        <v/>
      </c>
      <c r="FE365" s="574" t="str">
        <f t="shared" si="366"/>
        <v/>
      </c>
      <c r="FF365" s="574" t="str">
        <f t="shared" si="330"/>
        <v/>
      </c>
      <c r="FG365" s="574" t="str">
        <f t="shared" si="331"/>
        <v/>
      </c>
      <c r="FH365" s="574" t="str">
        <f t="shared" si="367"/>
        <v/>
      </c>
      <c r="FI365" s="574" t="str">
        <f t="shared" si="367"/>
        <v/>
      </c>
      <c r="FJ365" s="574" t="str">
        <f t="shared" si="367"/>
        <v/>
      </c>
      <c r="FK365" s="574" t="str">
        <f t="shared" si="368"/>
        <v/>
      </c>
      <c r="FL365" s="574" t="str">
        <f t="shared" si="368"/>
        <v/>
      </c>
      <c r="FM365" s="574" t="str">
        <f t="shared" si="368"/>
        <v/>
      </c>
      <c r="FN365" s="574" t="str">
        <f t="shared" si="369"/>
        <v/>
      </c>
      <c r="FO365" s="574" t="str">
        <f t="shared" si="369"/>
        <v/>
      </c>
      <c r="FP365" s="574" t="str">
        <f t="shared" si="369"/>
        <v/>
      </c>
      <c r="FQ365" s="574" t="str">
        <f t="shared" si="335"/>
        <v/>
      </c>
      <c r="FR365" s="577" t="str">
        <f t="shared" si="336"/>
        <v/>
      </c>
      <c r="FS365" s="573" t="str">
        <f t="shared" si="337"/>
        <v/>
      </c>
      <c r="FT365" s="574" t="str">
        <f t="shared" si="338"/>
        <v/>
      </c>
      <c r="FU365" s="578" t="str">
        <f t="shared" si="339"/>
        <v/>
      </c>
      <c r="FV365" s="577" t="str">
        <f t="shared" si="340"/>
        <v/>
      </c>
      <c r="HA365" s="147">
        <f t="shared" si="341"/>
        <v>0</v>
      </c>
      <c r="HB365" s="142">
        <f t="shared" si="290"/>
        <v>0</v>
      </c>
    </row>
    <row r="366" spans="1:210" s="142" customFormat="1" ht="15.75" customHeight="1" x14ac:dyDescent="0.2">
      <c r="A366" s="531" t="str">
        <f t="shared" si="291"/>
        <v/>
      </c>
      <c r="B366" s="299"/>
      <c r="C366" s="292"/>
      <c r="D366" s="300"/>
      <c r="E366" s="292"/>
      <c r="F366" s="300"/>
      <c r="G366" s="292"/>
      <c r="H366" s="300"/>
      <c r="I366" s="300"/>
      <c r="J366" s="292"/>
      <c r="K366" s="300"/>
      <c r="L366" s="292"/>
      <c r="M366" s="300"/>
      <c r="N366" s="292"/>
      <c r="O366" s="300"/>
      <c r="P366" s="292"/>
      <c r="Q366" s="292"/>
      <c r="R366" s="301"/>
      <c r="S366" s="298"/>
      <c r="T366" s="307"/>
      <c r="U366" s="292"/>
      <c r="V366" s="300"/>
      <c r="W366" s="292"/>
      <c r="X366" s="300"/>
      <c r="Y366" s="292"/>
      <c r="Z366" s="300"/>
      <c r="AA366" s="300"/>
      <c r="AB366" s="292"/>
      <c r="AC366" s="300"/>
      <c r="AD366" s="292"/>
      <c r="AE366" s="300"/>
      <c r="AF366" s="292"/>
      <c r="AG366" s="300"/>
      <c r="AH366" s="292"/>
      <c r="AI366" s="292"/>
      <c r="AJ366" s="301"/>
      <c r="AK366" s="298"/>
      <c r="AL366" s="302"/>
      <c r="AM366" s="292"/>
      <c r="AN366" s="303"/>
      <c r="AO366" s="292"/>
      <c r="AP366" s="303"/>
      <c r="AQ366" s="292"/>
      <c r="AR366" s="303"/>
      <c r="AS366" s="303"/>
      <c r="AT366" s="292"/>
      <c r="AU366" s="303"/>
      <c r="AV366" s="292"/>
      <c r="AW366" s="303"/>
      <c r="AX366" s="292"/>
      <c r="AY366" s="303"/>
      <c r="AZ366" s="292"/>
      <c r="BA366" s="292"/>
      <c r="BB366" s="304"/>
      <c r="BC366" s="298"/>
      <c r="BD366" s="308"/>
      <c r="BE366" s="292"/>
      <c r="BF366" s="303"/>
      <c r="BG366" s="292"/>
      <c r="BH366" s="303"/>
      <c r="BI366" s="292"/>
      <c r="BJ366" s="303"/>
      <c r="BK366" s="303"/>
      <c r="BL366" s="292"/>
      <c r="BM366" s="303"/>
      <c r="BN366" s="292"/>
      <c r="BO366" s="303"/>
      <c r="BP366" s="292"/>
      <c r="BQ366" s="303"/>
      <c r="BR366" s="292"/>
      <c r="BS366" s="292"/>
      <c r="BT366" s="304"/>
      <c r="BU366" s="298"/>
      <c r="BW366" s="573" t="str">
        <f t="shared" si="342"/>
        <v/>
      </c>
      <c r="BX366" s="574" t="str">
        <f t="shared" si="342"/>
        <v/>
      </c>
      <c r="BY366" s="574" t="str">
        <f t="shared" si="342"/>
        <v/>
      </c>
      <c r="BZ366" s="574" t="str">
        <f t="shared" si="343"/>
        <v/>
      </c>
      <c r="CA366" s="574" t="str">
        <f t="shared" si="343"/>
        <v/>
      </c>
      <c r="CB366" s="574" t="str">
        <f t="shared" si="343"/>
        <v/>
      </c>
      <c r="CC366" s="574" t="str">
        <f t="shared" si="344"/>
        <v/>
      </c>
      <c r="CD366" s="574" t="str">
        <f t="shared" si="344"/>
        <v/>
      </c>
      <c r="CE366" s="574" t="str">
        <f t="shared" si="344"/>
        <v/>
      </c>
      <c r="CF366" s="574" t="str">
        <f t="shared" si="345"/>
        <v/>
      </c>
      <c r="CG366" s="574" t="str">
        <f t="shared" si="345"/>
        <v/>
      </c>
      <c r="CH366" s="574" t="str">
        <f t="shared" si="345"/>
        <v/>
      </c>
      <c r="CI366" s="574" t="str">
        <f t="shared" si="296"/>
        <v/>
      </c>
      <c r="CJ366" s="574" t="str">
        <f t="shared" si="297"/>
        <v/>
      </c>
      <c r="CK366" s="574" t="str">
        <f t="shared" si="346"/>
        <v/>
      </c>
      <c r="CL366" s="574" t="str">
        <f t="shared" si="346"/>
        <v/>
      </c>
      <c r="CM366" s="574" t="str">
        <f t="shared" si="346"/>
        <v/>
      </c>
      <c r="CN366" s="574" t="str">
        <f t="shared" si="347"/>
        <v/>
      </c>
      <c r="CO366" s="574" t="str">
        <f t="shared" si="347"/>
        <v/>
      </c>
      <c r="CP366" s="574" t="str">
        <f t="shared" si="347"/>
        <v/>
      </c>
      <c r="CQ366" s="574" t="str">
        <f t="shared" si="348"/>
        <v/>
      </c>
      <c r="CR366" s="574" t="str">
        <f t="shared" si="348"/>
        <v/>
      </c>
      <c r="CS366" s="574" t="str">
        <f t="shared" si="348"/>
        <v/>
      </c>
      <c r="CT366" s="574" t="str">
        <f t="shared" si="301"/>
        <v/>
      </c>
      <c r="CU366" s="575" t="str">
        <f t="shared" si="302"/>
        <v/>
      </c>
      <c r="CV366" s="576" t="str">
        <f t="shared" si="349"/>
        <v/>
      </c>
      <c r="CW366" s="574" t="str">
        <f t="shared" si="349"/>
        <v/>
      </c>
      <c r="CX366" s="574" t="str">
        <f t="shared" si="349"/>
        <v/>
      </c>
      <c r="CY366" s="574" t="str">
        <f t="shared" si="350"/>
        <v/>
      </c>
      <c r="CZ366" s="574" t="str">
        <f t="shared" si="350"/>
        <v/>
      </c>
      <c r="DA366" s="574" t="str">
        <f t="shared" si="350"/>
        <v/>
      </c>
      <c r="DB366" s="574" t="str">
        <f t="shared" si="305"/>
        <v/>
      </c>
      <c r="DC366" s="574" t="str">
        <f t="shared" si="351"/>
        <v/>
      </c>
      <c r="DD366" s="574" t="str">
        <f t="shared" si="351"/>
        <v/>
      </c>
      <c r="DE366" s="574" t="str">
        <f t="shared" si="352"/>
        <v/>
      </c>
      <c r="DF366" s="574" t="str">
        <f t="shared" si="352"/>
        <v/>
      </c>
      <c r="DG366" s="574" t="str">
        <f t="shared" si="352"/>
        <v/>
      </c>
      <c r="DH366" s="574" t="str">
        <f t="shared" si="308"/>
        <v/>
      </c>
      <c r="DI366" s="574" t="str">
        <f t="shared" si="309"/>
        <v/>
      </c>
      <c r="DJ366" s="574" t="str">
        <f t="shared" si="353"/>
        <v/>
      </c>
      <c r="DK366" s="574" t="str">
        <f t="shared" si="353"/>
        <v/>
      </c>
      <c r="DL366" s="574" t="str">
        <f t="shared" si="353"/>
        <v/>
      </c>
      <c r="DM366" s="574" t="str">
        <f t="shared" si="354"/>
        <v/>
      </c>
      <c r="DN366" s="574" t="str">
        <f t="shared" si="354"/>
        <v/>
      </c>
      <c r="DO366" s="574" t="str">
        <f t="shared" si="354"/>
        <v/>
      </c>
      <c r="DP366" s="574" t="str">
        <f t="shared" si="355"/>
        <v/>
      </c>
      <c r="DQ366" s="574" t="str">
        <f t="shared" si="355"/>
        <v/>
      </c>
      <c r="DR366" s="574" t="str">
        <f t="shared" si="355"/>
        <v/>
      </c>
      <c r="DS366" s="574" t="str">
        <f t="shared" si="313"/>
        <v/>
      </c>
      <c r="DT366" s="577" t="str">
        <f t="shared" si="314"/>
        <v/>
      </c>
      <c r="DU366" s="576" t="str">
        <f t="shared" si="356"/>
        <v/>
      </c>
      <c r="DV366" s="574" t="str">
        <f t="shared" si="356"/>
        <v/>
      </c>
      <c r="DW366" s="574" t="str">
        <f t="shared" si="356"/>
        <v/>
      </c>
      <c r="DX366" s="574" t="str">
        <f t="shared" si="357"/>
        <v/>
      </c>
      <c r="DY366" s="574" t="str">
        <f t="shared" si="357"/>
        <v/>
      </c>
      <c r="DZ366" s="574" t="str">
        <f t="shared" si="357"/>
        <v/>
      </c>
      <c r="EA366" s="574" t="str">
        <f t="shared" si="358"/>
        <v/>
      </c>
      <c r="EB366" s="574" t="str">
        <f t="shared" si="358"/>
        <v/>
      </c>
      <c r="EC366" s="574" t="str">
        <f t="shared" si="358"/>
        <v/>
      </c>
      <c r="ED366" s="574" t="str">
        <f t="shared" si="359"/>
        <v/>
      </c>
      <c r="EE366" s="574" t="str">
        <f t="shared" si="359"/>
        <v/>
      </c>
      <c r="EF366" s="574" t="str">
        <f t="shared" si="359"/>
        <v/>
      </c>
      <c r="EG366" s="574" t="str">
        <f t="shared" si="319"/>
        <v/>
      </c>
      <c r="EH366" s="574" t="str">
        <f t="shared" si="320"/>
        <v/>
      </c>
      <c r="EI366" s="574" t="str">
        <f t="shared" si="360"/>
        <v/>
      </c>
      <c r="EJ366" s="574" t="str">
        <f t="shared" si="360"/>
        <v/>
      </c>
      <c r="EK366" s="574" t="str">
        <f t="shared" si="360"/>
        <v/>
      </c>
      <c r="EL366" s="574" t="str">
        <f t="shared" si="361"/>
        <v/>
      </c>
      <c r="EM366" s="574" t="str">
        <f t="shared" si="361"/>
        <v/>
      </c>
      <c r="EN366" s="574" t="str">
        <f t="shared" si="361"/>
        <v/>
      </c>
      <c r="EO366" s="574" t="str">
        <f t="shared" si="362"/>
        <v/>
      </c>
      <c r="EP366" s="574" t="str">
        <f t="shared" si="362"/>
        <v/>
      </c>
      <c r="EQ366" s="574" t="str">
        <f t="shared" si="362"/>
        <v/>
      </c>
      <c r="ER366" s="574" t="str">
        <f t="shared" si="324"/>
        <v/>
      </c>
      <c r="ES366" s="577" t="str">
        <f t="shared" si="325"/>
        <v/>
      </c>
      <c r="ET366" s="576" t="str">
        <f t="shared" si="363"/>
        <v/>
      </c>
      <c r="EU366" s="574" t="str">
        <f t="shared" si="363"/>
        <v/>
      </c>
      <c r="EV366" s="574" t="str">
        <f t="shared" si="363"/>
        <v/>
      </c>
      <c r="EW366" s="574" t="str">
        <f t="shared" si="364"/>
        <v/>
      </c>
      <c r="EX366" s="574" t="str">
        <f t="shared" si="364"/>
        <v/>
      </c>
      <c r="EY366" s="574" t="str">
        <f t="shared" si="364"/>
        <v/>
      </c>
      <c r="EZ366" s="574" t="str">
        <f t="shared" si="365"/>
        <v/>
      </c>
      <c r="FA366" s="574" t="str">
        <f t="shared" si="365"/>
        <v/>
      </c>
      <c r="FB366" s="574" t="str">
        <f t="shared" si="365"/>
        <v/>
      </c>
      <c r="FC366" s="574" t="str">
        <f t="shared" si="366"/>
        <v/>
      </c>
      <c r="FD366" s="574" t="str">
        <f t="shared" si="366"/>
        <v/>
      </c>
      <c r="FE366" s="574" t="str">
        <f t="shared" si="366"/>
        <v/>
      </c>
      <c r="FF366" s="574" t="str">
        <f t="shared" si="330"/>
        <v/>
      </c>
      <c r="FG366" s="574" t="str">
        <f t="shared" si="331"/>
        <v/>
      </c>
      <c r="FH366" s="574" t="str">
        <f t="shared" si="367"/>
        <v/>
      </c>
      <c r="FI366" s="574" t="str">
        <f t="shared" si="367"/>
        <v/>
      </c>
      <c r="FJ366" s="574" t="str">
        <f t="shared" si="367"/>
        <v/>
      </c>
      <c r="FK366" s="574" t="str">
        <f t="shared" si="368"/>
        <v/>
      </c>
      <c r="FL366" s="574" t="str">
        <f t="shared" si="368"/>
        <v/>
      </c>
      <c r="FM366" s="574" t="str">
        <f t="shared" si="368"/>
        <v/>
      </c>
      <c r="FN366" s="574" t="str">
        <f t="shared" si="369"/>
        <v/>
      </c>
      <c r="FO366" s="574" t="str">
        <f t="shared" si="369"/>
        <v/>
      </c>
      <c r="FP366" s="574" t="str">
        <f t="shared" si="369"/>
        <v/>
      </c>
      <c r="FQ366" s="574" t="str">
        <f t="shared" si="335"/>
        <v/>
      </c>
      <c r="FR366" s="577" t="str">
        <f t="shared" si="336"/>
        <v/>
      </c>
      <c r="FS366" s="573" t="str">
        <f t="shared" si="337"/>
        <v/>
      </c>
      <c r="FT366" s="574" t="str">
        <f t="shared" si="338"/>
        <v/>
      </c>
      <c r="FU366" s="578" t="str">
        <f t="shared" si="339"/>
        <v/>
      </c>
      <c r="FV366" s="577" t="str">
        <f t="shared" si="340"/>
        <v/>
      </c>
      <c r="HA366" s="147">
        <f t="shared" si="341"/>
        <v>0</v>
      </c>
      <c r="HB366" s="142">
        <f t="shared" si="290"/>
        <v>0</v>
      </c>
    </row>
    <row r="367" spans="1:210" s="142" customFormat="1" ht="15.75" customHeight="1" x14ac:dyDescent="0.2">
      <c r="A367" s="531" t="str">
        <f t="shared" si="291"/>
        <v/>
      </c>
      <c r="B367" s="299"/>
      <c r="C367" s="292"/>
      <c r="D367" s="300"/>
      <c r="E367" s="292"/>
      <c r="F367" s="300"/>
      <c r="G367" s="292"/>
      <c r="H367" s="300"/>
      <c r="I367" s="300"/>
      <c r="J367" s="292"/>
      <c r="K367" s="300"/>
      <c r="L367" s="292"/>
      <c r="M367" s="300"/>
      <c r="N367" s="292"/>
      <c r="O367" s="300"/>
      <c r="P367" s="292"/>
      <c r="Q367" s="292"/>
      <c r="R367" s="300"/>
      <c r="S367" s="294"/>
      <c r="T367" s="307"/>
      <c r="U367" s="292"/>
      <c r="V367" s="300"/>
      <c r="W367" s="292"/>
      <c r="X367" s="300"/>
      <c r="Y367" s="292"/>
      <c r="Z367" s="300"/>
      <c r="AA367" s="300"/>
      <c r="AB367" s="292"/>
      <c r="AC367" s="300"/>
      <c r="AD367" s="292"/>
      <c r="AE367" s="300"/>
      <c r="AF367" s="292"/>
      <c r="AG367" s="300"/>
      <c r="AH367" s="292"/>
      <c r="AI367" s="292"/>
      <c r="AJ367" s="300"/>
      <c r="AK367" s="294"/>
      <c r="AL367" s="302"/>
      <c r="AM367" s="292"/>
      <c r="AN367" s="303"/>
      <c r="AO367" s="292"/>
      <c r="AP367" s="303"/>
      <c r="AQ367" s="292"/>
      <c r="AR367" s="303"/>
      <c r="AS367" s="303"/>
      <c r="AT367" s="292"/>
      <c r="AU367" s="303"/>
      <c r="AV367" s="292"/>
      <c r="AW367" s="303"/>
      <c r="AX367" s="292"/>
      <c r="AY367" s="303"/>
      <c r="AZ367" s="292"/>
      <c r="BA367" s="292"/>
      <c r="BB367" s="303"/>
      <c r="BC367" s="294"/>
      <c r="BD367" s="308"/>
      <c r="BE367" s="292"/>
      <c r="BF367" s="303"/>
      <c r="BG367" s="292"/>
      <c r="BH367" s="303"/>
      <c r="BI367" s="292"/>
      <c r="BJ367" s="303"/>
      <c r="BK367" s="303"/>
      <c r="BL367" s="292"/>
      <c r="BM367" s="303"/>
      <c r="BN367" s="292"/>
      <c r="BO367" s="303"/>
      <c r="BP367" s="292"/>
      <c r="BQ367" s="303"/>
      <c r="BR367" s="292"/>
      <c r="BS367" s="292"/>
      <c r="BT367" s="303"/>
      <c r="BU367" s="294"/>
      <c r="BW367" s="573" t="str">
        <f t="shared" si="342"/>
        <v/>
      </c>
      <c r="BX367" s="574" t="str">
        <f t="shared" si="342"/>
        <v/>
      </c>
      <c r="BY367" s="574" t="str">
        <f t="shared" si="342"/>
        <v/>
      </c>
      <c r="BZ367" s="574" t="str">
        <f t="shared" si="343"/>
        <v/>
      </c>
      <c r="CA367" s="574" t="str">
        <f t="shared" si="343"/>
        <v/>
      </c>
      <c r="CB367" s="574" t="str">
        <f t="shared" si="343"/>
        <v/>
      </c>
      <c r="CC367" s="574" t="str">
        <f t="shared" si="344"/>
        <v/>
      </c>
      <c r="CD367" s="574" t="str">
        <f t="shared" si="344"/>
        <v/>
      </c>
      <c r="CE367" s="574" t="str">
        <f t="shared" si="344"/>
        <v/>
      </c>
      <c r="CF367" s="574" t="str">
        <f t="shared" si="345"/>
        <v/>
      </c>
      <c r="CG367" s="574" t="str">
        <f t="shared" si="345"/>
        <v/>
      </c>
      <c r="CH367" s="574" t="str">
        <f t="shared" si="345"/>
        <v/>
      </c>
      <c r="CI367" s="574" t="str">
        <f t="shared" si="296"/>
        <v/>
      </c>
      <c r="CJ367" s="574" t="str">
        <f t="shared" si="297"/>
        <v/>
      </c>
      <c r="CK367" s="574" t="str">
        <f t="shared" si="346"/>
        <v/>
      </c>
      <c r="CL367" s="574" t="str">
        <f t="shared" si="346"/>
        <v/>
      </c>
      <c r="CM367" s="574" t="str">
        <f t="shared" si="346"/>
        <v/>
      </c>
      <c r="CN367" s="574" t="str">
        <f t="shared" si="347"/>
        <v/>
      </c>
      <c r="CO367" s="574" t="str">
        <f t="shared" si="347"/>
        <v/>
      </c>
      <c r="CP367" s="574" t="str">
        <f t="shared" si="347"/>
        <v/>
      </c>
      <c r="CQ367" s="574" t="str">
        <f t="shared" si="348"/>
        <v/>
      </c>
      <c r="CR367" s="574" t="str">
        <f t="shared" si="348"/>
        <v/>
      </c>
      <c r="CS367" s="574" t="str">
        <f t="shared" si="348"/>
        <v/>
      </c>
      <c r="CT367" s="574" t="str">
        <f t="shared" si="301"/>
        <v/>
      </c>
      <c r="CU367" s="575" t="str">
        <f t="shared" si="302"/>
        <v/>
      </c>
      <c r="CV367" s="576" t="str">
        <f t="shared" si="349"/>
        <v/>
      </c>
      <c r="CW367" s="574" t="str">
        <f t="shared" si="349"/>
        <v/>
      </c>
      <c r="CX367" s="574" t="str">
        <f t="shared" si="349"/>
        <v/>
      </c>
      <c r="CY367" s="574" t="str">
        <f t="shared" si="350"/>
        <v/>
      </c>
      <c r="CZ367" s="574" t="str">
        <f t="shared" si="350"/>
        <v/>
      </c>
      <c r="DA367" s="574" t="str">
        <f t="shared" si="350"/>
        <v/>
      </c>
      <c r="DB367" s="574" t="str">
        <f t="shared" si="305"/>
        <v/>
      </c>
      <c r="DC367" s="574" t="str">
        <f t="shared" si="351"/>
        <v/>
      </c>
      <c r="DD367" s="574" t="str">
        <f t="shared" si="351"/>
        <v/>
      </c>
      <c r="DE367" s="574" t="str">
        <f t="shared" si="352"/>
        <v/>
      </c>
      <c r="DF367" s="574" t="str">
        <f t="shared" si="352"/>
        <v/>
      </c>
      <c r="DG367" s="574" t="str">
        <f t="shared" si="352"/>
        <v/>
      </c>
      <c r="DH367" s="574" t="str">
        <f t="shared" si="308"/>
        <v/>
      </c>
      <c r="DI367" s="574" t="str">
        <f t="shared" si="309"/>
        <v/>
      </c>
      <c r="DJ367" s="574" t="str">
        <f t="shared" si="353"/>
        <v/>
      </c>
      <c r="DK367" s="574" t="str">
        <f t="shared" si="353"/>
        <v/>
      </c>
      <c r="DL367" s="574" t="str">
        <f t="shared" si="353"/>
        <v/>
      </c>
      <c r="DM367" s="574" t="str">
        <f t="shared" si="354"/>
        <v/>
      </c>
      <c r="DN367" s="574" t="str">
        <f t="shared" si="354"/>
        <v/>
      </c>
      <c r="DO367" s="574" t="str">
        <f t="shared" si="354"/>
        <v/>
      </c>
      <c r="DP367" s="574" t="str">
        <f t="shared" si="355"/>
        <v/>
      </c>
      <c r="DQ367" s="574" t="str">
        <f t="shared" si="355"/>
        <v/>
      </c>
      <c r="DR367" s="574" t="str">
        <f t="shared" si="355"/>
        <v/>
      </c>
      <c r="DS367" s="574" t="str">
        <f t="shared" si="313"/>
        <v/>
      </c>
      <c r="DT367" s="577" t="str">
        <f t="shared" si="314"/>
        <v/>
      </c>
      <c r="DU367" s="576" t="str">
        <f t="shared" si="356"/>
        <v/>
      </c>
      <c r="DV367" s="574" t="str">
        <f t="shared" si="356"/>
        <v/>
      </c>
      <c r="DW367" s="574" t="str">
        <f t="shared" si="356"/>
        <v/>
      </c>
      <c r="DX367" s="574" t="str">
        <f t="shared" si="357"/>
        <v/>
      </c>
      <c r="DY367" s="574" t="str">
        <f t="shared" si="357"/>
        <v/>
      </c>
      <c r="DZ367" s="574" t="str">
        <f t="shared" si="357"/>
        <v/>
      </c>
      <c r="EA367" s="574" t="str">
        <f t="shared" si="358"/>
        <v/>
      </c>
      <c r="EB367" s="574" t="str">
        <f t="shared" si="358"/>
        <v/>
      </c>
      <c r="EC367" s="574" t="str">
        <f t="shared" si="358"/>
        <v/>
      </c>
      <c r="ED367" s="574" t="str">
        <f t="shared" si="359"/>
        <v/>
      </c>
      <c r="EE367" s="574" t="str">
        <f t="shared" si="359"/>
        <v/>
      </c>
      <c r="EF367" s="574" t="str">
        <f t="shared" si="359"/>
        <v/>
      </c>
      <c r="EG367" s="574" t="str">
        <f t="shared" si="319"/>
        <v/>
      </c>
      <c r="EH367" s="574" t="str">
        <f t="shared" si="320"/>
        <v/>
      </c>
      <c r="EI367" s="574" t="str">
        <f t="shared" si="360"/>
        <v/>
      </c>
      <c r="EJ367" s="574" t="str">
        <f t="shared" si="360"/>
        <v/>
      </c>
      <c r="EK367" s="574" t="str">
        <f t="shared" si="360"/>
        <v/>
      </c>
      <c r="EL367" s="574" t="str">
        <f t="shared" si="361"/>
        <v/>
      </c>
      <c r="EM367" s="574" t="str">
        <f t="shared" si="361"/>
        <v/>
      </c>
      <c r="EN367" s="574" t="str">
        <f t="shared" si="361"/>
        <v/>
      </c>
      <c r="EO367" s="574" t="str">
        <f t="shared" si="362"/>
        <v/>
      </c>
      <c r="EP367" s="574" t="str">
        <f t="shared" si="362"/>
        <v/>
      </c>
      <c r="EQ367" s="574" t="str">
        <f t="shared" si="362"/>
        <v/>
      </c>
      <c r="ER367" s="574" t="str">
        <f t="shared" si="324"/>
        <v/>
      </c>
      <c r="ES367" s="577" t="str">
        <f t="shared" si="325"/>
        <v/>
      </c>
      <c r="ET367" s="576" t="str">
        <f t="shared" si="363"/>
        <v/>
      </c>
      <c r="EU367" s="574" t="str">
        <f t="shared" si="363"/>
        <v/>
      </c>
      <c r="EV367" s="574" t="str">
        <f t="shared" si="363"/>
        <v/>
      </c>
      <c r="EW367" s="574" t="str">
        <f t="shared" si="364"/>
        <v/>
      </c>
      <c r="EX367" s="574" t="str">
        <f t="shared" si="364"/>
        <v/>
      </c>
      <c r="EY367" s="574" t="str">
        <f t="shared" si="364"/>
        <v/>
      </c>
      <c r="EZ367" s="574" t="str">
        <f t="shared" si="365"/>
        <v/>
      </c>
      <c r="FA367" s="574" t="str">
        <f t="shared" si="365"/>
        <v/>
      </c>
      <c r="FB367" s="574" t="str">
        <f t="shared" si="365"/>
        <v/>
      </c>
      <c r="FC367" s="574" t="str">
        <f t="shared" si="366"/>
        <v/>
      </c>
      <c r="FD367" s="574" t="str">
        <f t="shared" si="366"/>
        <v/>
      </c>
      <c r="FE367" s="574" t="str">
        <f t="shared" si="366"/>
        <v/>
      </c>
      <c r="FF367" s="574" t="str">
        <f t="shared" si="330"/>
        <v/>
      </c>
      <c r="FG367" s="574" t="str">
        <f t="shared" si="331"/>
        <v/>
      </c>
      <c r="FH367" s="574" t="str">
        <f t="shared" si="367"/>
        <v/>
      </c>
      <c r="FI367" s="574" t="str">
        <f t="shared" si="367"/>
        <v/>
      </c>
      <c r="FJ367" s="574" t="str">
        <f t="shared" si="367"/>
        <v/>
      </c>
      <c r="FK367" s="574" t="str">
        <f t="shared" si="368"/>
        <v/>
      </c>
      <c r="FL367" s="574" t="str">
        <f t="shared" si="368"/>
        <v/>
      </c>
      <c r="FM367" s="574" t="str">
        <f t="shared" si="368"/>
        <v/>
      </c>
      <c r="FN367" s="574" t="str">
        <f t="shared" si="369"/>
        <v/>
      </c>
      <c r="FO367" s="574" t="str">
        <f t="shared" si="369"/>
        <v/>
      </c>
      <c r="FP367" s="574" t="str">
        <f t="shared" si="369"/>
        <v/>
      </c>
      <c r="FQ367" s="574" t="str">
        <f t="shared" si="335"/>
        <v/>
      </c>
      <c r="FR367" s="577" t="str">
        <f t="shared" si="336"/>
        <v/>
      </c>
      <c r="FS367" s="573" t="str">
        <f t="shared" si="337"/>
        <v/>
      </c>
      <c r="FT367" s="574" t="str">
        <f t="shared" si="338"/>
        <v/>
      </c>
      <c r="FU367" s="578" t="str">
        <f t="shared" si="339"/>
        <v/>
      </c>
      <c r="FV367" s="577" t="str">
        <f t="shared" si="340"/>
        <v/>
      </c>
      <c r="HA367" s="147">
        <f t="shared" si="341"/>
        <v>0</v>
      </c>
      <c r="HB367" s="142">
        <f t="shared" si="290"/>
        <v>0</v>
      </c>
    </row>
    <row r="368" spans="1:210" s="142" customFormat="1" ht="15.75" customHeight="1" x14ac:dyDescent="0.2">
      <c r="A368" s="531" t="str">
        <f t="shared" si="291"/>
        <v/>
      </c>
      <c r="B368" s="299"/>
      <c r="C368" s="292"/>
      <c r="D368" s="300"/>
      <c r="E368" s="292"/>
      <c r="F368" s="300"/>
      <c r="G368" s="292"/>
      <c r="H368" s="300"/>
      <c r="I368" s="300"/>
      <c r="J368" s="292"/>
      <c r="K368" s="300"/>
      <c r="L368" s="292"/>
      <c r="M368" s="300"/>
      <c r="N368" s="292"/>
      <c r="O368" s="300"/>
      <c r="P368" s="292"/>
      <c r="Q368" s="292"/>
      <c r="R368" s="301"/>
      <c r="S368" s="298"/>
      <c r="T368" s="307"/>
      <c r="U368" s="292"/>
      <c r="V368" s="300"/>
      <c r="W368" s="292"/>
      <c r="X368" s="300"/>
      <c r="Y368" s="292"/>
      <c r="Z368" s="300"/>
      <c r="AA368" s="300"/>
      <c r="AB368" s="292"/>
      <c r="AC368" s="300"/>
      <c r="AD368" s="292"/>
      <c r="AE368" s="300"/>
      <c r="AF368" s="292"/>
      <c r="AG368" s="300"/>
      <c r="AH368" s="292"/>
      <c r="AI368" s="292"/>
      <c r="AJ368" s="301"/>
      <c r="AK368" s="298"/>
      <c r="AL368" s="302"/>
      <c r="AM368" s="292"/>
      <c r="AN368" s="303"/>
      <c r="AO368" s="292"/>
      <c r="AP368" s="303"/>
      <c r="AQ368" s="292"/>
      <c r="AR368" s="303"/>
      <c r="AS368" s="303"/>
      <c r="AT368" s="292"/>
      <c r="AU368" s="303"/>
      <c r="AV368" s="292"/>
      <c r="AW368" s="303"/>
      <c r="AX368" s="292"/>
      <c r="AY368" s="303"/>
      <c r="AZ368" s="292"/>
      <c r="BA368" s="292"/>
      <c r="BB368" s="304"/>
      <c r="BC368" s="298"/>
      <c r="BD368" s="308"/>
      <c r="BE368" s="292"/>
      <c r="BF368" s="303"/>
      <c r="BG368" s="292"/>
      <c r="BH368" s="303"/>
      <c r="BI368" s="292"/>
      <c r="BJ368" s="303"/>
      <c r="BK368" s="303"/>
      <c r="BL368" s="292"/>
      <c r="BM368" s="303"/>
      <c r="BN368" s="292"/>
      <c r="BO368" s="303"/>
      <c r="BP368" s="292"/>
      <c r="BQ368" s="303"/>
      <c r="BR368" s="292"/>
      <c r="BS368" s="292"/>
      <c r="BT368" s="304"/>
      <c r="BU368" s="298"/>
      <c r="BW368" s="573" t="str">
        <f t="shared" si="342"/>
        <v/>
      </c>
      <c r="BX368" s="574" t="str">
        <f t="shared" si="342"/>
        <v/>
      </c>
      <c r="BY368" s="574" t="str">
        <f t="shared" si="342"/>
        <v/>
      </c>
      <c r="BZ368" s="574" t="str">
        <f t="shared" si="343"/>
        <v/>
      </c>
      <c r="CA368" s="574" t="str">
        <f t="shared" si="343"/>
        <v/>
      </c>
      <c r="CB368" s="574" t="str">
        <f t="shared" si="343"/>
        <v/>
      </c>
      <c r="CC368" s="574" t="str">
        <f t="shared" si="344"/>
        <v/>
      </c>
      <c r="CD368" s="574" t="str">
        <f t="shared" si="344"/>
        <v/>
      </c>
      <c r="CE368" s="574" t="str">
        <f t="shared" si="344"/>
        <v/>
      </c>
      <c r="CF368" s="574" t="str">
        <f t="shared" si="345"/>
        <v/>
      </c>
      <c r="CG368" s="574" t="str">
        <f t="shared" si="345"/>
        <v/>
      </c>
      <c r="CH368" s="574" t="str">
        <f t="shared" si="345"/>
        <v/>
      </c>
      <c r="CI368" s="574" t="str">
        <f t="shared" si="296"/>
        <v/>
      </c>
      <c r="CJ368" s="574" t="str">
        <f t="shared" si="297"/>
        <v/>
      </c>
      <c r="CK368" s="574" t="str">
        <f t="shared" si="346"/>
        <v/>
      </c>
      <c r="CL368" s="574" t="str">
        <f t="shared" si="346"/>
        <v/>
      </c>
      <c r="CM368" s="574" t="str">
        <f t="shared" si="346"/>
        <v/>
      </c>
      <c r="CN368" s="574" t="str">
        <f t="shared" si="347"/>
        <v/>
      </c>
      <c r="CO368" s="574" t="str">
        <f t="shared" si="347"/>
        <v/>
      </c>
      <c r="CP368" s="574" t="str">
        <f t="shared" si="347"/>
        <v/>
      </c>
      <c r="CQ368" s="574" t="str">
        <f t="shared" si="348"/>
        <v/>
      </c>
      <c r="CR368" s="574" t="str">
        <f t="shared" si="348"/>
        <v/>
      </c>
      <c r="CS368" s="574" t="str">
        <f t="shared" si="348"/>
        <v/>
      </c>
      <c r="CT368" s="574" t="str">
        <f t="shared" si="301"/>
        <v/>
      </c>
      <c r="CU368" s="575" t="str">
        <f t="shared" si="302"/>
        <v/>
      </c>
      <c r="CV368" s="576" t="str">
        <f t="shared" si="349"/>
        <v/>
      </c>
      <c r="CW368" s="574" t="str">
        <f t="shared" si="349"/>
        <v/>
      </c>
      <c r="CX368" s="574" t="str">
        <f t="shared" si="349"/>
        <v/>
      </c>
      <c r="CY368" s="574" t="str">
        <f t="shared" si="350"/>
        <v/>
      </c>
      <c r="CZ368" s="574" t="str">
        <f t="shared" si="350"/>
        <v/>
      </c>
      <c r="DA368" s="574" t="str">
        <f t="shared" si="350"/>
        <v/>
      </c>
      <c r="DB368" s="574" t="str">
        <f t="shared" si="305"/>
        <v/>
      </c>
      <c r="DC368" s="574" t="str">
        <f t="shared" si="351"/>
        <v/>
      </c>
      <c r="DD368" s="574" t="str">
        <f t="shared" si="351"/>
        <v/>
      </c>
      <c r="DE368" s="574" t="str">
        <f t="shared" si="352"/>
        <v/>
      </c>
      <c r="DF368" s="574" t="str">
        <f t="shared" si="352"/>
        <v/>
      </c>
      <c r="DG368" s="574" t="str">
        <f t="shared" si="352"/>
        <v/>
      </c>
      <c r="DH368" s="574" t="str">
        <f t="shared" si="308"/>
        <v/>
      </c>
      <c r="DI368" s="574" t="str">
        <f t="shared" si="309"/>
        <v/>
      </c>
      <c r="DJ368" s="574" t="str">
        <f t="shared" si="353"/>
        <v/>
      </c>
      <c r="DK368" s="574" t="str">
        <f t="shared" si="353"/>
        <v/>
      </c>
      <c r="DL368" s="574" t="str">
        <f t="shared" si="353"/>
        <v/>
      </c>
      <c r="DM368" s="574" t="str">
        <f t="shared" si="354"/>
        <v/>
      </c>
      <c r="DN368" s="574" t="str">
        <f t="shared" si="354"/>
        <v/>
      </c>
      <c r="DO368" s="574" t="str">
        <f t="shared" si="354"/>
        <v/>
      </c>
      <c r="DP368" s="574" t="str">
        <f t="shared" si="355"/>
        <v/>
      </c>
      <c r="DQ368" s="574" t="str">
        <f t="shared" si="355"/>
        <v/>
      </c>
      <c r="DR368" s="574" t="str">
        <f t="shared" si="355"/>
        <v/>
      </c>
      <c r="DS368" s="574" t="str">
        <f t="shared" si="313"/>
        <v/>
      </c>
      <c r="DT368" s="577" t="str">
        <f t="shared" si="314"/>
        <v/>
      </c>
      <c r="DU368" s="576" t="str">
        <f t="shared" si="356"/>
        <v/>
      </c>
      <c r="DV368" s="574" t="str">
        <f t="shared" si="356"/>
        <v/>
      </c>
      <c r="DW368" s="574" t="str">
        <f t="shared" si="356"/>
        <v/>
      </c>
      <c r="DX368" s="574" t="str">
        <f t="shared" si="357"/>
        <v/>
      </c>
      <c r="DY368" s="574" t="str">
        <f t="shared" si="357"/>
        <v/>
      </c>
      <c r="DZ368" s="574" t="str">
        <f t="shared" si="357"/>
        <v/>
      </c>
      <c r="EA368" s="574" t="str">
        <f t="shared" si="358"/>
        <v/>
      </c>
      <c r="EB368" s="574" t="str">
        <f t="shared" si="358"/>
        <v/>
      </c>
      <c r="EC368" s="574" t="str">
        <f t="shared" si="358"/>
        <v/>
      </c>
      <c r="ED368" s="574" t="str">
        <f t="shared" si="359"/>
        <v/>
      </c>
      <c r="EE368" s="574" t="str">
        <f t="shared" si="359"/>
        <v/>
      </c>
      <c r="EF368" s="574" t="str">
        <f t="shared" si="359"/>
        <v/>
      </c>
      <c r="EG368" s="574" t="str">
        <f t="shared" si="319"/>
        <v/>
      </c>
      <c r="EH368" s="574" t="str">
        <f t="shared" si="320"/>
        <v/>
      </c>
      <c r="EI368" s="574" t="str">
        <f t="shared" si="360"/>
        <v/>
      </c>
      <c r="EJ368" s="574" t="str">
        <f t="shared" si="360"/>
        <v/>
      </c>
      <c r="EK368" s="574" t="str">
        <f t="shared" si="360"/>
        <v/>
      </c>
      <c r="EL368" s="574" t="str">
        <f t="shared" si="361"/>
        <v/>
      </c>
      <c r="EM368" s="574" t="str">
        <f t="shared" si="361"/>
        <v/>
      </c>
      <c r="EN368" s="574" t="str">
        <f t="shared" si="361"/>
        <v/>
      </c>
      <c r="EO368" s="574" t="str">
        <f t="shared" si="362"/>
        <v/>
      </c>
      <c r="EP368" s="574" t="str">
        <f t="shared" si="362"/>
        <v/>
      </c>
      <c r="EQ368" s="574" t="str">
        <f t="shared" si="362"/>
        <v/>
      </c>
      <c r="ER368" s="574" t="str">
        <f t="shared" si="324"/>
        <v/>
      </c>
      <c r="ES368" s="577" t="str">
        <f t="shared" si="325"/>
        <v/>
      </c>
      <c r="ET368" s="576" t="str">
        <f t="shared" si="363"/>
        <v/>
      </c>
      <c r="EU368" s="574" t="str">
        <f t="shared" si="363"/>
        <v/>
      </c>
      <c r="EV368" s="574" t="str">
        <f t="shared" si="363"/>
        <v/>
      </c>
      <c r="EW368" s="574" t="str">
        <f t="shared" si="364"/>
        <v/>
      </c>
      <c r="EX368" s="574" t="str">
        <f t="shared" si="364"/>
        <v/>
      </c>
      <c r="EY368" s="574" t="str">
        <f t="shared" si="364"/>
        <v/>
      </c>
      <c r="EZ368" s="574" t="str">
        <f t="shared" si="365"/>
        <v/>
      </c>
      <c r="FA368" s="574" t="str">
        <f t="shared" si="365"/>
        <v/>
      </c>
      <c r="FB368" s="574" t="str">
        <f t="shared" si="365"/>
        <v/>
      </c>
      <c r="FC368" s="574" t="str">
        <f t="shared" si="366"/>
        <v/>
      </c>
      <c r="FD368" s="574" t="str">
        <f t="shared" si="366"/>
        <v/>
      </c>
      <c r="FE368" s="574" t="str">
        <f t="shared" si="366"/>
        <v/>
      </c>
      <c r="FF368" s="574" t="str">
        <f t="shared" si="330"/>
        <v/>
      </c>
      <c r="FG368" s="574" t="str">
        <f t="shared" si="331"/>
        <v/>
      </c>
      <c r="FH368" s="574" t="str">
        <f t="shared" si="367"/>
        <v/>
      </c>
      <c r="FI368" s="574" t="str">
        <f t="shared" si="367"/>
        <v/>
      </c>
      <c r="FJ368" s="574" t="str">
        <f t="shared" si="367"/>
        <v/>
      </c>
      <c r="FK368" s="574" t="str">
        <f t="shared" si="368"/>
        <v/>
      </c>
      <c r="FL368" s="574" t="str">
        <f t="shared" si="368"/>
        <v/>
      </c>
      <c r="FM368" s="574" t="str">
        <f t="shared" si="368"/>
        <v/>
      </c>
      <c r="FN368" s="574" t="str">
        <f t="shared" si="369"/>
        <v/>
      </c>
      <c r="FO368" s="574" t="str">
        <f t="shared" si="369"/>
        <v/>
      </c>
      <c r="FP368" s="574" t="str">
        <f t="shared" si="369"/>
        <v/>
      </c>
      <c r="FQ368" s="574" t="str">
        <f t="shared" si="335"/>
        <v/>
      </c>
      <c r="FR368" s="577" t="str">
        <f t="shared" si="336"/>
        <v/>
      </c>
      <c r="FS368" s="573" t="str">
        <f t="shared" si="337"/>
        <v/>
      </c>
      <c r="FT368" s="574" t="str">
        <f t="shared" si="338"/>
        <v/>
      </c>
      <c r="FU368" s="578" t="str">
        <f t="shared" si="339"/>
        <v/>
      </c>
      <c r="FV368" s="577" t="str">
        <f t="shared" si="340"/>
        <v/>
      </c>
      <c r="HA368" s="147">
        <f t="shared" si="341"/>
        <v>0</v>
      </c>
      <c r="HB368" s="142">
        <f t="shared" si="290"/>
        <v>0</v>
      </c>
    </row>
    <row r="369" spans="1:210" s="142" customFormat="1" ht="15.75" customHeight="1" x14ac:dyDescent="0.2">
      <c r="A369" s="531" t="str">
        <f t="shared" si="291"/>
        <v/>
      </c>
      <c r="B369" s="299"/>
      <c r="C369" s="292"/>
      <c r="D369" s="300"/>
      <c r="E369" s="292"/>
      <c r="F369" s="300"/>
      <c r="G369" s="292"/>
      <c r="H369" s="300"/>
      <c r="I369" s="300"/>
      <c r="J369" s="292"/>
      <c r="K369" s="300"/>
      <c r="L369" s="292"/>
      <c r="M369" s="300"/>
      <c r="N369" s="292"/>
      <c r="O369" s="300"/>
      <c r="P369" s="292"/>
      <c r="Q369" s="292"/>
      <c r="R369" s="300"/>
      <c r="S369" s="294"/>
      <c r="T369" s="307"/>
      <c r="U369" s="292"/>
      <c r="V369" s="300"/>
      <c r="W369" s="292"/>
      <c r="X369" s="300"/>
      <c r="Y369" s="292"/>
      <c r="Z369" s="300"/>
      <c r="AA369" s="300"/>
      <c r="AB369" s="292"/>
      <c r="AC369" s="300"/>
      <c r="AD369" s="292"/>
      <c r="AE369" s="300"/>
      <c r="AF369" s="292"/>
      <c r="AG369" s="300"/>
      <c r="AH369" s="292"/>
      <c r="AI369" s="292"/>
      <c r="AJ369" s="300"/>
      <c r="AK369" s="294"/>
      <c r="AL369" s="302"/>
      <c r="AM369" s="292"/>
      <c r="AN369" s="303"/>
      <c r="AO369" s="292"/>
      <c r="AP369" s="303"/>
      <c r="AQ369" s="292"/>
      <c r="AR369" s="303"/>
      <c r="AS369" s="303"/>
      <c r="AT369" s="292"/>
      <c r="AU369" s="303"/>
      <c r="AV369" s="292"/>
      <c r="AW369" s="303"/>
      <c r="AX369" s="292"/>
      <c r="AY369" s="303"/>
      <c r="AZ369" s="292"/>
      <c r="BA369" s="292"/>
      <c r="BB369" s="303"/>
      <c r="BC369" s="294"/>
      <c r="BD369" s="308"/>
      <c r="BE369" s="292"/>
      <c r="BF369" s="303"/>
      <c r="BG369" s="292"/>
      <c r="BH369" s="303"/>
      <c r="BI369" s="292"/>
      <c r="BJ369" s="303"/>
      <c r="BK369" s="303"/>
      <c r="BL369" s="292"/>
      <c r="BM369" s="303"/>
      <c r="BN369" s="292"/>
      <c r="BO369" s="303"/>
      <c r="BP369" s="292"/>
      <c r="BQ369" s="303"/>
      <c r="BR369" s="292"/>
      <c r="BS369" s="292"/>
      <c r="BT369" s="303"/>
      <c r="BU369" s="294"/>
      <c r="BW369" s="573" t="str">
        <f t="shared" si="342"/>
        <v/>
      </c>
      <c r="BX369" s="574" t="str">
        <f t="shared" si="342"/>
        <v/>
      </c>
      <c r="BY369" s="574" t="str">
        <f t="shared" si="342"/>
        <v/>
      </c>
      <c r="BZ369" s="574" t="str">
        <f t="shared" si="343"/>
        <v/>
      </c>
      <c r="CA369" s="574" t="str">
        <f t="shared" si="343"/>
        <v/>
      </c>
      <c r="CB369" s="574" t="str">
        <f t="shared" si="343"/>
        <v/>
      </c>
      <c r="CC369" s="574" t="str">
        <f t="shared" si="344"/>
        <v/>
      </c>
      <c r="CD369" s="574" t="str">
        <f t="shared" si="344"/>
        <v/>
      </c>
      <c r="CE369" s="574" t="str">
        <f t="shared" si="344"/>
        <v/>
      </c>
      <c r="CF369" s="574" t="str">
        <f t="shared" si="345"/>
        <v/>
      </c>
      <c r="CG369" s="574" t="str">
        <f t="shared" si="345"/>
        <v/>
      </c>
      <c r="CH369" s="574" t="str">
        <f t="shared" si="345"/>
        <v/>
      </c>
      <c r="CI369" s="574" t="str">
        <f t="shared" si="296"/>
        <v/>
      </c>
      <c r="CJ369" s="574" t="str">
        <f t="shared" si="297"/>
        <v/>
      </c>
      <c r="CK369" s="574" t="str">
        <f t="shared" si="346"/>
        <v/>
      </c>
      <c r="CL369" s="574" t="str">
        <f t="shared" si="346"/>
        <v/>
      </c>
      <c r="CM369" s="574" t="str">
        <f t="shared" si="346"/>
        <v/>
      </c>
      <c r="CN369" s="574" t="str">
        <f t="shared" si="347"/>
        <v/>
      </c>
      <c r="CO369" s="574" t="str">
        <f t="shared" si="347"/>
        <v/>
      </c>
      <c r="CP369" s="574" t="str">
        <f t="shared" si="347"/>
        <v/>
      </c>
      <c r="CQ369" s="574" t="str">
        <f t="shared" si="348"/>
        <v/>
      </c>
      <c r="CR369" s="574" t="str">
        <f t="shared" si="348"/>
        <v/>
      </c>
      <c r="CS369" s="574" t="str">
        <f t="shared" si="348"/>
        <v/>
      </c>
      <c r="CT369" s="574" t="str">
        <f t="shared" si="301"/>
        <v/>
      </c>
      <c r="CU369" s="575" t="str">
        <f t="shared" si="302"/>
        <v/>
      </c>
      <c r="CV369" s="576" t="str">
        <f t="shared" si="349"/>
        <v/>
      </c>
      <c r="CW369" s="574" t="str">
        <f t="shared" si="349"/>
        <v/>
      </c>
      <c r="CX369" s="574" t="str">
        <f t="shared" si="349"/>
        <v/>
      </c>
      <c r="CY369" s="574" t="str">
        <f t="shared" si="350"/>
        <v/>
      </c>
      <c r="CZ369" s="574" t="str">
        <f t="shared" si="350"/>
        <v/>
      </c>
      <c r="DA369" s="574" t="str">
        <f t="shared" si="350"/>
        <v/>
      </c>
      <c r="DB369" s="574" t="str">
        <f t="shared" si="305"/>
        <v/>
      </c>
      <c r="DC369" s="574" t="str">
        <f t="shared" si="351"/>
        <v/>
      </c>
      <c r="DD369" s="574" t="str">
        <f t="shared" si="351"/>
        <v/>
      </c>
      <c r="DE369" s="574" t="str">
        <f t="shared" si="352"/>
        <v/>
      </c>
      <c r="DF369" s="574" t="str">
        <f t="shared" si="352"/>
        <v/>
      </c>
      <c r="DG369" s="574" t="str">
        <f t="shared" si="352"/>
        <v/>
      </c>
      <c r="DH369" s="574" t="str">
        <f t="shared" si="308"/>
        <v/>
      </c>
      <c r="DI369" s="574" t="str">
        <f t="shared" si="309"/>
        <v/>
      </c>
      <c r="DJ369" s="574" t="str">
        <f t="shared" si="353"/>
        <v/>
      </c>
      <c r="DK369" s="574" t="str">
        <f t="shared" si="353"/>
        <v/>
      </c>
      <c r="DL369" s="574" t="str">
        <f t="shared" si="353"/>
        <v/>
      </c>
      <c r="DM369" s="574" t="str">
        <f t="shared" si="354"/>
        <v/>
      </c>
      <c r="DN369" s="574" t="str">
        <f t="shared" si="354"/>
        <v/>
      </c>
      <c r="DO369" s="574" t="str">
        <f t="shared" si="354"/>
        <v/>
      </c>
      <c r="DP369" s="574" t="str">
        <f t="shared" si="355"/>
        <v/>
      </c>
      <c r="DQ369" s="574" t="str">
        <f t="shared" si="355"/>
        <v/>
      </c>
      <c r="DR369" s="574" t="str">
        <f t="shared" si="355"/>
        <v/>
      </c>
      <c r="DS369" s="574" t="str">
        <f t="shared" si="313"/>
        <v/>
      </c>
      <c r="DT369" s="577" t="str">
        <f t="shared" si="314"/>
        <v/>
      </c>
      <c r="DU369" s="576" t="str">
        <f t="shared" si="356"/>
        <v/>
      </c>
      <c r="DV369" s="574" t="str">
        <f t="shared" si="356"/>
        <v/>
      </c>
      <c r="DW369" s="574" t="str">
        <f t="shared" si="356"/>
        <v/>
      </c>
      <c r="DX369" s="574" t="str">
        <f t="shared" si="357"/>
        <v/>
      </c>
      <c r="DY369" s="574" t="str">
        <f t="shared" si="357"/>
        <v/>
      </c>
      <c r="DZ369" s="574" t="str">
        <f t="shared" si="357"/>
        <v/>
      </c>
      <c r="EA369" s="574" t="str">
        <f t="shared" si="358"/>
        <v/>
      </c>
      <c r="EB369" s="574" t="str">
        <f t="shared" si="358"/>
        <v/>
      </c>
      <c r="EC369" s="574" t="str">
        <f t="shared" si="358"/>
        <v/>
      </c>
      <c r="ED369" s="574" t="str">
        <f t="shared" si="359"/>
        <v/>
      </c>
      <c r="EE369" s="574" t="str">
        <f t="shared" si="359"/>
        <v/>
      </c>
      <c r="EF369" s="574" t="str">
        <f t="shared" si="359"/>
        <v/>
      </c>
      <c r="EG369" s="574" t="str">
        <f t="shared" si="319"/>
        <v/>
      </c>
      <c r="EH369" s="574" t="str">
        <f t="shared" si="320"/>
        <v/>
      </c>
      <c r="EI369" s="574" t="str">
        <f t="shared" si="360"/>
        <v/>
      </c>
      <c r="EJ369" s="574" t="str">
        <f t="shared" si="360"/>
        <v/>
      </c>
      <c r="EK369" s="574" t="str">
        <f t="shared" si="360"/>
        <v/>
      </c>
      <c r="EL369" s="574" t="str">
        <f t="shared" si="361"/>
        <v/>
      </c>
      <c r="EM369" s="574" t="str">
        <f t="shared" si="361"/>
        <v/>
      </c>
      <c r="EN369" s="574" t="str">
        <f t="shared" si="361"/>
        <v/>
      </c>
      <c r="EO369" s="574" t="str">
        <f t="shared" si="362"/>
        <v/>
      </c>
      <c r="EP369" s="574" t="str">
        <f t="shared" si="362"/>
        <v/>
      </c>
      <c r="EQ369" s="574" t="str">
        <f t="shared" si="362"/>
        <v/>
      </c>
      <c r="ER369" s="574" t="str">
        <f t="shared" si="324"/>
        <v/>
      </c>
      <c r="ES369" s="577" t="str">
        <f t="shared" si="325"/>
        <v/>
      </c>
      <c r="ET369" s="576" t="str">
        <f t="shared" si="363"/>
        <v/>
      </c>
      <c r="EU369" s="574" t="str">
        <f t="shared" si="363"/>
        <v/>
      </c>
      <c r="EV369" s="574" t="str">
        <f t="shared" si="363"/>
        <v/>
      </c>
      <c r="EW369" s="574" t="str">
        <f t="shared" si="364"/>
        <v/>
      </c>
      <c r="EX369" s="574" t="str">
        <f t="shared" si="364"/>
        <v/>
      </c>
      <c r="EY369" s="574" t="str">
        <f t="shared" si="364"/>
        <v/>
      </c>
      <c r="EZ369" s="574" t="str">
        <f t="shared" si="365"/>
        <v/>
      </c>
      <c r="FA369" s="574" t="str">
        <f t="shared" si="365"/>
        <v/>
      </c>
      <c r="FB369" s="574" t="str">
        <f t="shared" si="365"/>
        <v/>
      </c>
      <c r="FC369" s="574" t="str">
        <f t="shared" si="366"/>
        <v/>
      </c>
      <c r="FD369" s="574" t="str">
        <f t="shared" si="366"/>
        <v/>
      </c>
      <c r="FE369" s="574" t="str">
        <f t="shared" si="366"/>
        <v/>
      </c>
      <c r="FF369" s="574" t="str">
        <f t="shared" si="330"/>
        <v/>
      </c>
      <c r="FG369" s="574" t="str">
        <f t="shared" si="331"/>
        <v/>
      </c>
      <c r="FH369" s="574" t="str">
        <f t="shared" si="367"/>
        <v/>
      </c>
      <c r="FI369" s="574" t="str">
        <f t="shared" si="367"/>
        <v/>
      </c>
      <c r="FJ369" s="574" t="str">
        <f t="shared" si="367"/>
        <v/>
      </c>
      <c r="FK369" s="574" t="str">
        <f t="shared" si="368"/>
        <v/>
      </c>
      <c r="FL369" s="574" t="str">
        <f t="shared" si="368"/>
        <v/>
      </c>
      <c r="FM369" s="574" t="str">
        <f t="shared" si="368"/>
        <v/>
      </c>
      <c r="FN369" s="574" t="str">
        <f t="shared" si="369"/>
        <v/>
      </c>
      <c r="FO369" s="574" t="str">
        <f t="shared" si="369"/>
        <v/>
      </c>
      <c r="FP369" s="574" t="str">
        <f t="shared" si="369"/>
        <v/>
      </c>
      <c r="FQ369" s="574" t="str">
        <f t="shared" si="335"/>
        <v/>
      </c>
      <c r="FR369" s="577" t="str">
        <f t="shared" si="336"/>
        <v/>
      </c>
      <c r="FS369" s="573" t="str">
        <f t="shared" si="337"/>
        <v/>
      </c>
      <c r="FT369" s="574" t="str">
        <f t="shared" si="338"/>
        <v/>
      </c>
      <c r="FU369" s="578" t="str">
        <f t="shared" si="339"/>
        <v/>
      </c>
      <c r="FV369" s="577" t="str">
        <f t="shared" si="340"/>
        <v/>
      </c>
      <c r="HA369" s="147">
        <f t="shared" si="341"/>
        <v>0</v>
      </c>
      <c r="HB369" s="142">
        <f t="shared" si="290"/>
        <v>0</v>
      </c>
    </row>
    <row r="370" spans="1:210" s="142" customFormat="1" ht="15.75" customHeight="1" x14ac:dyDescent="0.2">
      <c r="A370" s="531" t="str">
        <f t="shared" si="291"/>
        <v/>
      </c>
      <c r="B370" s="299"/>
      <c r="C370" s="292"/>
      <c r="D370" s="300"/>
      <c r="E370" s="292"/>
      <c r="F370" s="300"/>
      <c r="G370" s="292"/>
      <c r="H370" s="300"/>
      <c r="I370" s="300"/>
      <c r="J370" s="292"/>
      <c r="K370" s="300"/>
      <c r="L370" s="292"/>
      <c r="M370" s="300"/>
      <c r="N370" s="292"/>
      <c r="O370" s="300"/>
      <c r="P370" s="292"/>
      <c r="Q370" s="292"/>
      <c r="R370" s="301"/>
      <c r="S370" s="298"/>
      <c r="T370" s="307"/>
      <c r="U370" s="292"/>
      <c r="V370" s="300"/>
      <c r="W370" s="292"/>
      <c r="X370" s="300"/>
      <c r="Y370" s="292"/>
      <c r="Z370" s="300"/>
      <c r="AA370" s="300"/>
      <c r="AB370" s="292"/>
      <c r="AC370" s="300"/>
      <c r="AD370" s="292"/>
      <c r="AE370" s="300"/>
      <c r="AF370" s="292"/>
      <c r="AG370" s="300"/>
      <c r="AH370" s="292"/>
      <c r="AI370" s="292"/>
      <c r="AJ370" s="301"/>
      <c r="AK370" s="298"/>
      <c r="AL370" s="302"/>
      <c r="AM370" s="292"/>
      <c r="AN370" s="303"/>
      <c r="AO370" s="292"/>
      <c r="AP370" s="303"/>
      <c r="AQ370" s="292"/>
      <c r="AR370" s="303"/>
      <c r="AS370" s="303"/>
      <c r="AT370" s="292"/>
      <c r="AU370" s="303"/>
      <c r="AV370" s="292"/>
      <c r="AW370" s="303"/>
      <c r="AX370" s="292"/>
      <c r="AY370" s="303"/>
      <c r="AZ370" s="292"/>
      <c r="BA370" s="292"/>
      <c r="BB370" s="304"/>
      <c r="BC370" s="298"/>
      <c r="BD370" s="308"/>
      <c r="BE370" s="292"/>
      <c r="BF370" s="303"/>
      <c r="BG370" s="292"/>
      <c r="BH370" s="303"/>
      <c r="BI370" s="292"/>
      <c r="BJ370" s="303"/>
      <c r="BK370" s="303"/>
      <c r="BL370" s="292"/>
      <c r="BM370" s="303"/>
      <c r="BN370" s="292"/>
      <c r="BO370" s="303"/>
      <c r="BP370" s="292"/>
      <c r="BQ370" s="303"/>
      <c r="BR370" s="292"/>
      <c r="BS370" s="292"/>
      <c r="BT370" s="304"/>
      <c r="BU370" s="298"/>
      <c r="BW370" s="573" t="str">
        <f t="shared" si="342"/>
        <v/>
      </c>
      <c r="BX370" s="574" t="str">
        <f t="shared" si="342"/>
        <v/>
      </c>
      <c r="BY370" s="574" t="str">
        <f t="shared" si="342"/>
        <v/>
      </c>
      <c r="BZ370" s="574" t="str">
        <f t="shared" si="343"/>
        <v/>
      </c>
      <c r="CA370" s="574" t="str">
        <f t="shared" si="343"/>
        <v/>
      </c>
      <c r="CB370" s="574" t="str">
        <f t="shared" si="343"/>
        <v/>
      </c>
      <c r="CC370" s="574" t="str">
        <f t="shared" si="344"/>
        <v/>
      </c>
      <c r="CD370" s="574" t="str">
        <f t="shared" si="344"/>
        <v/>
      </c>
      <c r="CE370" s="574" t="str">
        <f t="shared" si="344"/>
        <v/>
      </c>
      <c r="CF370" s="574" t="str">
        <f t="shared" si="345"/>
        <v/>
      </c>
      <c r="CG370" s="574" t="str">
        <f t="shared" si="345"/>
        <v/>
      </c>
      <c r="CH370" s="574" t="str">
        <f t="shared" si="345"/>
        <v/>
      </c>
      <c r="CI370" s="574" t="str">
        <f t="shared" si="296"/>
        <v/>
      </c>
      <c r="CJ370" s="574" t="str">
        <f t="shared" si="297"/>
        <v/>
      </c>
      <c r="CK370" s="574" t="str">
        <f t="shared" si="346"/>
        <v/>
      </c>
      <c r="CL370" s="574" t="str">
        <f t="shared" si="346"/>
        <v/>
      </c>
      <c r="CM370" s="574" t="str">
        <f t="shared" si="346"/>
        <v/>
      </c>
      <c r="CN370" s="574" t="str">
        <f t="shared" si="347"/>
        <v/>
      </c>
      <c r="CO370" s="574" t="str">
        <f t="shared" si="347"/>
        <v/>
      </c>
      <c r="CP370" s="574" t="str">
        <f t="shared" si="347"/>
        <v/>
      </c>
      <c r="CQ370" s="574" t="str">
        <f t="shared" si="348"/>
        <v/>
      </c>
      <c r="CR370" s="574" t="str">
        <f t="shared" si="348"/>
        <v/>
      </c>
      <c r="CS370" s="574" t="str">
        <f t="shared" si="348"/>
        <v/>
      </c>
      <c r="CT370" s="574" t="str">
        <f t="shared" si="301"/>
        <v/>
      </c>
      <c r="CU370" s="575" t="str">
        <f t="shared" si="302"/>
        <v/>
      </c>
      <c r="CV370" s="576" t="str">
        <f t="shared" si="349"/>
        <v/>
      </c>
      <c r="CW370" s="574" t="str">
        <f t="shared" si="349"/>
        <v/>
      </c>
      <c r="CX370" s="574" t="str">
        <f t="shared" si="349"/>
        <v/>
      </c>
      <c r="CY370" s="574" t="str">
        <f t="shared" si="350"/>
        <v/>
      </c>
      <c r="CZ370" s="574" t="str">
        <f t="shared" si="350"/>
        <v/>
      </c>
      <c r="DA370" s="574" t="str">
        <f t="shared" si="350"/>
        <v/>
      </c>
      <c r="DB370" s="574" t="str">
        <f t="shared" si="305"/>
        <v/>
      </c>
      <c r="DC370" s="574" t="str">
        <f t="shared" si="351"/>
        <v/>
      </c>
      <c r="DD370" s="574" t="str">
        <f t="shared" si="351"/>
        <v/>
      </c>
      <c r="DE370" s="574" t="str">
        <f t="shared" si="352"/>
        <v/>
      </c>
      <c r="DF370" s="574" t="str">
        <f t="shared" si="352"/>
        <v/>
      </c>
      <c r="DG370" s="574" t="str">
        <f t="shared" si="352"/>
        <v/>
      </c>
      <c r="DH370" s="574" t="str">
        <f t="shared" si="308"/>
        <v/>
      </c>
      <c r="DI370" s="574" t="str">
        <f t="shared" si="309"/>
        <v/>
      </c>
      <c r="DJ370" s="574" t="str">
        <f t="shared" si="353"/>
        <v/>
      </c>
      <c r="DK370" s="574" t="str">
        <f t="shared" si="353"/>
        <v/>
      </c>
      <c r="DL370" s="574" t="str">
        <f t="shared" si="353"/>
        <v/>
      </c>
      <c r="DM370" s="574" t="str">
        <f t="shared" si="354"/>
        <v/>
      </c>
      <c r="DN370" s="574" t="str">
        <f t="shared" si="354"/>
        <v/>
      </c>
      <c r="DO370" s="574" t="str">
        <f t="shared" si="354"/>
        <v/>
      </c>
      <c r="DP370" s="574" t="str">
        <f t="shared" si="355"/>
        <v/>
      </c>
      <c r="DQ370" s="574" t="str">
        <f t="shared" si="355"/>
        <v/>
      </c>
      <c r="DR370" s="574" t="str">
        <f t="shared" si="355"/>
        <v/>
      </c>
      <c r="DS370" s="574" t="str">
        <f t="shared" si="313"/>
        <v/>
      </c>
      <c r="DT370" s="577" t="str">
        <f t="shared" si="314"/>
        <v/>
      </c>
      <c r="DU370" s="576" t="str">
        <f t="shared" si="356"/>
        <v/>
      </c>
      <c r="DV370" s="574" t="str">
        <f t="shared" si="356"/>
        <v/>
      </c>
      <c r="DW370" s="574" t="str">
        <f t="shared" si="356"/>
        <v/>
      </c>
      <c r="DX370" s="574" t="str">
        <f t="shared" si="357"/>
        <v/>
      </c>
      <c r="DY370" s="574" t="str">
        <f t="shared" si="357"/>
        <v/>
      </c>
      <c r="DZ370" s="574" t="str">
        <f t="shared" si="357"/>
        <v/>
      </c>
      <c r="EA370" s="574" t="str">
        <f t="shared" si="358"/>
        <v/>
      </c>
      <c r="EB370" s="574" t="str">
        <f t="shared" si="358"/>
        <v/>
      </c>
      <c r="EC370" s="574" t="str">
        <f t="shared" si="358"/>
        <v/>
      </c>
      <c r="ED370" s="574" t="str">
        <f t="shared" si="359"/>
        <v/>
      </c>
      <c r="EE370" s="574" t="str">
        <f t="shared" si="359"/>
        <v/>
      </c>
      <c r="EF370" s="574" t="str">
        <f t="shared" si="359"/>
        <v/>
      </c>
      <c r="EG370" s="574" t="str">
        <f t="shared" si="319"/>
        <v/>
      </c>
      <c r="EH370" s="574" t="str">
        <f t="shared" si="320"/>
        <v/>
      </c>
      <c r="EI370" s="574" t="str">
        <f t="shared" si="360"/>
        <v/>
      </c>
      <c r="EJ370" s="574" t="str">
        <f t="shared" si="360"/>
        <v/>
      </c>
      <c r="EK370" s="574" t="str">
        <f t="shared" si="360"/>
        <v/>
      </c>
      <c r="EL370" s="574" t="str">
        <f t="shared" si="361"/>
        <v/>
      </c>
      <c r="EM370" s="574" t="str">
        <f t="shared" si="361"/>
        <v/>
      </c>
      <c r="EN370" s="574" t="str">
        <f t="shared" si="361"/>
        <v/>
      </c>
      <c r="EO370" s="574" t="str">
        <f t="shared" si="362"/>
        <v/>
      </c>
      <c r="EP370" s="574" t="str">
        <f t="shared" si="362"/>
        <v/>
      </c>
      <c r="EQ370" s="574" t="str">
        <f t="shared" si="362"/>
        <v/>
      </c>
      <c r="ER370" s="574" t="str">
        <f t="shared" si="324"/>
        <v/>
      </c>
      <c r="ES370" s="577" t="str">
        <f t="shared" si="325"/>
        <v/>
      </c>
      <c r="ET370" s="576" t="str">
        <f t="shared" si="363"/>
        <v/>
      </c>
      <c r="EU370" s="574" t="str">
        <f t="shared" si="363"/>
        <v/>
      </c>
      <c r="EV370" s="574" t="str">
        <f t="shared" si="363"/>
        <v/>
      </c>
      <c r="EW370" s="574" t="str">
        <f t="shared" si="364"/>
        <v/>
      </c>
      <c r="EX370" s="574" t="str">
        <f t="shared" si="364"/>
        <v/>
      </c>
      <c r="EY370" s="574" t="str">
        <f t="shared" si="364"/>
        <v/>
      </c>
      <c r="EZ370" s="574" t="str">
        <f t="shared" si="365"/>
        <v/>
      </c>
      <c r="FA370" s="574" t="str">
        <f t="shared" si="365"/>
        <v/>
      </c>
      <c r="FB370" s="574" t="str">
        <f t="shared" si="365"/>
        <v/>
      </c>
      <c r="FC370" s="574" t="str">
        <f t="shared" si="366"/>
        <v/>
      </c>
      <c r="FD370" s="574" t="str">
        <f t="shared" si="366"/>
        <v/>
      </c>
      <c r="FE370" s="574" t="str">
        <f t="shared" si="366"/>
        <v/>
      </c>
      <c r="FF370" s="574" t="str">
        <f t="shared" si="330"/>
        <v/>
      </c>
      <c r="FG370" s="574" t="str">
        <f t="shared" si="331"/>
        <v/>
      </c>
      <c r="FH370" s="574" t="str">
        <f t="shared" si="367"/>
        <v/>
      </c>
      <c r="FI370" s="574" t="str">
        <f t="shared" si="367"/>
        <v/>
      </c>
      <c r="FJ370" s="574" t="str">
        <f t="shared" si="367"/>
        <v/>
      </c>
      <c r="FK370" s="574" t="str">
        <f t="shared" si="368"/>
        <v/>
      </c>
      <c r="FL370" s="574" t="str">
        <f t="shared" si="368"/>
        <v/>
      </c>
      <c r="FM370" s="574" t="str">
        <f t="shared" si="368"/>
        <v/>
      </c>
      <c r="FN370" s="574" t="str">
        <f t="shared" si="369"/>
        <v/>
      </c>
      <c r="FO370" s="574" t="str">
        <f t="shared" si="369"/>
        <v/>
      </c>
      <c r="FP370" s="574" t="str">
        <f t="shared" si="369"/>
        <v/>
      </c>
      <c r="FQ370" s="574" t="str">
        <f t="shared" si="335"/>
        <v/>
      </c>
      <c r="FR370" s="577" t="str">
        <f t="shared" si="336"/>
        <v/>
      </c>
      <c r="FS370" s="573" t="str">
        <f t="shared" si="337"/>
        <v/>
      </c>
      <c r="FT370" s="574" t="str">
        <f t="shared" si="338"/>
        <v/>
      </c>
      <c r="FU370" s="578" t="str">
        <f t="shared" si="339"/>
        <v/>
      </c>
      <c r="FV370" s="577" t="str">
        <f t="shared" si="340"/>
        <v/>
      </c>
      <c r="HA370" s="147">
        <f t="shared" si="341"/>
        <v>0</v>
      </c>
      <c r="HB370" s="142">
        <f t="shared" si="290"/>
        <v>0</v>
      </c>
    </row>
    <row r="371" spans="1:210" s="142" customFormat="1" ht="15.75" customHeight="1" x14ac:dyDescent="0.2">
      <c r="A371" s="531" t="str">
        <f t="shared" si="291"/>
        <v/>
      </c>
      <c r="B371" s="299"/>
      <c r="C371" s="292"/>
      <c r="D371" s="300"/>
      <c r="E371" s="292"/>
      <c r="F371" s="300"/>
      <c r="G371" s="292"/>
      <c r="H371" s="300"/>
      <c r="I371" s="300"/>
      <c r="J371" s="292"/>
      <c r="K371" s="300"/>
      <c r="L371" s="292"/>
      <c r="M371" s="300"/>
      <c r="N371" s="292"/>
      <c r="O371" s="300"/>
      <c r="P371" s="292"/>
      <c r="Q371" s="292"/>
      <c r="R371" s="300"/>
      <c r="S371" s="294"/>
      <c r="T371" s="307"/>
      <c r="U371" s="292"/>
      <c r="V371" s="300"/>
      <c r="W371" s="292"/>
      <c r="X371" s="300"/>
      <c r="Y371" s="292"/>
      <c r="Z371" s="300"/>
      <c r="AA371" s="300"/>
      <c r="AB371" s="292"/>
      <c r="AC371" s="300"/>
      <c r="AD371" s="292"/>
      <c r="AE371" s="300"/>
      <c r="AF371" s="292"/>
      <c r="AG371" s="300"/>
      <c r="AH371" s="292"/>
      <c r="AI371" s="292"/>
      <c r="AJ371" s="300"/>
      <c r="AK371" s="294"/>
      <c r="AL371" s="302"/>
      <c r="AM371" s="292"/>
      <c r="AN371" s="303"/>
      <c r="AO371" s="292"/>
      <c r="AP371" s="303"/>
      <c r="AQ371" s="292"/>
      <c r="AR371" s="303"/>
      <c r="AS371" s="303"/>
      <c r="AT371" s="292"/>
      <c r="AU371" s="303"/>
      <c r="AV371" s="292"/>
      <c r="AW371" s="303"/>
      <c r="AX371" s="292"/>
      <c r="AY371" s="303"/>
      <c r="AZ371" s="292"/>
      <c r="BA371" s="292"/>
      <c r="BB371" s="303"/>
      <c r="BC371" s="294"/>
      <c r="BD371" s="308"/>
      <c r="BE371" s="292"/>
      <c r="BF371" s="303"/>
      <c r="BG371" s="292"/>
      <c r="BH371" s="303"/>
      <c r="BI371" s="292"/>
      <c r="BJ371" s="303"/>
      <c r="BK371" s="303"/>
      <c r="BL371" s="292"/>
      <c r="BM371" s="303"/>
      <c r="BN371" s="292"/>
      <c r="BO371" s="303"/>
      <c r="BP371" s="292"/>
      <c r="BQ371" s="303"/>
      <c r="BR371" s="292"/>
      <c r="BS371" s="292"/>
      <c r="BT371" s="303"/>
      <c r="BU371" s="294"/>
      <c r="BW371" s="573" t="str">
        <f t="shared" si="342"/>
        <v/>
      </c>
      <c r="BX371" s="574" t="str">
        <f t="shared" si="342"/>
        <v/>
      </c>
      <c r="BY371" s="574" t="str">
        <f t="shared" si="342"/>
        <v/>
      </c>
      <c r="BZ371" s="574" t="str">
        <f t="shared" si="343"/>
        <v/>
      </c>
      <c r="CA371" s="574" t="str">
        <f t="shared" si="343"/>
        <v/>
      </c>
      <c r="CB371" s="574" t="str">
        <f t="shared" si="343"/>
        <v/>
      </c>
      <c r="CC371" s="574" t="str">
        <f t="shared" si="344"/>
        <v/>
      </c>
      <c r="CD371" s="574" t="str">
        <f t="shared" si="344"/>
        <v/>
      </c>
      <c r="CE371" s="574" t="str">
        <f t="shared" si="344"/>
        <v/>
      </c>
      <c r="CF371" s="574" t="str">
        <f t="shared" si="345"/>
        <v/>
      </c>
      <c r="CG371" s="574" t="str">
        <f t="shared" si="345"/>
        <v/>
      </c>
      <c r="CH371" s="574" t="str">
        <f t="shared" si="345"/>
        <v/>
      </c>
      <c r="CI371" s="574" t="str">
        <f t="shared" si="296"/>
        <v/>
      </c>
      <c r="CJ371" s="574" t="str">
        <f t="shared" si="297"/>
        <v/>
      </c>
      <c r="CK371" s="574" t="str">
        <f t="shared" si="346"/>
        <v/>
      </c>
      <c r="CL371" s="574" t="str">
        <f t="shared" si="346"/>
        <v/>
      </c>
      <c r="CM371" s="574" t="str">
        <f t="shared" si="346"/>
        <v/>
      </c>
      <c r="CN371" s="574" t="str">
        <f t="shared" si="347"/>
        <v/>
      </c>
      <c r="CO371" s="574" t="str">
        <f t="shared" si="347"/>
        <v/>
      </c>
      <c r="CP371" s="574" t="str">
        <f t="shared" si="347"/>
        <v/>
      </c>
      <c r="CQ371" s="574" t="str">
        <f t="shared" si="348"/>
        <v/>
      </c>
      <c r="CR371" s="574" t="str">
        <f t="shared" si="348"/>
        <v/>
      </c>
      <c r="CS371" s="574" t="str">
        <f t="shared" si="348"/>
        <v/>
      </c>
      <c r="CT371" s="574" t="str">
        <f t="shared" si="301"/>
        <v/>
      </c>
      <c r="CU371" s="575" t="str">
        <f t="shared" si="302"/>
        <v/>
      </c>
      <c r="CV371" s="576" t="str">
        <f t="shared" si="349"/>
        <v/>
      </c>
      <c r="CW371" s="574" t="str">
        <f t="shared" si="349"/>
        <v/>
      </c>
      <c r="CX371" s="574" t="str">
        <f t="shared" si="349"/>
        <v/>
      </c>
      <c r="CY371" s="574" t="str">
        <f t="shared" si="350"/>
        <v/>
      </c>
      <c r="CZ371" s="574" t="str">
        <f t="shared" si="350"/>
        <v/>
      </c>
      <c r="DA371" s="574" t="str">
        <f t="shared" si="350"/>
        <v/>
      </c>
      <c r="DB371" s="574" t="str">
        <f t="shared" si="305"/>
        <v/>
      </c>
      <c r="DC371" s="574" t="str">
        <f t="shared" si="351"/>
        <v/>
      </c>
      <c r="DD371" s="574" t="str">
        <f t="shared" si="351"/>
        <v/>
      </c>
      <c r="DE371" s="574" t="str">
        <f t="shared" si="352"/>
        <v/>
      </c>
      <c r="DF371" s="574" t="str">
        <f t="shared" si="352"/>
        <v/>
      </c>
      <c r="DG371" s="574" t="str">
        <f t="shared" si="352"/>
        <v/>
      </c>
      <c r="DH371" s="574" t="str">
        <f t="shared" si="308"/>
        <v/>
      </c>
      <c r="DI371" s="574" t="str">
        <f t="shared" si="309"/>
        <v/>
      </c>
      <c r="DJ371" s="574" t="str">
        <f t="shared" si="353"/>
        <v/>
      </c>
      <c r="DK371" s="574" t="str">
        <f t="shared" si="353"/>
        <v/>
      </c>
      <c r="DL371" s="574" t="str">
        <f t="shared" si="353"/>
        <v/>
      </c>
      <c r="DM371" s="574" t="str">
        <f t="shared" si="354"/>
        <v/>
      </c>
      <c r="DN371" s="574" t="str">
        <f t="shared" si="354"/>
        <v/>
      </c>
      <c r="DO371" s="574" t="str">
        <f t="shared" si="354"/>
        <v/>
      </c>
      <c r="DP371" s="574" t="str">
        <f t="shared" si="355"/>
        <v/>
      </c>
      <c r="DQ371" s="574" t="str">
        <f t="shared" si="355"/>
        <v/>
      </c>
      <c r="DR371" s="574" t="str">
        <f t="shared" si="355"/>
        <v/>
      </c>
      <c r="DS371" s="574" t="str">
        <f t="shared" si="313"/>
        <v/>
      </c>
      <c r="DT371" s="577" t="str">
        <f t="shared" si="314"/>
        <v/>
      </c>
      <c r="DU371" s="576" t="str">
        <f t="shared" si="356"/>
        <v/>
      </c>
      <c r="DV371" s="574" t="str">
        <f t="shared" si="356"/>
        <v/>
      </c>
      <c r="DW371" s="574" t="str">
        <f t="shared" si="356"/>
        <v/>
      </c>
      <c r="DX371" s="574" t="str">
        <f t="shared" si="357"/>
        <v/>
      </c>
      <c r="DY371" s="574" t="str">
        <f t="shared" si="357"/>
        <v/>
      </c>
      <c r="DZ371" s="574" t="str">
        <f t="shared" si="357"/>
        <v/>
      </c>
      <c r="EA371" s="574" t="str">
        <f t="shared" si="358"/>
        <v/>
      </c>
      <c r="EB371" s="574" t="str">
        <f t="shared" si="358"/>
        <v/>
      </c>
      <c r="EC371" s="574" t="str">
        <f t="shared" si="358"/>
        <v/>
      </c>
      <c r="ED371" s="574" t="str">
        <f t="shared" si="359"/>
        <v/>
      </c>
      <c r="EE371" s="574" t="str">
        <f t="shared" si="359"/>
        <v/>
      </c>
      <c r="EF371" s="574" t="str">
        <f t="shared" si="359"/>
        <v/>
      </c>
      <c r="EG371" s="574" t="str">
        <f t="shared" si="319"/>
        <v/>
      </c>
      <c r="EH371" s="574" t="str">
        <f t="shared" si="320"/>
        <v/>
      </c>
      <c r="EI371" s="574" t="str">
        <f t="shared" si="360"/>
        <v/>
      </c>
      <c r="EJ371" s="574" t="str">
        <f t="shared" si="360"/>
        <v/>
      </c>
      <c r="EK371" s="574" t="str">
        <f t="shared" si="360"/>
        <v/>
      </c>
      <c r="EL371" s="574" t="str">
        <f t="shared" si="361"/>
        <v/>
      </c>
      <c r="EM371" s="574" t="str">
        <f t="shared" si="361"/>
        <v/>
      </c>
      <c r="EN371" s="574" t="str">
        <f t="shared" si="361"/>
        <v/>
      </c>
      <c r="EO371" s="574" t="str">
        <f t="shared" si="362"/>
        <v/>
      </c>
      <c r="EP371" s="574" t="str">
        <f t="shared" si="362"/>
        <v/>
      </c>
      <c r="EQ371" s="574" t="str">
        <f t="shared" si="362"/>
        <v/>
      </c>
      <c r="ER371" s="574" t="str">
        <f t="shared" si="324"/>
        <v/>
      </c>
      <c r="ES371" s="577" t="str">
        <f t="shared" si="325"/>
        <v/>
      </c>
      <c r="ET371" s="576" t="str">
        <f t="shared" si="363"/>
        <v/>
      </c>
      <c r="EU371" s="574" t="str">
        <f t="shared" si="363"/>
        <v/>
      </c>
      <c r="EV371" s="574" t="str">
        <f t="shared" si="363"/>
        <v/>
      </c>
      <c r="EW371" s="574" t="str">
        <f t="shared" si="364"/>
        <v/>
      </c>
      <c r="EX371" s="574" t="str">
        <f t="shared" si="364"/>
        <v/>
      </c>
      <c r="EY371" s="574" t="str">
        <f t="shared" si="364"/>
        <v/>
      </c>
      <c r="EZ371" s="574" t="str">
        <f t="shared" si="365"/>
        <v/>
      </c>
      <c r="FA371" s="574" t="str">
        <f t="shared" si="365"/>
        <v/>
      </c>
      <c r="FB371" s="574" t="str">
        <f t="shared" si="365"/>
        <v/>
      </c>
      <c r="FC371" s="574" t="str">
        <f t="shared" si="366"/>
        <v/>
      </c>
      <c r="FD371" s="574" t="str">
        <f t="shared" si="366"/>
        <v/>
      </c>
      <c r="FE371" s="574" t="str">
        <f t="shared" si="366"/>
        <v/>
      </c>
      <c r="FF371" s="574" t="str">
        <f t="shared" si="330"/>
        <v/>
      </c>
      <c r="FG371" s="574" t="str">
        <f t="shared" si="331"/>
        <v/>
      </c>
      <c r="FH371" s="574" t="str">
        <f t="shared" si="367"/>
        <v/>
      </c>
      <c r="FI371" s="574" t="str">
        <f t="shared" si="367"/>
        <v/>
      </c>
      <c r="FJ371" s="574" t="str">
        <f t="shared" si="367"/>
        <v/>
      </c>
      <c r="FK371" s="574" t="str">
        <f t="shared" si="368"/>
        <v/>
      </c>
      <c r="FL371" s="574" t="str">
        <f t="shared" si="368"/>
        <v/>
      </c>
      <c r="FM371" s="574" t="str">
        <f t="shared" si="368"/>
        <v/>
      </c>
      <c r="FN371" s="574" t="str">
        <f t="shared" si="369"/>
        <v/>
      </c>
      <c r="FO371" s="574" t="str">
        <f t="shared" si="369"/>
        <v/>
      </c>
      <c r="FP371" s="574" t="str">
        <f t="shared" si="369"/>
        <v/>
      </c>
      <c r="FQ371" s="574" t="str">
        <f t="shared" si="335"/>
        <v/>
      </c>
      <c r="FR371" s="577" t="str">
        <f t="shared" si="336"/>
        <v/>
      </c>
      <c r="FS371" s="573" t="str">
        <f t="shared" si="337"/>
        <v/>
      </c>
      <c r="FT371" s="574" t="str">
        <f t="shared" si="338"/>
        <v/>
      </c>
      <c r="FU371" s="578" t="str">
        <f t="shared" si="339"/>
        <v/>
      </c>
      <c r="FV371" s="577" t="str">
        <f t="shared" si="340"/>
        <v/>
      </c>
      <c r="HA371" s="147">
        <f t="shared" si="341"/>
        <v>0</v>
      </c>
      <c r="HB371" s="142">
        <f t="shared" si="290"/>
        <v>0</v>
      </c>
    </row>
    <row r="372" spans="1:210" s="142" customFormat="1" ht="15.75" customHeight="1" x14ac:dyDescent="0.2">
      <c r="A372" s="531" t="str">
        <f t="shared" si="291"/>
        <v/>
      </c>
      <c r="B372" s="299"/>
      <c r="C372" s="292"/>
      <c r="D372" s="300"/>
      <c r="E372" s="292"/>
      <c r="F372" s="300"/>
      <c r="G372" s="292"/>
      <c r="H372" s="300"/>
      <c r="I372" s="300"/>
      <c r="J372" s="292"/>
      <c r="K372" s="300"/>
      <c r="L372" s="292"/>
      <c r="M372" s="300"/>
      <c r="N372" s="292"/>
      <c r="O372" s="300"/>
      <c r="P372" s="292"/>
      <c r="Q372" s="292"/>
      <c r="R372" s="301"/>
      <c r="S372" s="298"/>
      <c r="T372" s="307"/>
      <c r="U372" s="292"/>
      <c r="V372" s="300"/>
      <c r="W372" s="292"/>
      <c r="X372" s="300"/>
      <c r="Y372" s="292"/>
      <c r="Z372" s="300"/>
      <c r="AA372" s="300"/>
      <c r="AB372" s="292"/>
      <c r="AC372" s="300"/>
      <c r="AD372" s="292"/>
      <c r="AE372" s="300"/>
      <c r="AF372" s="292"/>
      <c r="AG372" s="300"/>
      <c r="AH372" s="292"/>
      <c r="AI372" s="292"/>
      <c r="AJ372" s="301"/>
      <c r="AK372" s="298"/>
      <c r="AL372" s="302"/>
      <c r="AM372" s="292"/>
      <c r="AN372" s="303"/>
      <c r="AO372" s="292"/>
      <c r="AP372" s="303"/>
      <c r="AQ372" s="292"/>
      <c r="AR372" s="303"/>
      <c r="AS372" s="303"/>
      <c r="AT372" s="292"/>
      <c r="AU372" s="303"/>
      <c r="AV372" s="292"/>
      <c r="AW372" s="303"/>
      <c r="AX372" s="292"/>
      <c r="AY372" s="303"/>
      <c r="AZ372" s="292"/>
      <c r="BA372" s="292"/>
      <c r="BB372" s="304"/>
      <c r="BC372" s="298"/>
      <c r="BD372" s="308"/>
      <c r="BE372" s="292"/>
      <c r="BF372" s="303"/>
      <c r="BG372" s="292"/>
      <c r="BH372" s="303"/>
      <c r="BI372" s="292"/>
      <c r="BJ372" s="303"/>
      <c r="BK372" s="303"/>
      <c r="BL372" s="292"/>
      <c r="BM372" s="303"/>
      <c r="BN372" s="292"/>
      <c r="BO372" s="303"/>
      <c r="BP372" s="292"/>
      <c r="BQ372" s="303"/>
      <c r="BR372" s="292"/>
      <c r="BS372" s="292"/>
      <c r="BT372" s="304"/>
      <c r="BU372" s="298"/>
      <c r="BW372" s="573" t="str">
        <f t="shared" si="342"/>
        <v/>
      </c>
      <c r="BX372" s="574" t="str">
        <f t="shared" si="342"/>
        <v/>
      </c>
      <c r="BY372" s="574" t="str">
        <f t="shared" si="342"/>
        <v/>
      </c>
      <c r="BZ372" s="574" t="str">
        <f t="shared" si="343"/>
        <v/>
      </c>
      <c r="CA372" s="574" t="str">
        <f t="shared" si="343"/>
        <v/>
      </c>
      <c r="CB372" s="574" t="str">
        <f t="shared" si="343"/>
        <v/>
      </c>
      <c r="CC372" s="574" t="str">
        <f t="shared" si="344"/>
        <v/>
      </c>
      <c r="CD372" s="574" t="str">
        <f t="shared" si="344"/>
        <v/>
      </c>
      <c r="CE372" s="574" t="str">
        <f t="shared" si="344"/>
        <v/>
      </c>
      <c r="CF372" s="574" t="str">
        <f t="shared" si="345"/>
        <v/>
      </c>
      <c r="CG372" s="574" t="str">
        <f t="shared" si="345"/>
        <v/>
      </c>
      <c r="CH372" s="574" t="str">
        <f t="shared" si="345"/>
        <v/>
      </c>
      <c r="CI372" s="574" t="str">
        <f t="shared" si="296"/>
        <v/>
      </c>
      <c r="CJ372" s="574" t="str">
        <f t="shared" si="297"/>
        <v/>
      </c>
      <c r="CK372" s="574" t="str">
        <f t="shared" si="346"/>
        <v/>
      </c>
      <c r="CL372" s="574" t="str">
        <f t="shared" si="346"/>
        <v/>
      </c>
      <c r="CM372" s="574" t="str">
        <f t="shared" si="346"/>
        <v/>
      </c>
      <c r="CN372" s="574" t="str">
        <f t="shared" si="347"/>
        <v/>
      </c>
      <c r="CO372" s="574" t="str">
        <f t="shared" si="347"/>
        <v/>
      </c>
      <c r="CP372" s="574" t="str">
        <f t="shared" si="347"/>
        <v/>
      </c>
      <c r="CQ372" s="574" t="str">
        <f t="shared" si="348"/>
        <v/>
      </c>
      <c r="CR372" s="574" t="str">
        <f t="shared" si="348"/>
        <v/>
      </c>
      <c r="CS372" s="574" t="str">
        <f t="shared" si="348"/>
        <v/>
      </c>
      <c r="CT372" s="574" t="str">
        <f t="shared" si="301"/>
        <v/>
      </c>
      <c r="CU372" s="575" t="str">
        <f t="shared" si="302"/>
        <v/>
      </c>
      <c r="CV372" s="576" t="str">
        <f t="shared" si="349"/>
        <v/>
      </c>
      <c r="CW372" s="574" t="str">
        <f t="shared" si="349"/>
        <v/>
      </c>
      <c r="CX372" s="574" t="str">
        <f t="shared" si="349"/>
        <v/>
      </c>
      <c r="CY372" s="574" t="str">
        <f t="shared" si="350"/>
        <v/>
      </c>
      <c r="CZ372" s="574" t="str">
        <f t="shared" si="350"/>
        <v/>
      </c>
      <c r="DA372" s="574" t="str">
        <f t="shared" si="350"/>
        <v/>
      </c>
      <c r="DB372" s="574" t="str">
        <f t="shared" si="305"/>
        <v/>
      </c>
      <c r="DC372" s="574" t="str">
        <f t="shared" si="351"/>
        <v/>
      </c>
      <c r="DD372" s="574" t="str">
        <f t="shared" si="351"/>
        <v/>
      </c>
      <c r="DE372" s="574" t="str">
        <f t="shared" si="352"/>
        <v/>
      </c>
      <c r="DF372" s="574" t="str">
        <f t="shared" si="352"/>
        <v/>
      </c>
      <c r="DG372" s="574" t="str">
        <f t="shared" si="352"/>
        <v/>
      </c>
      <c r="DH372" s="574" t="str">
        <f t="shared" si="308"/>
        <v/>
      </c>
      <c r="DI372" s="574" t="str">
        <f t="shared" si="309"/>
        <v/>
      </c>
      <c r="DJ372" s="574" t="str">
        <f t="shared" si="353"/>
        <v/>
      </c>
      <c r="DK372" s="574" t="str">
        <f t="shared" si="353"/>
        <v/>
      </c>
      <c r="DL372" s="574" t="str">
        <f t="shared" si="353"/>
        <v/>
      </c>
      <c r="DM372" s="574" t="str">
        <f t="shared" si="354"/>
        <v/>
      </c>
      <c r="DN372" s="574" t="str">
        <f t="shared" si="354"/>
        <v/>
      </c>
      <c r="DO372" s="574" t="str">
        <f t="shared" si="354"/>
        <v/>
      </c>
      <c r="DP372" s="574" t="str">
        <f t="shared" si="355"/>
        <v/>
      </c>
      <c r="DQ372" s="574" t="str">
        <f t="shared" si="355"/>
        <v/>
      </c>
      <c r="DR372" s="574" t="str">
        <f t="shared" si="355"/>
        <v/>
      </c>
      <c r="DS372" s="574" t="str">
        <f t="shared" si="313"/>
        <v/>
      </c>
      <c r="DT372" s="577" t="str">
        <f t="shared" si="314"/>
        <v/>
      </c>
      <c r="DU372" s="576" t="str">
        <f t="shared" si="356"/>
        <v/>
      </c>
      <c r="DV372" s="574" t="str">
        <f t="shared" si="356"/>
        <v/>
      </c>
      <c r="DW372" s="574" t="str">
        <f t="shared" si="356"/>
        <v/>
      </c>
      <c r="DX372" s="574" t="str">
        <f t="shared" si="357"/>
        <v/>
      </c>
      <c r="DY372" s="574" t="str">
        <f t="shared" si="357"/>
        <v/>
      </c>
      <c r="DZ372" s="574" t="str">
        <f t="shared" si="357"/>
        <v/>
      </c>
      <c r="EA372" s="574" t="str">
        <f t="shared" si="358"/>
        <v/>
      </c>
      <c r="EB372" s="574" t="str">
        <f t="shared" si="358"/>
        <v/>
      </c>
      <c r="EC372" s="574" t="str">
        <f t="shared" si="358"/>
        <v/>
      </c>
      <c r="ED372" s="574" t="str">
        <f t="shared" si="359"/>
        <v/>
      </c>
      <c r="EE372" s="574" t="str">
        <f t="shared" si="359"/>
        <v/>
      </c>
      <c r="EF372" s="574" t="str">
        <f t="shared" si="359"/>
        <v/>
      </c>
      <c r="EG372" s="574" t="str">
        <f t="shared" si="319"/>
        <v/>
      </c>
      <c r="EH372" s="574" t="str">
        <f t="shared" si="320"/>
        <v/>
      </c>
      <c r="EI372" s="574" t="str">
        <f t="shared" si="360"/>
        <v/>
      </c>
      <c r="EJ372" s="574" t="str">
        <f t="shared" si="360"/>
        <v/>
      </c>
      <c r="EK372" s="574" t="str">
        <f t="shared" si="360"/>
        <v/>
      </c>
      <c r="EL372" s="574" t="str">
        <f t="shared" si="361"/>
        <v/>
      </c>
      <c r="EM372" s="574" t="str">
        <f t="shared" si="361"/>
        <v/>
      </c>
      <c r="EN372" s="574" t="str">
        <f t="shared" si="361"/>
        <v/>
      </c>
      <c r="EO372" s="574" t="str">
        <f t="shared" si="362"/>
        <v/>
      </c>
      <c r="EP372" s="574" t="str">
        <f t="shared" si="362"/>
        <v/>
      </c>
      <c r="EQ372" s="574" t="str">
        <f t="shared" si="362"/>
        <v/>
      </c>
      <c r="ER372" s="574" t="str">
        <f t="shared" si="324"/>
        <v/>
      </c>
      <c r="ES372" s="577" t="str">
        <f t="shared" si="325"/>
        <v/>
      </c>
      <c r="ET372" s="576" t="str">
        <f t="shared" si="363"/>
        <v/>
      </c>
      <c r="EU372" s="574" t="str">
        <f t="shared" si="363"/>
        <v/>
      </c>
      <c r="EV372" s="574" t="str">
        <f t="shared" si="363"/>
        <v/>
      </c>
      <c r="EW372" s="574" t="str">
        <f t="shared" si="364"/>
        <v/>
      </c>
      <c r="EX372" s="574" t="str">
        <f t="shared" si="364"/>
        <v/>
      </c>
      <c r="EY372" s="574" t="str">
        <f t="shared" si="364"/>
        <v/>
      </c>
      <c r="EZ372" s="574" t="str">
        <f t="shared" si="365"/>
        <v/>
      </c>
      <c r="FA372" s="574" t="str">
        <f t="shared" si="365"/>
        <v/>
      </c>
      <c r="FB372" s="574" t="str">
        <f t="shared" si="365"/>
        <v/>
      </c>
      <c r="FC372" s="574" t="str">
        <f t="shared" si="366"/>
        <v/>
      </c>
      <c r="FD372" s="574" t="str">
        <f t="shared" si="366"/>
        <v/>
      </c>
      <c r="FE372" s="574" t="str">
        <f t="shared" si="366"/>
        <v/>
      </c>
      <c r="FF372" s="574" t="str">
        <f t="shared" si="330"/>
        <v/>
      </c>
      <c r="FG372" s="574" t="str">
        <f t="shared" si="331"/>
        <v/>
      </c>
      <c r="FH372" s="574" t="str">
        <f t="shared" si="367"/>
        <v/>
      </c>
      <c r="FI372" s="574" t="str">
        <f t="shared" si="367"/>
        <v/>
      </c>
      <c r="FJ372" s="574" t="str">
        <f t="shared" si="367"/>
        <v/>
      </c>
      <c r="FK372" s="574" t="str">
        <f t="shared" si="368"/>
        <v/>
      </c>
      <c r="FL372" s="574" t="str">
        <f t="shared" si="368"/>
        <v/>
      </c>
      <c r="FM372" s="574" t="str">
        <f t="shared" si="368"/>
        <v/>
      </c>
      <c r="FN372" s="574" t="str">
        <f t="shared" si="369"/>
        <v/>
      </c>
      <c r="FO372" s="574" t="str">
        <f t="shared" si="369"/>
        <v/>
      </c>
      <c r="FP372" s="574" t="str">
        <f t="shared" si="369"/>
        <v/>
      </c>
      <c r="FQ372" s="574" t="str">
        <f t="shared" si="335"/>
        <v/>
      </c>
      <c r="FR372" s="577" t="str">
        <f t="shared" si="336"/>
        <v/>
      </c>
      <c r="FS372" s="573" t="str">
        <f t="shared" si="337"/>
        <v/>
      </c>
      <c r="FT372" s="574" t="str">
        <f t="shared" si="338"/>
        <v/>
      </c>
      <c r="FU372" s="578" t="str">
        <f t="shared" si="339"/>
        <v/>
      </c>
      <c r="FV372" s="577" t="str">
        <f t="shared" si="340"/>
        <v/>
      </c>
      <c r="HA372" s="147">
        <f t="shared" si="341"/>
        <v>0</v>
      </c>
      <c r="HB372" s="142">
        <f t="shared" si="290"/>
        <v>0</v>
      </c>
    </row>
    <row r="373" spans="1:210" s="142" customFormat="1" ht="15.75" customHeight="1" x14ac:dyDescent="0.2">
      <c r="A373" s="531" t="str">
        <f t="shared" si="291"/>
        <v/>
      </c>
      <c r="B373" s="299"/>
      <c r="C373" s="292"/>
      <c r="D373" s="300"/>
      <c r="E373" s="292"/>
      <c r="F373" s="300"/>
      <c r="G373" s="292"/>
      <c r="H373" s="300"/>
      <c r="I373" s="300"/>
      <c r="J373" s="292"/>
      <c r="K373" s="300"/>
      <c r="L373" s="292"/>
      <c r="M373" s="300"/>
      <c r="N373" s="292"/>
      <c r="O373" s="300"/>
      <c r="P373" s="292"/>
      <c r="Q373" s="292"/>
      <c r="R373" s="300"/>
      <c r="S373" s="294"/>
      <c r="T373" s="307"/>
      <c r="U373" s="292"/>
      <c r="V373" s="300"/>
      <c r="W373" s="292"/>
      <c r="X373" s="300"/>
      <c r="Y373" s="292"/>
      <c r="Z373" s="300"/>
      <c r="AA373" s="300"/>
      <c r="AB373" s="292"/>
      <c r="AC373" s="300"/>
      <c r="AD373" s="292"/>
      <c r="AE373" s="300"/>
      <c r="AF373" s="292"/>
      <c r="AG373" s="300"/>
      <c r="AH373" s="292"/>
      <c r="AI373" s="292"/>
      <c r="AJ373" s="300"/>
      <c r="AK373" s="294"/>
      <c r="AL373" s="302"/>
      <c r="AM373" s="292"/>
      <c r="AN373" s="303"/>
      <c r="AO373" s="292"/>
      <c r="AP373" s="303"/>
      <c r="AQ373" s="292"/>
      <c r="AR373" s="303"/>
      <c r="AS373" s="303"/>
      <c r="AT373" s="292"/>
      <c r="AU373" s="303"/>
      <c r="AV373" s="292"/>
      <c r="AW373" s="303"/>
      <c r="AX373" s="292"/>
      <c r="AY373" s="303"/>
      <c r="AZ373" s="292"/>
      <c r="BA373" s="292"/>
      <c r="BB373" s="303"/>
      <c r="BC373" s="294"/>
      <c r="BD373" s="308"/>
      <c r="BE373" s="292"/>
      <c r="BF373" s="303"/>
      <c r="BG373" s="292"/>
      <c r="BH373" s="303"/>
      <c r="BI373" s="292"/>
      <c r="BJ373" s="303"/>
      <c r="BK373" s="303"/>
      <c r="BL373" s="292"/>
      <c r="BM373" s="303"/>
      <c r="BN373" s="292"/>
      <c r="BO373" s="303"/>
      <c r="BP373" s="292"/>
      <c r="BQ373" s="303"/>
      <c r="BR373" s="292"/>
      <c r="BS373" s="292"/>
      <c r="BT373" s="303"/>
      <c r="BU373" s="294"/>
      <c r="BW373" s="573" t="str">
        <f t="shared" si="342"/>
        <v/>
      </c>
      <c r="BX373" s="574" t="str">
        <f t="shared" si="342"/>
        <v/>
      </c>
      <c r="BY373" s="574" t="str">
        <f t="shared" si="342"/>
        <v/>
      </c>
      <c r="BZ373" s="574" t="str">
        <f t="shared" si="343"/>
        <v/>
      </c>
      <c r="CA373" s="574" t="str">
        <f t="shared" si="343"/>
        <v/>
      </c>
      <c r="CB373" s="574" t="str">
        <f t="shared" si="343"/>
        <v/>
      </c>
      <c r="CC373" s="574" t="str">
        <f t="shared" si="344"/>
        <v/>
      </c>
      <c r="CD373" s="574" t="str">
        <f t="shared" si="344"/>
        <v/>
      </c>
      <c r="CE373" s="574" t="str">
        <f t="shared" si="344"/>
        <v/>
      </c>
      <c r="CF373" s="574" t="str">
        <f t="shared" si="345"/>
        <v/>
      </c>
      <c r="CG373" s="574" t="str">
        <f t="shared" si="345"/>
        <v/>
      </c>
      <c r="CH373" s="574" t="str">
        <f t="shared" si="345"/>
        <v/>
      </c>
      <c r="CI373" s="574" t="str">
        <f t="shared" si="296"/>
        <v/>
      </c>
      <c r="CJ373" s="574" t="str">
        <f t="shared" si="297"/>
        <v/>
      </c>
      <c r="CK373" s="574" t="str">
        <f t="shared" si="346"/>
        <v/>
      </c>
      <c r="CL373" s="574" t="str">
        <f t="shared" si="346"/>
        <v/>
      </c>
      <c r="CM373" s="574" t="str">
        <f t="shared" si="346"/>
        <v/>
      </c>
      <c r="CN373" s="574" t="str">
        <f t="shared" si="347"/>
        <v/>
      </c>
      <c r="CO373" s="574" t="str">
        <f t="shared" si="347"/>
        <v/>
      </c>
      <c r="CP373" s="574" t="str">
        <f t="shared" si="347"/>
        <v/>
      </c>
      <c r="CQ373" s="574" t="str">
        <f t="shared" si="348"/>
        <v/>
      </c>
      <c r="CR373" s="574" t="str">
        <f t="shared" si="348"/>
        <v/>
      </c>
      <c r="CS373" s="574" t="str">
        <f t="shared" si="348"/>
        <v/>
      </c>
      <c r="CT373" s="574" t="str">
        <f t="shared" si="301"/>
        <v/>
      </c>
      <c r="CU373" s="575" t="str">
        <f t="shared" si="302"/>
        <v/>
      </c>
      <c r="CV373" s="576" t="str">
        <f t="shared" si="349"/>
        <v/>
      </c>
      <c r="CW373" s="574" t="str">
        <f t="shared" si="349"/>
        <v/>
      </c>
      <c r="CX373" s="574" t="str">
        <f t="shared" si="349"/>
        <v/>
      </c>
      <c r="CY373" s="574" t="str">
        <f t="shared" si="350"/>
        <v/>
      </c>
      <c r="CZ373" s="574" t="str">
        <f t="shared" si="350"/>
        <v/>
      </c>
      <c r="DA373" s="574" t="str">
        <f t="shared" si="350"/>
        <v/>
      </c>
      <c r="DB373" s="574" t="str">
        <f t="shared" si="305"/>
        <v/>
      </c>
      <c r="DC373" s="574" t="str">
        <f t="shared" si="351"/>
        <v/>
      </c>
      <c r="DD373" s="574" t="str">
        <f t="shared" si="351"/>
        <v/>
      </c>
      <c r="DE373" s="574" t="str">
        <f t="shared" si="352"/>
        <v/>
      </c>
      <c r="DF373" s="574" t="str">
        <f t="shared" si="352"/>
        <v/>
      </c>
      <c r="DG373" s="574" t="str">
        <f t="shared" si="352"/>
        <v/>
      </c>
      <c r="DH373" s="574" t="str">
        <f t="shared" si="308"/>
        <v/>
      </c>
      <c r="DI373" s="574" t="str">
        <f t="shared" si="309"/>
        <v/>
      </c>
      <c r="DJ373" s="574" t="str">
        <f t="shared" si="353"/>
        <v/>
      </c>
      <c r="DK373" s="574" t="str">
        <f t="shared" si="353"/>
        <v/>
      </c>
      <c r="DL373" s="574" t="str">
        <f t="shared" si="353"/>
        <v/>
      </c>
      <c r="DM373" s="574" t="str">
        <f t="shared" si="354"/>
        <v/>
      </c>
      <c r="DN373" s="574" t="str">
        <f t="shared" si="354"/>
        <v/>
      </c>
      <c r="DO373" s="574" t="str">
        <f t="shared" si="354"/>
        <v/>
      </c>
      <c r="DP373" s="574" t="str">
        <f t="shared" si="355"/>
        <v/>
      </c>
      <c r="DQ373" s="574" t="str">
        <f t="shared" si="355"/>
        <v/>
      </c>
      <c r="DR373" s="574" t="str">
        <f t="shared" si="355"/>
        <v/>
      </c>
      <c r="DS373" s="574" t="str">
        <f t="shared" si="313"/>
        <v/>
      </c>
      <c r="DT373" s="577" t="str">
        <f t="shared" si="314"/>
        <v/>
      </c>
      <c r="DU373" s="576" t="str">
        <f t="shared" si="356"/>
        <v/>
      </c>
      <c r="DV373" s="574" t="str">
        <f t="shared" si="356"/>
        <v/>
      </c>
      <c r="DW373" s="574" t="str">
        <f t="shared" si="356"/>
        <v/>
      </c>
      <c r="DX373" s="574" t="str">
        <f t="shared" si="357"/>
        <v/>
      </c>
      <c r="DY373" s="574" t="str">
        <f t="shared" si="357"/>
        <v/>
      </c>
      <c r="DZ373" s="574" t="str">
        <f t="shared" si="357"/>
        <v/>
      </c>
      <c r="EA373" s="574" t="str">
        <f t="shared" si="358"/>
        <v/>
      </c>
      <c r="EB373" s="574" t="str">
        <f t="shared" si="358"/>
        <v/>
      </c>
      <c r="EC373" s="574" t="str">
        <f t="shared" si="358"/>
        <v/>
      </c>
      <c r="ED373" s="574" t="str">
        <f t="shared" si="359"/>
        <v/>
      </c>
      <c r="EE373" s="574" t="str">
        <f t="shared" si="359"/>
        <v/>
      </c>
      <c r="EF373" s="574" t="str">
        <f t="shared" si="359"/>
        <v/>
      </c>
      <c r="EG373" s="574" t="str">
        <f t="shared" si="319"/>
        <v/>
      </c>
      <c r="EH373" s="574" t="str">
        <f t="shared" si="320"/>
        <v/>
      </c>
      <c r="EI373" s="574" t="str">
        <f t="shared" si="360"/>
        <v/>
      </c>
      <c r="EJ373" s="574" t="str">
        <f t="shared" si="360"/>
        <v/>
      </c>
      <c r="EK373" s="574" t="str">
        <f t="shared" si="360"/>
        <v/>
      </c>
      <c r="EL373" s="574" t="str">
        <f t="shared" si="361"/>
        <v/>
      </c>
      <c r="EM373" s="574" t="str">
        <f t="shared" si="361"/>
        <v/>
      </c>
      <c r="EN373" s="574" t="str">
        <f t="shared" si="361"/>
        <v/>
      </c>
      <c r="EO373" s="574" t="str">
        <f t="shared" si="362"/>
        <v/>
      </c>
      <c r="EP373" s="574" t="str">
        <f t="shared" si="362"/>
        <v/>
      </c>
      <c r="EQ373" s="574" t="str">
        <f t="shared" si="362"/>
        <v/>
      </c>
      <c r="ER373" s="574" t="str">
        <f t="shared" si="324"/>
        <v/>
      </c>
      <c r="ES373" s="577" t="str">
        <f t="shared" si="325"/>
        <v/>
      </c>
      <c r="ET373" s="576" t="str">
        <f t="shared" si="363"/>
        <v/>
      </c>
      <c r="EU373" s="574" t="str">
        <f t="shared" si="363"/>
        <v/>
      </c>
      <c r="EV373" s="574" t="str">
        <f t="shared" si="363"/>
        <v/>
      </c>
      <c r="EW373" s="574" t="str">
        <f t="shared" si="364"/>
        <v/>
      </c>
      <c r="EX373" s="574" t="str">
        <f t="shared" si="364"/>
        <v/>
      </c>
      <c r="EY373" s="574" t="str">
        <f t="shared" si="364"/>
        <v/>
      </c>
      <c r="EZ373" s="574" t="str">
        <f t="shared" si="365"/>
        <v/>
      </c>
      <c r="FA373" s="574" t="str">
        <f t="shared" si="365"/>
        <v/>
      </c>
      <c r="FB373" s="574" t="str">
        <f t="shared" si="365"/>
        <v/>
      </c>
      <c r="FC373" s="574" t="str">
        <f t="shared" si="366"/>
        <v/>
      </c>
      <c r="FD373" s="574" t="str">
        <f t="shared" si="366"/>
        <v/>
      </c>
      <c r="FE373" s="574" t="str">
        <f t="shared" si="366"/>
        <v/>
      </c>
      <c r="FF373" s="574" t="str">
        <f t="shared" si="330"/>
        <v/>
      </c>
      <c r="FG373" s="574" t="str">
        <f t="shared" si="331"/>
        <v/>
      </c>
      <c r="FH373" s="574" t="str">
        <f t="shared" si="367"/>
        <v/>
      </c>
      <c r="FI373" s="574" t="str">
        <f t="shared" si="367"/>
        <v/>
      </c>
      <c r="FJ373" s="574" t="str">
        <f t="shared" si="367"/>
        <v/>
      </c>
      <c r="FK373" s="574" t="str">
        <f t="shared" si="368"/>
        <v/>
      </c>
      <c r="FL373" s="574" t="str">
        <f t="shared" si="368"/>
        <v/>
      </c>
      <c r="FM373" s="574" t="str">
        <f t="shared" si="368"/>
        <v/>
      </c>
      <c r="FN373" s="574" t="str">
        <f t="shared" si="369"/>
        <v/>
      </c>
      <c r="FO373" s="574" t="str">
        <f t="shared" si="369"/>
        <v/>
      </c>
      <c r="FP373" s="574" t="str">
        <f t="shared" si="369"/>
        <v/>
      </c>
      <c r="FQ373" s="574" t="str">
        <f t="shared" si="335"/>
        <v/>
      </c>
      <c r="FR373" s="577" t="str">
        <f t="shared" si="336"/>
        <v/>
      </c>
      <c r="FS373" s="573" t="str">
        <f t="shared" si="337"/>
        <v/>
      </c>
      <c r="FT373" s="574" t="str">
        <f t="shared" si="338"/>
        <v/>
      </c>
      <c r="FU373" s="578" t="str">
        <f t="shared" si="339"/>
        <v/>
      </c>
      <c r="FV373" s="577" t="str">
        <f t="shared" si="340"/>
        <v/>
      </c>
      <c r="HA373" s="147">
        <f t="shared" si="341"/>
        <v>0</v>
      </c>
      <c r="HB373" s="142">
        <f t="shared" si="290"/>
        <v>0</v>
      </c>
    </row>
    <row r="374" spans="1:210" s="142" customFormat="1" ht="15.75" customHeight="1" x14ac:dyDescent="0.2">
      <c r="A374" s="531" t="str">
        <f t="shared" si="291"/>
        <v/>
      </c>
      <c r="B374" s="299"/>
      <c r="C374" s="292"/>
      <c r="D374" s="300"/>
      <c r="E374" s="292"/>
      <c r="F374" s="300"/>
      <c r="G374" s="292"/>
      <c r="H374" s="300"/>
      <c r="I374" s="300"/>
      <c r="J374" s="292"/>
      <c r="K374" s="300"/>
      <c r="L374" s="292"/>
      <c r="M374" s="300"/>
      <c r="N374" s="292"/>
      <c r="O374" s="300"/>
      <c r="P374" s="292"/>
      <c r="Q374" s="292"/>
      <c r="R374" s="301"/>
      <c r="S374" s="298"/>
      <c r="T374" s="307"/>
      <c r="U374" s="292"/>
      <c r="V374" s="300"/>
      <c r="W374" s="292"/>
      <c r="X374" s="300"/>
      <c r="Y374" s="292"/>
      <c r="Z374" s="300"/>
      <c r="AA374" s="300"/>
      <c r="AB374" s="292"/>
      <c r="AC374" s="300"/>
      <c r="AD374" s="292"/>
      <c r="AE374" s="300"/>
      <c r="AF374" s="292"/>
      <c r="AG374" s="300"/>
      <c r="AH374" s="292"/>
      <c r="AI374" s="292"/>
      <c r="AJ374" s="301"/>
      <c r="AK374" s="298"/>
      <c r="AL374" s="302"/>
      <c r="AM374" s="292"/>
      <c r="AN374" s="303"/>
      <c r="AO374" s="292"/>
      <c r="AP374" s="303"/>
      <c r="AQ374" s="292"/>
      <c r="AR374" s="303"/>
      <c r="AS374" s="303"/>
      <c r="AT374" s="292"/>
      <c r="AU374" s="303"/>
      <c r="AV374" s="292"/>
      <c r="AW374" s="303"/>
      <c r="AX374" s="292"/>
      <c r="AY374" s="303"/>
      <c r="AZ374" s="292"/>
      <c r="BA374" s="292"/>
      <c r="BB374" s="304"/>
      <c r="BC374" s="298"/>
      <c r="BD374" s="308"/>
      <c r="BE374" s="292"/>
      <c r="BF374" s="303"/>
      <c r="BG374" s="292"/>
      <c r="BH374" s="303"/>
      <c r="BI374" s="292"/>
      <c r="BJ374" s="303"/>
      <c r="BK374" s="303"/>
      <c r="BL374" s="292"/>
      <c r="BM374" s="303"/>
      <c r="BN374" s="292"/>
      <c r="BO374" s="303"/>
      <c r="BP374" s="292"/>
      <c r="BQ374" s="303"/>
      <c r="BR374" s="292"/>
      <c r="BS374" s="292"/>
      <c r="BT374" s="304"/>
      <c r="BU374" s="298"/>
      <c r="BW374" s="573" t="str">
        <f t="shared" si="342"/>
        <v/>
      </c>
      <c r="BX374" s="574" t="str">
        <f t="shared" si="342"/>
        <v/>
      </c>
      <c r="BY374" s="574" t="str">
        <f t="shared" si="342"/>
        <v/>
      </c>
      <c r="BZ374" s="574" t="str">
        <f t="shared" si="343"/>
        <v/>
      </c>
      <c r="CA374" s="574" t="str">
        <f t="shared" si="343"/>
        <v/>
      </c>
      <c r="CB374" s="574" t="str">
        <f t="shared" si="343"/>
        <v/>
      </c>
      <c r="CC374" s="574" t="str">
        <f t="shared" si="344"/>
        <v/>
      </c>
      <c r="CD374" s="574" t="str">
        <f t="shared" si="344"/>
        <v/>
      </c>
      <c r="CE374" s="574" t="str">
        <f t="shared" si="344"/>
        <v/>
      </c>
      <c r="CF374" s="574" t="str">
        <f t="shared" si="345"/>
        <v/>
      </c>
      <c r="CG374" s="574" t="str">
        <f t="shared" si="345"/>
        <v/>
      </c>
      <c r="CH374" s="574" t="str">
        <f t="shared" si="345"/>
        <v/>
      </c>
      <c r="CI374" s="574" t="str">
        <f t="shared" si="296"/>
        <v/>
      </c>
      <c r="CJ374" s="574" t="str">
        <f t="shared" si="297"/>
        <v/>
      </c>
      <c r="CK374" s="574" t="str">
        <f t="shared" si="346"/>
        <v/>
      </c>
      <c r="CL374" s="574" t="str">
        <f t="shared" si="346"/>
        <v/>
      </c>
      <c r="CM374" s="574" t="str">
        <f t="shared" si="346"/>
        <v/>
      </c>
      <c r="CN374" s="574" t="str">
        <f t="shared" si="347"/>
        <v/>
      </c>
      <c r="CO374" s="574" t="str">
        <f t="shared" si="347"/>
        <v/>
      </c>
      <c r="CP374" s="574" t="str">
        <f t="shared" si="347"/>
        <v/>
      </c>
      <c r="CQ374" s="574" t="str">
        <f t="shared" si="348"/>
        <v/>
      </c>
      <c r="CR374" s="574" t="str">
        <f t="shared" si="348"/>
        <v/>
      </c>
      <c r="CS374" s="574" t="str">
        <f t="shared" si="348"/>
        <v/>
      </c>
      <c r="CT374" s="574" t="str">
        <f t="shared" si="301"/>
        <v/>
      </c>
      <c r="CU374" s="575" t="str">
        <f t="shared" si="302"/>
        <v/>
      </c>
      <c r="CV374" s="576" t="str">
        <f t="shared" si="349"/>
        <v/>
      </c>
      <c r="CW374" s="574" t="str">
        <f t="shared" si="349"/>
        <v/>
      </c>
      <c r="CX374" s="574" t="str">
        <f t="shared" si="349"/>
        <v/>
      </c>
      <c r="CY374" s="574" t="str">
        <f t="shared" si="350"/>
        <v/>
      </c>
      <c r="CZ374" s="574" t="str">
        <f t="shared" si="350"/>
        <v/>
      </c>
      <c r="DA374" s="574" t="str">
        <f t="shared" si="350"/>
        <v/>
      </c>
      <c r="DB374" s="574" t="str">
        <f t="shared" si="305"/>
        <v/>
      </c>
      <c r="DC374" s="574" t="str">
        <f t="shared" si="351"/>
        <v/>
      </c>
      <c r="DD374" s="574" t="str">
        <f t="shared" si="351"/>
        <v/>
      </c>
      <c r="DE374" s="574" t="str">
        <f t="shared" si="352"/>
        <v/>
      </c>
      <c r="DF374" s="574" t="str">
        <f t="shared" si="352"/>
        <v/>
      </c>
      <c r="DG374" s="574" t="str">
        <f t="shared" si="352"/>
        <v/>
      </c>
      <c r="DH374" s="574" t="str">
        <f t="shared" si="308"/>
        <v/>
      </c>
      <c r="DI374" s="574" t="str">
        <f t="shared" si="309"/>
        <v/>
      </c>
      <c r="DJ374" s="574" t="str">
        <f t="shared" si="353"/>
        <v/>
      </c>
      <c r="DK374" s="574" t="str">
        <f t="shared" si="353"/>
        <v/>
      </c>
      <c r="DL374" s="574" t="str">
        <f t="shared" si="353"/>
        <v/>
      </c>
      <c r="DM374" s="574" t="str">
        <f t="shared" si="354"/>
        <v/>
      </c>
      <c r="DN374" s="574" t="str">
        <f t="shared" si="354"/>
        <v/>
      </c>
      <c r="DO374" s="574" t="str">
        <f t="shared" si="354"/>
        <v/>
      </c>
      <c r="DP374" s="574" t="str">
        <f t="shared" si="355"/>
        <v/>
      </c>
      <c r="DQ374" s="574" t="str">
        <f t="shared" si="355"/>
        <v/>
      </c>
      <c r="DR374" s="574" t="str">
        <f t="shared" si="355"/>
        <v/>
      </c>
      <c r="DS374" s="574" t="str">
        <f t="shared" si="313"/>
        <v/>
      </c>
      <c r="DT374" s="577" t="str">
        <f t="shared" si="314"/>
        <v/>
      </c>
      <c r="DU374" s="576" t="str">
        <f t="shared" si="356"/>
        <v/>
      </c>
      <c r="DV374" s="574" t="str">
        <f t="shared" si="356"/>
        <v/>
      </c>
      <c r="DW374" s="574" t="str">
        <f t="shared" si="356"/>
        <v/>
      </c>
      <c r="DX374" s="574" t="str">
        <f t="shared" si="357"/>
        <v/>
      </c>
      <c r="DY374" s="574" t="str">
        <f t="shared" si="357"/>
        <v/>
      </c>
      <c r="DZ374" s="574" t="str">
        <f t="shared" si="357"/>
        <v/>
      </c>
      <c r="EA374" s="574" t="str">
        <f t="shared" si="358"/>
        <v/>
      </c>
      <c r="EB374" s="574" t="str">
        <f t="shared" si="358"/>
        <v/>
      </c>
      <c r="EC374" s="574" t="str">
        <f t="shared" si="358"/>
        <v/>
      </c>
      <c r="ED374" s="574" t="str">
        <f t="shared" si="359"/>
        <v/>
      </c>
      <c r="EE374" s="574" t="str">
        <f t="shared" si="359"/>
        <v/>
      </c>
      <c r="EF374" s="574" t="str">
        <f t="shared" si="359"/>
        <v/>
      </c>
      <c r="EG374" s="574" t="str">
        <f t="shared" si="319"/>
        <v/>
      </c>
      <c r="EH374" s="574" t="str">
        <f t="shared" si="320"/>
        <v/>
      </c>
      <c r="EI374" s="574" t="str">
        <f t="shared" si="360"/>
        <v/>
      </c>
      <c r="EJ374" s="574" t="str">
        <f t="shared" si="360"/>
        <v/>
      </c>
      <c r="EK374" s="574" t="str">
        <f t="shared" si="360"/>
        <v/>
      </c>
      <c r="EL374" s="574" t="str">
        <f t="shared" si="361"/>
        <v/>
      </c>
      <c r="EM374" s="574" t="str">
        <f t="shared" si="361"/>
        <v/>
      </c>
      <c r="EN374" s="574" t="str">
        <f t="shared" si="361"/>
        <v/>
      </c>
      <c r="EO374" s="574" t="str">
        <f t="shared" si="362"/>
        <v/>
      </c>
      <c r="EP374" s="574" t="str">
        <f t="shared" si="362"/>
        <v/>
      </c>
      <c r="EQ374" s="574" t="str">
        <f t="shared" si="362"/>
        <v/>
      </c>
      <c r="ER374" s="574" t="str">
        <f t="shared" si="324"/>
        <v/>
      </c>
      <c r="ES374" s="577" t="str">
        <f t="shared" si="325"/>
        <v/>
      </c>
      <c r="ET374" s="576" t="str">
        <f t="shared" si="363"/>
        <v/>
      </c>
      <c r="EU374" s="574" t="str">
        <f t="shared" si="363"/>
        <v/>
      </c>
      <c r="EV374" s="574" t="str">
        <f t="shared" si="363"/>
        <v/>
      </c>
      <c r="EW374" s="574" t="str">
        <f t="shared" si="364"/>
        <v/>
      </c>
      <c r="EX374" s="574" t="str">
        <f t="shared" si="364"/>
        <v/>
      </c>
      <c r="EY374" s="574" t="str">
        <f t="shared" si="364"/>
        <v/>
      </c>
      <c r="EZ374" s="574" t="str">
        <f t="shared" si="365"/>
        <v/>
      </c>
      <c r="FA374" s="574" t="str">
        <f t="shared" si="365"/>
        <v/>
      </c>
      <c r="FB374" s="574" t="str">
        <f t="shared" si="365"/>
        <v/>
      </c>
      <c r="FC374" s="574" t="str">
        <f t="shared" si="366"/>
        <v/>
      </c>
      <c r="FD374" s="574" t="str">
        <f t="shared" si="366"/>
        <v/>
      </c>
      <c r="FE374" s="574" t="str">
        <f t="shared" si="366"/>
        <v/>
      </c>
      <c r="FF374" s="574" t="str">
        <f t="shared" si="330"/>
        <v/>
      </c>
      <c r="FG374" s="574" t="str">
        <f t="shared" si="331"/>
        <v/>
      </c>
      <c r="FH374" s="574" t="str">
        <f t="shared" si="367"/>
        <v/>
      </c>
      <c r="FI374" s="574" t="str">
        <f t="shared" si="367"/>
        <v/>
      </c>
      <c r="FJ374" s="574" t="str">
        <f t="shared" si="367"/>
        <v/>
      </c>
      <c r="FK374" s="574" t="str">
        <f t="shared" si="368"/>
        <v/>
      </c>
      <c r="FL374" s="574" t="str">
        <f t="shared" si="368"/>
        <v/>
      </c>
      <c r="FM374" s="574" t="str">
        <f t="shared" si="368"/>
        <v/>
      </c>
      <c r="FN374" s="574" t="str">
        <f t="shared" si="369"/>
        <v/>
      </c>
      <c r="FO374" s="574" t="str">
        <f t="shared" si="369"/>
        <v/>
      </c>
      <c r="FP374" s="574" t="str">
        <f t="shared" si="369"/>
        <v/>
      </c>
      <c r="FQ374" s="574" t="str">
        <f t="shared" si="335"/>
        <v/>
      </c>
      <c r="FR374" s="577" t="str">
        <f t="shared" si="336"/>
        <v/>
      </c>
      <c r="FS374" s="573" t="str">
        <f t="shared" si="337"/>
        <v/>
      </c>
      <c r="FT374" s="574" t="str">
        <f t="shared" si="338"/>
        <v/>
      </c>
      <c r="FU374" s="578" t="str">
        <f t="shared" si="339"/>
        <v/>
      </c>
      <c r="FV374" s="577" t="str">
        <f t="shared" si="340"/>
        <v/>
      </c>
      <c r="HA374" s="147">
        <f t="shared" si="341"/>
        <v>0</v>
      </c>
      <c r="HB374" s="142">
        <f t="shared" si="290"/>
        <v>0</v>
      </c>
    </row>
    <row r="375" spans="1:210" s="142" customFormat="1" ht="15.75" customHeight="1" x14ac:dyDescent="0.2">
      <c r="A375" s="531" t="str">
        <f t="shared" si="291"/>
        <v/>
      </c>
      <c r="B375" s="299"/>
      <c r="C375" s="292"/>
      <c r="D375" s="300"/>
      <c r="E375" s="292"/>
      <c r="F375" s="300"/>
      <c r="G375" s="292"/>
      <c r="H375" s="300"/>
      <c r="I375" s="300"/>
      <c r="J375" s="292"/>
      <c r="K375" s="300"/>
      <c r="L375" s="292"/>
      <c r="M375" s="300"/>
      <c r="N375" s="292"/>
      <c r="O375" s="300"/>
      <c r="P375" s="292"/>
      <c r="Q375" s="292"/>
      <c r="R375" s="300"/>
      <c r="S375" s="294"/>
      <c r="T375" s="307"/>
      <c r="U375" s="292"/>
      <c r="V375" s="300"/>
      <c r="W375" s="292"/>
      <c r="X375" s="300"/>
      <c r="Y375" s="292"/>
      <c r="Z375" s="300"/>
      <c r="AA375" s="300"/>
      <c r="AB375" s="292"/>
      <c r="AC375" s="300"/>
      <c r="AD375" s="292"/>
      <c r="AE375" s="300"/>
      <c r="AF375" s="292"/>
      <c r="AG375" s="300"/>
      <c r="AH375" s="292"/>
      <c r="AI375" s="292"/>
      <c r="AJ375" s="300"/>
      <c r="AK375" s="294"/>
      <c r="AL375" s="302"/>
      <c r="AM375" s="292"/>
      <c r="AN375" s="303"/>
      <c r="AO375" s="292"/>
      <c r="AP375" s="303"/>
      <c r="AQ375" s="292"/>
      <c r="AR375" s="303"/>
      <c r="AS375" s="303"/>
      <c r="AT375" s="292"/>
      <c r="AU375" s="303"/>
      <c r="AV375" s="292"/>
      <c r="AW375" s="303"/>
      <c r="AX375" s="292"/>
      <c r="AY375" s="303"/>
      <c r="AZ375" s="292"/>
      <c r="BA375" s="292"/>
      <c r="BB375" s="303"/>
      <c r="BC375" s="294"/>
      <c r="BD375" s="308"/>
      <c r="BE375" s="292"/>
      <c r="BF375" s="303"/>
      <c r="BG375" s="292"/>
      <c r="BH375" s="303"/>
      <c r="BI375" s="292"/>
      <c r="BJ375" s="303"/>
      <c r="BK375" s="303"/>
      <c r="BL375" s="292"/>
      <c r="BM375" s="303"/>
      <c r="BN375" s="292"/>
      <c r="BO375" s="303"/>
      <c r="BP375" s="292"/>
      <c r="BQ375" s="303"/>
      <c r="BR375" s="292"/>
      <c r="BS375" s="292"/>
      <c r="BT375" s="303"/>
      <c r="BU375" s="294"/>
      <c r="BW375" s="573" t="str">
        <f t="shared" si="342"/>
        <v/>
      </c>
      <c r="BX375" s="574" t="str">
        <f t="shared" si="342"/>
        <v/>
      </c>
      <c r="BY375" s="574" t="str">
        <f t="shared" si="342"/>
        <v/>
      </c>
      <c r="BZ375" s="574" t="str">
        <f t="shared" si="343"/>
        <v/>
      </c>
      <c r="CA375" s="574" t="str">
        <f t="shared" si="343"/>
        <v/>
      </c>
      <c r="CB375" s="574" t="str">
        <f t="shared" si="343"/>
        <v/>
      </c>
      <c r="CC375" s="574" t="str">
        <f t="shared" si="344"/>
        <v/>
      </c>
      <c r="CD375" s="574" t="str">
        <f t="shared" si="344"/>
        <v/>
      </c>
      <c r="CE375" s="574" t="str">
        <f t="shared" si="344"/>
        <v/>
      </c>
      <c r="CF375" s="574" t="str">
        <f t="shared" si="345"/>
        <v/>
      </c>
      <c r="CG375" s="574" t="str">
        <f t="shared" si="345"/>
        <v/>
      </c>
      <c r="CH375" s="574" t="str">
        <f t="shared" si="345"/>
        <v/>
      </c>
      <c r="CI375" s="574" t="str">
        <f t="shared" si="296"/>
        <v/>
      </c>
      <c r="CJ375" s="574" t="str">
        <f t="shared" si="297"/>
        <v/>
      </c>
      <c r="CK375" s="574" t="str">
        <f t="shared" si="346"/>
        <v/>
      </c>
      <c r="CL375" s="574" t="str">
        <f t="shared" si="346"/>
        <v/>
      </c>
      <c r="CM375" s="574" t="str">
        <f t="shared" si="346"/>
        <v/>
      </c>
      <c r="CN375" s="574" t="str">
        <f t="shared" si="347"/>
        <v/>
      </c>
      <c r="CO375" s="574" t="str">
        <f t="shared" si="347"/>
        <v/>
      </c>
      <c r="CP375" s="574" t="str">
        <f t="shared" si="347"/>
        <v/>
      </c>
      <c r="CQ375" s="574" t="str">
        <f t="shared" si="348"/>
        <v/>
      </c>
      <c r="CR375" s="574" t="str">
        <f t="shared" si="348"/>
        <v/>
      </c>
      <c r="CS375" s="574" t="str">
        <f t="shared" si="348"/>
        <v/>
      </c>
      <c r="CT375" s="574" t="str">
        <f t="shared" si="301"/>
        <v/>
      </c>
      <c r="CU375" s="575" t="str">
        <f t="shared" si="302"/>
        <v/>
      </c>
      <c r="CV375" s="576" t="str">
        <f t="shared" si="349"/>
        <v/>
      </c>
      <c r="CW375" s="574" t="str">
        <f t="shared" si="349"/>
        <v/>
      </c>
      <c r="CX375" s="574" t="str">
        <f t="shared" si="349"/>
        <v/>
      </c>
      <c r="CY375" s="574" t="str">
        <f t="shared" si="350"/>
        <v/>
      </c>
      <c r="CZ375" s="574" t="str">
        <f t="shared" si="350"/>
        <v/>
      </c>
      <c r="DA375" s="574" t="str">
        <f t="shared" si="350"/>
        <v/>
      </c>
      <c r="DB375" s="574" t="str">
        <f t="shared" si="305"/>
        <v/>
      </c>
      <c r="DC375" s="574" t="str">
        <f t="shared" si="351"/>
        <v/>
      </c>
      <c r="DD375" s="574" t="str">
        <f t="shared" si="351"/>
        <v/>
      </c>
      <c r="DE375" s="574" t="str">
        <f t="shared" si="352"/>
        <v/>
      </c>
      <c r="DF375" s="574" t="str">
        <f t="shared" si="352"/>
        <v/>
      </c>
      <c r="DG375" s="574" t="str">
        <f t="shared" si="352"/>
        <v/>
      </c>
      <c r="DH375" s="574" t="str">
        <f t="shared" si="308"/>
        <v/>
      </c>
      <c r="DI375" s="574" t="str">
        <f t="shared" si="309"/>
        <v/>
      </c>
      <c r="DJ375" s="574" t="str">
        <f t="shared" si="353"/>
        <v/>
      </c>
      <c r="DK375" s="574" t="str">
        <f t="shared" si="353"/>
        <v/>
      </c>
      <c r="DL375" s="574" t="str">
        <f t="shared" si="353"/>
        <v/>
      </c>
      <c r="DM375" s="574" t="str">
        <f t="shared" si="354"/>
        <v/>
      </c>
      <c r="DN375" s="574" t="str">
        <f t="shared" si="354"/>
        <v/>
      </c>
      <c r="DO375" s="574" t="str">
        <f t="shared" si="354"/>
        <v/>
      </c>
      <c r="DP375" s="574" t="str">
        <f t="shared" si="355"/>
        <v/>
      </c>
      <c r="DQ375" s="574" t="str">
        <f t="shared" si="355"/>
        <v/>
      </c>
      <c r="DR375" s="574" t="str">
        <f t="shared" si="355"/>
        <v/>
      </c>
      <c r="DS375" s="574" t="str">
        <f t="shared" si="313"/>
        <v/>
      </c>
      <c r="DT375" s="577" t="str">
        <f t="shared" si="314"/>
        <v/>
      </c>
      <c r="DU375" s="576" t="str">
        <f t="shared" si="356"/>
        <v/>
      </c>
      <c r="DV375" s="574" t="str">
        <f t="shared" si="356"/>
        <v/>
      </c>
      <c r="DW375" s="574" t="str">
        <f t="shared" si="356"/>
        <v/>
      </c>
      <c r="DX375" s="574" t="str">
        <f t="shared" si="357"/>
        <v/>
      </c>
      <c r="DY375" s="574" t="str">
        <f t="shared" si="357"/>
        <v/>
      </c>
      <c r="DZ375" s="574" t="str">
        <f t="shared" si="357"/>
        <v/>
      </c>
      <c r="EA375" s="574" t="str">
        <f t="shared" si="358"/>
        <v/>
      </c>
      <c r="EB375" s="574" t="str">
        <f t="shared" si="358"/>
        <v/>
      </c>
      <c r="EC375" s="574" t="str">
        <f t="shared" si="358"/>
        <v/>
      </c>
      <c r="ED375" s="574" t="str">
        <f t="shared" si="359"/>
        <v/>
      </c>
      <c r="EE375" s="574" t="str">
        <f t="shared" si="359"/>
        <v/>
      </c>
      <c r="EF375" s="574" t="str">
        <f t="shared" si="359"/>
        <v/>
      </c>
      <c r="EG375" s="574" t="str">
        <f t="shared" si="319"/>
        <v/>
      </c>
      <c r="EH375" s="574" t="str">
        <f t="shared" si="320"/>
        <v/>
      </c>
      <c r="EI375" s="574" t="str">
        <f t="shared" si="360"/>
        <v/>
      </c>
      <c r="EJ375" s="574" t="str">
        <f t="shared" si="360"/>
        <v/>
      </c>
      <c r="EK375" s="574" t="str">
        <f t="shared" si="360"/>
        <v/>
      </c>
      <c r="EL375" s="574" t="str">
        <f t="shared" si="361"/>
        <v/>
      </c>
      <c r="EM375" s="574" t="str">
        <f t="shared" si="361"/>
        <v/>
      </c>
      <c r="EN375" s="574" t="str">
        <f t="shared" si="361"/>
        <v/>
      </c>
      <c r="EO375" s="574" t="str">
        <f t="shared" si="362"/>
        <v/>
      </c>
      <c r="EP375" s="574" t="str">
        <f t="shared" si="362"/>
        <v/>
      </c>
      <c r="EQ375" s="574" t="str">
        <f t="shared" si="362"/>
        <v/>
      </c>
      <c r="ER375" s="574" t="str">
        <f t="shared" si="324"/>
        <v/>
      </c>
      <c r="ES375" s="577" t="str">
        <f t="shared" si="325"/>
        <v/>
      </c>
      <c r="ET375" s="576" t="str">
        <f t="shared" si="363"/>
        <v/>
      </c>
      <c r="EU375" s="574" t="str">
        <f t="shared" si="363"/>
        <v/>
      </c>
      <c r="EV375" s="574" t="str">
        <f t="shared" si="363"/>
        <v/>
      </c>
      <c r="EW375" s="574" t="str">
        <f t="shared" si="364"/>
        <v/>
      </c>
      <c r="EX375" s="574" t="str">
        <f t="shared" si="364"/>
        <v/>
      </c>
      <c r="EY375" s="574" t="str">
        <f t="shared" si="364"/>
        <v/>
      </c>
      <c r="EZ375" s="574" t="str">
        <f t="shared" si="365"/>
        <v/>
      </c>
      <c r="FA375" s="574" t="str">
        <f t="shared" si="365"/>
        <v/>
      </c>
      <c r="FB375" s="574" t="str">
        <f t="shared" si="365"/>
        <v/>
      </c>
      <c r="FC375" s="574" t="str">
        <f t="shared" si="366"/>
        <v/>
      </c>
      <c r="FD375" s="574" t="str">
        <f t="shared" si="366"/>
        <v/>
      </c>
      <c r="FE375" s="574" t="str">
        <f t="shared" si="366"/>
        <v/>
      </c>
      <c r="FF375" s="574" t="str">
        <f t="shared" si="330"/>
        <v/>
      </c>
      <c r="FG375" s="574" t="str">
        <f t="shared" si="331"/>
        <v/>
      </c>
      <c r="FH375" s="574" t="str">
        <f t="shared" si="367"/>
        <v/>
      </c>
      <c r="FI375" s="574" t="str">
        <f t="shared" si="367"/>
        <v/>
      </c>
      <c r="FJ375" s="574" t="str">
        <f t="shared" si="367"/>
        <v/>
      </c>
      <c r="FK375" s="574" t="str">
        <f t="shared" si="368"/>
        <v/>
      </c>
      <c r="FL375" s="574" t="str">
        <f t="shared" si="368"/>
        <v/>
      </c>
      <c r="FM375" s="574" t="str">
        <f t="shared" si="368"/>
        <v/>
      </c>
      <c r="FN375" s="574" t="str">
        <f t="shared" si="369"/>
        <v/>
      </c>
      <c r="FO375" s="574" t="str">
        <f t="shared" si="369"/>
        <v/>
      </c>
      <c r="FP375" s="574" t="str">
        <f t="shared" si="369"/>
        <v/>
      </c>
      <c r="FQ375" s="574" t="str">
        <f t="shared" si="335"/>
        <v/>
      </c>
      <c r="FR375" s="577" t="str">
        <f t="shared" si="336"/>
        <v/>
      </c>
      <c r="FS375" s="573" t="str">
        <f t="shared" si="337"/>
        <v/>
      </c>
      <c r="FT375" s="574" t="str">
        <f t="shared" si="338"/>
        <v/>
      </c>
      <c r="FU375" s="578" t="str">
        <f t="shared" si="339"/>
        <v/>
      </c>
      <c r="FV375" s="577" t="str">
        <f t="shared" si="340"/>
        <v/>
      </c>
      <c r="HA375" s="147">
        <f t="shared" si="341"/>
        <v>0</v>
      </c>
      <c r="HB375" s="142">
        <f t="shared" si="290"/>
        <v>0</v>
      </c>
    </row>
    <row r="376" spans="1:210" s="142" customFormat="1" ht="15.75" customHeight="1" x14ac:dyDescent="0.2">
      <c r="A376" s="531" t="str">
        <f t="shared" si="291"/>
        <v/>
      </c>
      <c r="B376" s="299"/>
      <c r="C376" s="292"/>
      <c r="D376" s="300"/>
      <c r="E376" s="292"/>
      <c r="F376" s="300"/>
      <c r="G376" s="292"/>
      <c r="H376" s="300"/>
      <c r="I376" s="300"/>
      <c r="J376" s="292"/>
      <c r="K376" s="300"/>
      <c r="L376" s="292"/>
      <c r="M376" s="300"/>
      <c r="N376" s="292"/>
      <c r="O376" s="300"/>
      <c r="P376" s="292"/>
      <c r="Q376" s="292"/>
      <c r="R376" s="301"/>
      <c r="S376" s="298"/>
      <c r="T376" s="307"/>
      <c r="U376" s="292"/>
      <c r="V376" s="300"/>
      <c r="W376" s="292"/>
      <c r="X376" s="300"/>
      <c r="Y376" s="292"/>
      <c r="Z376" s="300"/>
      <c r="AA376" s="300"/>
      <c r="AB376" s="292"/>
      <c r="AC376" s="300"/>
      <c r="AD376" s="292"/>
      <c r="AE376" s="300"/>
      <c r="AF376" s="292"/>
      <c r="AG376" s="300"/>
      <c r="AH376" s="292"/>
      <c r="AI376" s="292"/>
      <c r="AJ376" s="301"/>
      <c r="AK376" s="298"/>
      <c r="AL376" s="302"/>
      <c r="AM376" s="292"/>
      <c r="AN376" s="303"/>
      <c r="AO376" s="292"/>
      <c r="AP376" s="303"/>
      <c r="AQ376" s="292"/>
      <c r="AR376" s="303"/>
      <c r="AS376" s="303"/>
      <c r="AT376" s="292"/>
      <c r="AU376" s="303"/>
      <c r="AV376" s="292"/>
      <c r="AW376" s="303"/>
      <c r="AX376" s="292"/>
      <c r="AY376" s="303"/>
      <c r="AZ376" s="292"/>
      <c r="BA376" s="292"/>
      <c r="BB376" s="304"/>
      <c r="BC376" s="298"/>
      <c r="BD376" s="308"/>
      <c r="BE376" s="292"/>
      <c r="BF376" s="303"/>
      <c r="BG376" s="292"/>
      <c r="BH376" s="303"/>
      <c r="BI376" s="292"/>
      <c r="BJ376" s="303"/>
      <c r="BK376" s="303"/>
      <c r="BL376" s="292"/>
      <c r="BM376" s="303"/>
      <c r="BN376" s="292"/>
      <c r="BO376" s="303"/>
      <c r="BP376" s="292"/>
      <c r="BQ376" s="303"/>
      <c r="BR376" s="292"/>
      <c r="BS376" s="292"/>
      <c r="BT376" s="304"/>
      <c r="BU376" s="298"/>
      <c r="BW376" s="573" t="str">
        <f t="shared" si="342"/>
        <v/>
      </c>
      <c r="BX376" s="574" t="str">
        <f t="shared" si="342"/>
        <v/>
      </c>
      <c r="BY376" s="574" t="str">
        <f t="shared" si="342"/>
        <v/>
      </c>
      <c r="BZ376" s="574" t="str">
        <f t="shared" si="343"/>
        <v/>
      </c>
      <c r="CA376" s="574" t="str">
        <f t="shared" si="343"/>
        <v/>
      </c>
      <c r="CB376" s="574" t="str">
        <f t="shared" si="343"/>
        <v/>
      </c>
      <c r="CC376" s="574" t="str">
        <f t="shared" si="344"/>
        <v/>
      </c>
      <c r="CD376" s="574" t="str">
        <f t="shared" si="344"/>
        <v/>
      </c>
      <c r="CE376" s="574" t="str">
        <f t="shared" si="344"/>
        <v/>
      </c>
      <c r="CF376" s="574" t="str">
        <f t="shared" si="345"/>
        <v/>
      </c>
      <c r="CG376" s="574" t="str">
        <f t="shared" si="345"/>
        <v/>
      </c>
      <c r="CH376" s="574" t="str">
        <f t="shared" si="345"/>
        <v/>
      </c>
      <c r="CI376" s="574" t="str">
        <f t="shared" si="296"/>
        <v/>
      </c>
      <c r="CJ376" s="574" t="str">
        <f t="shared" si="297"/>
        <v/>
      </c>
      <c r="CK376" s="574" t="str">
        <f t="shared" si="346"/>
        <v/>
      </c>
      <c r="CL376" s="574" t="str">
        <f t="shared" si="346"/>
        <v/>
      </c>
      <c r="CM376" s="574" t="str">
        <f t="shared" si="346"/>
        <v/>
      </c>
      <c r="CN376" s="574" t="str">
        <f t="shared" si="347"/>
        <v/>
      </c>
      <c r="CO376" s="574" t="str">
        <f t="shared" si="347"/>
        <v/>
      </c>
      <c r="CP376" s="574" t="str">
        <f t="shared" si="347"/>
        <v/>
      </c>
      <c r="CQ376" s="574" t="str">
        <f t="shared" si="348"/>
        <v/>
      </c>
      <c r="CR376" s="574" t="str">
        <f t="shared" si="348"/>
        <v/>
      </c>
      <c r="CS376" s="574" t="str">
        <f t="shared" si="348"/>
        <v/>
      </c>
      <c r="CT376" s="574" t="str">
        <f t="shared" si="301"/>
        <v/>
      </c>
      <c r="CU376" s="575" t="str">
        <f t="shared" si="302"/>
        <v/>
      </c>
      <c r="CV376" s="576" t="str">
        <f t="shared" si="349"/>
        <v/>
      </c>
      <c r="CW376" s="574" t="str">
        <f t="shared" si="349"/>
        <v/>
      </c>
      <c r="CX376" s="574" t="str">
        <f t="shared" si="349"/>
        <v/>
      </c>
      <c r="CY376" s="574" t="str">
        <f t="shared" si="350"/>
        <v/>
      </c>
      <c r="CZ376" s="574" t="str">
        <f t="shared" si="350"/>
        <v/>
      </c>
      <c r="DA376" s="574" t="str">
        <f t="shared" si="350"/>
        <v/>
      </c>
      <c r="DB376" s="574" t="str">
        <f t="shared" si="305"/>
        <v/>
      </c>
      <c r="DC376" s="574" t="str">
        <f t="shared" si="351"/>
        <v/>
      </c>
      <c r="DD376" s="574" t="str">
        <f t="shared" si="351"/>
        <v/>
      </c>
      <c r="DE376" s="574" t="str">
        <f t="shared" si="352"/>
        <v/>
      </c>
      <c r="DF376" s="574" t="str">
        <f t="shared" si="352"/>
        <v/>
      </c>
      <c r="DG376" s="574" t="str">
        <f t="shared" si="352"/>
        <v/>
      </c>
      <c r="DH376" s="574" t="str">
        <f t="shared" si="308"/>
        <v/>
      </c>
      <c r="DI376" s="574" t="str">
        <f t="shared" si="309"/>
        <v/>
      </c>
      <c r="DJ376" s="574" t="str">
        <f t="shared" si="353"/>
        <v/>
      </c>
      <c r="DK376" s="574" t="str">
        <f t="shared" si="353"/>
        <v/>
      </c>
      <c r="DL376" s="574" t="str">
        <f t="shared" si="353"/>
        <v/>
      </c>
      <c r="DM376" s="574" t="str">
        <f t="shared" si="354"/>
        <v/>
      </c>
      <c r="DN376" s="574" t="str">
        <f t="shared" si="354"/>
        <v/>
      </c>
      <c r="DO376" s="574" t="str">
        <f t="shared" si="354"/>
        <v/>
      </c>
      <c r="DP376" s="574" t="str">
        <f t="shared" si="355"/>
        <v/>
      </c>
      <c r="DQ376" s="574" t="str">
        <f t="shared" si="355"/>
        <v/>
      </c>
      <c r="DR376" s="574" t="str">
        <f t="shared" si="355"/>
        <v/>
      </c>
      <c r="DS376" s="574" t="str">
        <f t="shared" si="313"/>
        <v/>
      </c>
      <c r="DT376" s="577" t="str">
        <f t="shared" si="314"/>
        <v/>
      </c>
      <c r="DU376" s="576" t="str">
        <f t="shared" si="356"/>
        <v/>
      </c>
      <c r="DV376" s="574" t="str">
        <f t="shared" si="356"/>
        <v/>
      </c>
      <c r="DW376" s="574" t="str">
        <f t="shared" si="356"/>
        <v/>
      </c>
      <c r="DX376" s="574" t="str">
        <f t="shared" si="357"/>
        <v/>
      </c>
      <c r="DY376" s="574" t="str">
        <f t="shared" si="357"/>
        <v/>
      </c>
      <c r="DZ376" s="574" t="str">
        <f t="shared" si="357"/>
        <v/>
      </c>
      <c r="EA376" s="574" t="str">
        <f t="shared" si="358"/>
        <v/>
      </c>
      <c r="EB376" s="574" t="str">
        <f t="shared" si="358"/>
        <v/>
      </c>
      <c r="EC376" s="574" t="str">
        <f t="shared" si="358"/>
        <v/>
      </c>
      <c r="ED376" s="574" t="str">
        <f t="shared" si="359"/>
        <v/>
      </c>
      <c r="EE376" s="574" t="str">
        <f t="shared" si="359"/>
        <v/>
      </c>
      <c r="EF376" s="574" t="str">
        <f t="shared" si="359"/>
        <v/>
      </c>
      <c r="EG376" s="574" t="str">
        <f t="shared" si="319"/>
        <v/>
      </c>
      <c r="EH376" s="574" t="str">
        <f t="shared" si="320"/>
        <v/>
      </c>
      <c r="EI376" s="574" t="str">
        <f t="shared" si="360"/>
        <v/>
      </c>
      <c r="EJ376" s="574" t="str">
        <f t="shared" si="360"/>
        <v/>
      </c>
      <c r="EK376" s="574" t="str">
        <f t="shared" si="360"/>
        <v/>
      </c>
      <c r="EL376" s="574" t="str">
        <f t="shared" si="361"/>
        <v/>
      </c>
      <c r="EM376" s="574" t="str">
        <f t="shared" si="361"/>
        <v/>
      </c>
      <c r="EN376" s="574" t="str">
        <f t="shared" si="361"/>
        <v/>
      </c>
      <c r="EO376" s="574" t="str">
        <f t="shared" si="362"/>
        <v/>
      </c>
      <c r="EP376" s="574" t="str">
        <f t="shared" si="362"/>
        <v/>
      </c>
      <c r="EQ376" s="574" t="str">
        <f t="shared" si="362"/>
        <v/>
      </c>
      <c r="ER376" s="574" t="str">
        <f t="shared" si="324"/>
        <v/>
      </c>
      <c r="ES376" s="577" t="str">
        <f t="shared" si="325"/>
        <v/>
      </c>
      <c r="ET376" s="576" t="str">
        <f t="shared" si="363"/>
        <v/>
      </c>
      <c r="EU376" s="574" t="str">
        <f t="shared" si="363"/>
        <v/>
      </c>
      <c r="EV376" s="574" t="str">
        <f t="shared" si="363"/>
        <v/>
      </c>
      <c r="EW376" s="574" t="str">
        <f t="shared" si="364"/>
        <v/>
      </c>
      <c r="EX376" s="574" t="str">
        <f t="shared" si="364"/>
        <v/>
      </c>
      <c r="EY376" s="574" t="str">
        <f t="shared" si="364"/>
        <v/>
      </c>
      <c r="EZ376" s="574" t="str">
        <f t="shared" si="365"/>
        <v/>
      </c>
      <c r="FA376" s="574" t="str">
        <f t="shared" si="365"/>
        <v/>
      </c>
      <c r="FB376" s="574" t="str">
        <f t="shared" si="365"/>
        <v/>
      </c>
      <c r="FC376" s="574" t="str">
        <f t="shared" si="366"/>
        <v/>
      </c>
      <c r="FD376" s="574" t="str">
        <f t="shared" si="366"/>
        <v/>
      </c>
      <c r="FE376" s="574" t="str">
        <f t="shared" si="366"/>
        <v/>
      </c>
      <c r="FF376" s="574" t="str">
        <f t="shared" si="330"/>
        <v/>
      </c>
      <c r="FG376" s="574" t="str">
        <f t="shared" si="331"/>
        <v/>
      </c>
      <c r="FH376" s="574" t="str">
        <f t="shared" si="367"/>
        <v/>
      </c>
      <c r="FI376" s="574" t="str">
        <f t="shared" si="367"/>
        <v/>
      </c>
      <c r="FJ376" s="574" t="str">
        <f t="shared" si="367"/>
        <v/>
      </c>
      <c r="FK376" s="574" t="str">
        <f t="shared" si="368"/>
        <v/>
      </c>
      <c r="FL376" s="574" t="str">
        <f t="shared" si="368"/>
        <v/>
      </c>
      <c r="FM376" s="574" t="str">
        <f t="shared" si="368"/>
        <v/>
      </c>
      <c r="FN376" s="574" t="str">
        <f t="shared" si="369"/>
        <v/>
      </c>
      <c r="FO376" s="574" t="str">
        <f t="shared" si="369"/>
        <v/>
      </c>
      <c r="FP376" s="574" t="str">
        <f t="shared" si="369"/>
        <v/>
      </c>
      <c r="FQ376" s="574" t="str">
        <f t="shared" si="335"/>
        <v/>
      </c>
      <c r="FR376" s="577" t="str">
        <f t="shared" si="336"/>
        <v/>
      </c>
      <c r="FS376" s="573" t="str">
        <f t="shared" si="337"/>
        <v/>
      </c>
      <c r="FT376" s="574" t="str">
        <f t="shared" si="338"/>
        <v/>
      </c>
      <c r="FU376" s="578" t="str">
        <f t="shared" si="339"/>
        <v/>
      </c>
      <c r="FV376" s="577" t="str">
        <f t="shared" si="340"/>
        <v/>
      </c>
      <c r="HA376" s="147">
        <f t="shared" si="341"/>
        <v>0</v>
      </c>
      <c r="HB376" s="142">
        <f t="shared" si="290"/>
        <v>0</v>
      </c>
    </row>
    <row r="377" spans="1:210" s="142" customFormat="1" ht="15.75" customHeight="1" x14ac:dyDescent="0.2">
      <c r="A377" s="531" t="str">
        <f t="shared" si="291"/>
        <v/>
      </c>
      <c r="B377" s="299"/>
      <c r="C377" s="292"/>
      <c r="D377" s="300"/>
      <c r="E377" s="292"/>
      <c r="F377" s="300"/>
      <c r="G377" s="292"/>
      <c r="H377" s="300"/>
      <c r="I377" s="300"/>
      <c r="J377" s="292"/>
      <c r="K377" s="300"/>
      <c r="L377" s="292"/>
      <c r="M377" s="300"/>
      <c r="N377" s="292"/>
      <c r="O377" s="300"/>
      <c r="P377" s="292"/>
      <c r="Q377" s="292"/>
      <c r="R377" s="300"/>
      <c r="S377" s="294"/>
      <c r="T377" s="307"/>
      <c r="U377" s="292"/>
      <c r="V377" s="300"/>
      <c r="W377" s="292"/>
      <c r="X377" s="300"/>
      <c r="Y377" s="292"/>
      <c r="Z377" s="300"/>
      <c r="AA377" s="300"/>
      <c r="AB377" s="292"/>
      <c r="AC377" s="300"/>
      <c r="AD377" s="292"/>
      <c r="AE377" s="300"/>
      <c r="AF377" s="292"/>
      <c r="AG377" s="300"/>
      <c r="AH377" s="292"/>
      <c r="AI377" s="292"/>
      <c r="AJ377" s="300"/>
      <c r="AK377" s="294"/>
      <c r="AL377" s="302"/>
      <c r="AM377" s="292"/>
      <c r="AN377" s="303"/>
      <c r="AO377" s="292"/>
      <c r="AP377" s="303"/>
      <c r="AQ377" s="292"/>
      <c r="AR377" s="303"/>
      <c r="AS377" s="303"/>
      <c r="AT377" s="292"/>
      <c r="AU377" s="303"/>
      <c r="AV377" s="292"/>
      <c r="AW377" s="303"/>
      <c r="AX377" s="292"/>
      <c r="AY377" s="303"/>
      <c r="AZ377" s="292"/>
      <c r="BA377" s="292"/>
      <c r="BB377" s="303"/>
      <c r="BC377" s="294"/>
      <c r="BD377" s="308"/>
      <c r="BE377" s="292"/>
      <c r="BF377" s="303"/>
      <c r="BG377" s="292"/>
      <c r="BH377" s="303"/>
      <c r="BI377" s="292"/>
      <c r="BJ377" s="303"/>
      <c r="BK377" s="303"/>
      <c r="BL377" s="292"/>
      <c r="BM377" s="303"/>
      <c r="BN377" s="292"/>
      <c r="BO377" s="303"/>
      <c r="BP377" s="292"/>
      <c r="BQ377" s="303"/>
      <c r="BR377" s="292"/>
      <c r="BS377" s="292"/>
      <c r="BT377" s="303"/>
      <c r="BU377" s="294"/>
      <c r="BW377" s="573" t="str">
        <f t="shared" si="342"/>
        <v/>
      </c>
      <c r="BX377" s="574" t="str">
        <f t="shared" si="342"/>
        <v/>
      </c>
      <c r="BY377" s="574" t="str">
        <f t="shared" si="342"/>
        <v/>
      </c>
      <c r="BZ377" s="574" t="str">
        <f t="shared" si="343"/>
        <v/>
      </c>
      <c r="CA377" s="574" t="str">
        <f t="shared" si="343"/>
        <v/>
      </c>
      <c r="CB377" s="574" t="str">
        <f t="shared" si="343"/>
        <v/>
      </c>
      <c r="CC377" s="574" t="str">
        <f t="shared" si="344"/>
        <v/>
      </c>
      <c r="CD377" s="574" t="str">
        <f t="shared" si="344"/>
        <v/>
      </c>
      <c r="CE377" s="574" t="str">
        <f t="shared" si="344"/>
        <v/>
      </c>
      <c r="CF377" s="574" t="str">
        <f t="shared" si="345"/>
        <v/>
      </c>
      <c r="CG377" s="574" t="str">
        <f t="shared" si="345"/>
        <v/>
      </c>
      <c r="CH377" s="574" t="str">
        <f t="shared" si="345"/>
        <v/>
      </c>
      <c r="CI377" s="574" t="str">
        <f t="shared" si="296"/>
        <v/>
      </c>
      <c r="CJ377" s="574" t="str">
        <f t="shared" si="297"/>
        <v/>
      </c>
      <c r="CK377" s="574" t="str">
        <f t="shared" si="346"/>
        <v/>
      </c>
      <c r="CL377" s="574" t="str">
        <f t="shared" si="346"/>
        <v/>
      </c>
      <c r="CM377" s="574" t="str">
        <f t="shared" si="346"/>
        <v/>
      </c>
      <c r="CN377" s="574" t="str">
        <f t="shared" si="347"/>
        <v/>
      </c>
      <c r="CO377" s="574" t="str">
        <f t="shared" si="347"/>
        <v/>
      </c>
      <c r="CP377" s="574" t="str">
        <f t="shared" si="347"/>
        <v/>
      </c>
      <c r="CQ377" s="574" t="str">
        <f t="shared" si="348"/>
        <v/>
      </c>
      <c r="CR377" s="574" t="str">
        <f t="shared" si="348"/>
        <v/>
      </c>
      <c r="CS377" s="574" t="str">
        <f t="shared" si="348"/>
        <v/>
      </c>
      <c r="CT377" s="574" t="str">
        <f t="shared" si="301"/>
        <v/>
      </c>
      <c r="CU377" s="575" t="str">
        <f t="shared" si="302"/>
        <v/>
      </c>
      <c r="CV377" s="576" t="str">
        <f t="shared" si="349"/>
        <v/>
      </c>
      <c r="CW377" s="574" t="str">
        <f t="shared" si="349"/>
        <v/>
      </c>
      <c r="CX377" s="574" t="str">
        <f t="shared" si="349"/>
        <v/>
      </c>
      <c r="CY377" s="574" t="str">
        <f t="shared" si="350"/>
        <v/>
      </c>
      <c r="CZ377" s="574" t="str">
        <f t="shared" si="350"/>
        <v/>
      </c>
      <c r="DA377" s="574" t="str">
        <f t="shared" si="350"/>
        <v/>
      </c>
      <c r="DB377" s="574" t="str">
        <f t="shared" si="305"/>
        <v/>
      </c>
      <c r="DC377" s="574" t="str">
        <f t="shared" si="351"/>
        <v/>
      </c>
      <c r="DD377" s="574" t="str">
        <f t="shared" si="351"/>
        <v/>
      </c>
      <c r="DE377" s="574" t="str">
        <f t="shared" si="352"/>
        <v/>
      </c>
      <c r="DF377" s="574" t="str">
        <f t="shared" si="352"/>
        <v/>
      </c>
      <c r="DG377" s="574" t="str">
        <f t="shared" si="352"/>
        <v/>
      </c>
      <c r="DH377" s="574" t="str">
        <f t="shared" si="308"/>
        <v/>
      </c>
      <c r="DI377" s="574" t="str">
        <f t="shared" si="309"/>
        <v/>
      </c>
      <c r="DJ377" s="574" t="str">
        <f t="shared" si="353"/>
        <v/>
      </c>
      <c r="DK377" s="574" t="str">
        <f t="shared" si="353"/>
        <v/>
      </c>
      <c r="DL377" s="574" t="str">
        <f t="shared" si="353"/>
        <v/>
      </c>
      <c r="DM377" s="574" t="str">
        <f t="shared" si="354"/>
        <v/>
      </c>
      <c r="DN377" s="574" t="str">
        <f t="shared" si="354"/>
        <v/>
      </c>
      <c r="DO377" s="574" t="str">
        <f t="shared" si="354"/>
        <v/>
      </c>
      <c r="DP377" s="574" t="str">
        <f t="shared" si="355"/>
        <v/>
      </c>
      <c r="DQ377" s="574" t="str">
        <f t="shared" si="355"/>
        <v/>
      </c>
      <c r="DR377" s="574" t="str">
        <f t="shared" si="355"/>
        <v/>
      </c>
      <c r="DS377" s="574" t="str">
        <f t="shared" si="313"/>
        <v/>
      </c>
      <c r="DT377" s="577" t="str">
        <f t="shared" si="314"/>
        <v/>
      </c>
      <c r="DU377" s="576" t="str">
        <f t="shared" si="356"/>
        <v/>
      </c>
      <c r="DV377" s="574" t="str">
        <f t="shared" si="356"/>
        <v/>
      </c>
      <c r="DW377" s="574" t="str">
        <f t="shared" si="356"/>
        <v/>
      </c>
      <c r="DX377" s="574" t="str">
        <f t="shared" si="357"/>
        <v/>
      </c>
      <c r="DY377" s="574" t="str">
        <f t="shared" si="357"/>
        <v/>
      </c>
      <c r="DZ377" s="574" t="str">
        <f t="shared" si="357"/>
        <v/>
      </c>
      <c r="EA377" s="574" t="str">
        <f t="shared" si="358"/>
        <v/>
      </c>
      <c r="EB377" s="574" t="str">
        <f t="shared" si="358"/>
        <v/>
      </c>
      <c r="EC377" s="574" t="str">
        <f t="shared" si="358"/>
        <v/>
      </c>
      <c r="ED377" s="574" t="str">
        <f t="shared" si="359"/>
        <v/>
      </c>
      <c r="EE377" s="574" t="str">
        <f t="shared" si="359"/>
        <v/>
      </c>
      <c r="EF377" s="574" t="str">
        <f t="shared" si="359"/>
        <v/>
      </c>
      <c r="EG377" s="574" t="str">
        <f t="shared" si="319"/>
        <v/>
      </c>
      <c r="EH377" s="574" t="str">
        <f t="shared" si="320"/>
        <v/>
      </c>
      <c r="EI377" s="574" t="str">
        <f t="shared" si="360"/>
        <v/>
      </c>
      <c r="EJ377" s="574" t="str">
        <f t="shared" si="360"/>
        <v/>
      </c>
      <c r="EK377" s="574" t="str">
        <f t="shared" si="360"/>
        <v/>
      </c>
      <c r="EL377" s="574" t="str">
        <f t="shared" si="361"/>
        <v/>
      </c>
      <c r="EM377" s="574" t="str">
        <f t="shared" si="361"/>
        <v/>
      </c>
      <c r="EN377" s="574" t="str">
        <f t="shared" si="361"/>
        <v/>
      </c>
      <c r="EO377" s="574" t="str">
        <f t="shared" si="362"/>
        <v/>
      </c>
      <c r="EP377" s="574" t="str">
        <f t="shared" si="362"/>
        <v/>
      </c>
      <c r="EQ377" s="574" t="str">
        <f t="shared" si="362"/>
        <v/>
      </c>
      <c r="ER377" s="574" t="str">
        <f t="shared" si="324"/>
        <v/>
      </c>
      <c r="ES377" s="577" t="str">
        <f t="shared" si="325"/>
        <v/>
      </c>
      <c r="ET377" s="576" t="str">
        <f t="shared" si="363"/>
        <v/>
      </c>
      <c r="EU377" s="574" t="str">
        <f t="shared" si="363"/>
        <v/>
      </c>
      <c r="EV377" s="574" t="str">
        <f t="shared" si="363"/>
        <v/>
      </c>
      <c r="EW377" s="574" t="str">
        <f t="shared" si="364"/>
        <v/>
      </c>
      <c r="EX377" s="574" t="str">
        <f t="shared" si="364"/>
        <v/>
      </c>
      <c r="EY377" s="574" t="str">
        <f t="shared" si="364"/>
        <v/>
      </c>
      <c r="EZ377" s="574" t="str">
        <f t="shared" si="365"/>
        <v/>
      </c>
      <c r="FA377" s="574" t="str">
        <f t="shared" si="365"/>
        <v/>
      </c>
      <c r="FB377" s="574" t="str">
        <f t="shared" si="365"/>
        <v/>
      </c>
      <c r="FC377" s="574" t="str">
        <f t="shared" si="366"/>
        <v/>
      </c>
      <c r="FD377" s="574" t="str">
        <f t="shared" si="366"/>
        <v/>
      </c>
      <c r="FE377" s="574" t="str">
        <f t="shared" si="366"/>
        <v/>
      </c>
      <c r="FF377" s="574" t="str">
        <f t="shared" si="330"/>
        <v/>
      </c>
      <c r="FG377" s="574" t="str">
        <f t="shared" si="331"/>
        <v/>
      </c>
      <c r="FH377" s="574" t="str">
        <f t="shared" si="367"/>
        <v/>
      </c>
      <c r="FI377" s="574" t="str">
        <f t="shared" si="367"/>
        <v/>
      </c>
      <c r="FJ377" s="574" t="str">
        <f t="shared" si="367"/>
        <v/>
      </c>
      <c r="FK377" s="574" t="str">
        <f t="shared" si="368"/>
        <v/>
      </c>
      <c r="FL377" s="574" t="str">
        <f t="shared" si="368"/>
        <v/>
      </c>
      <c r="FM377" s="574" t="str">
        <f t="shared" si="368"/>
        <v/>
      </c>
      <c r="FN377" s="574" t="str">
        <f t="shared" si="369"/>
        <v/>
      </c>
      <c r="FO377" s="574" t="str">
        <f t="shared" si="369"/>
        <v/>
      </c>
      <c r="FP377" s="574" t="str">
        <f t="shared" si="369"/>
        <v/>
      </c>
      <c r="FQ377" s="574" t="str">
        <f t="shared" si="335"/>
        <v/>
      </c>
      <c r="FR377" s="577" t="str">
        <f t="shared" si="336"/>
        <v/>
      </c>
      <c r="FS377" s="573" t="str">
        <f t="shared" si="337"/>
        <v/>
      </c>
      <c r="FT377" s="574" t="str">
        <f t="shared" si="338"/>
        <v/>
      </c>
      <c r="FU377" s="578" t="str">
        <f t="shared" si="339"/>
        <v/>
      </c>
      <c r="FV377" s="577" t="str">
        <f t="shared" si="340"/>
        <v/>
      </c>
      <c r="HA377" s="147">
        <f t="shared" si="341"/>
        <v>0</v>
      </c>
      <c r="HB377" s="142">
        <f t="shared" si="290"/>
        <v>0</v>
      </c>
    </row>
    <row r="378" spans="1:210" s="142" customFormat="1" ht="15.75" customHeight="1" x14ac:dyDescent="0.2">
      <c r="A378" s="531" t="str">
        <f t="shared" si="291"/>
        <v/>
      </c>
      <c r="B378" s="299"/>
      <c r="C378" s="292"/>
      <c r="D378" s="300"/>
      <c r="E378" s="292"/>
      <c r="F378" s="300"/>
      <c r="G378" s="292"/>
      <c r="H378" s="300"/>
      <c r="I378" s="300"/>
      <c r="J378" s="292"/>
      <c r="K378" s="300"/>
      <c r="L378" s="292"/>
      <c r="M378" s="300"/>
      <c r="N378" s="292"/>
      <c r="O378" s="300"/>
      <c r="P378" s="292"/>
      <c r="Q378" s="292"/>
      <c r="R378" s="301"/>
      <c r="S378" s="298"/>
      <c r="T378" s="307"/>
      <c r="U378" s="292"/>
      <c r="V378" s="300"/>
      <c r="W378" s="292"/>
      <c r="X378" s="300"/>
      <c r="Y378" s="292"/>
      <c r="Z378" s="300"/>
      <c r="AA378" s="300"/>
      <c r="AB378" s="292"/>
      <c r="AC378" s="300"/>
      <c r="AD378" s="292"/>
      <c r="AE378" s="300"/>
      <c r="AF378" s="292"/>
      <c r="AG378" s="300"/>
      <c r="AH378" s="292"/>
      <c r="AI378" s="292"/>
      <c r="AJ378" s="301"/>
      <c r="AK378" s="298"/>
      <c r="AL378" s="302"/>
      <c r="AM378" s="292"/>
      <c r="AN378" s="303"/>
      <c r="AO378" s="292"/>
      <c r="AP378" s="303"/>
      <c r="AQ378" s="292"/>
      <c r="AR378" s="303"/>
      <c r="AS378" s="303"/>
      <c r="AT378" s="292"/>
      <c r="AU378" s="303"/>
      <c r="AV378" s="292"/>
      <c r="AW378" s="303"/>
      <c r="AX378" s="292"/>
      <c r="AY378" s="303"/>
      <c r="AZ378" s="292"/>
      <c r="BA378" s="292"/>
      <c r="BB378" s="304"/>
      <c r="BC378" s="298"/>
      <c r="BD378" s="308"/>
      <c r="BE378" s="292"/>
      <c r="BF378" s="303"/>
      <c r="BG378" s="292"/>
      <c r="BH378" s="303"/>
      <c r="BI378" s="292"/>
      <c r="BJ378" s="303"/>
      <c r="BK378" s="303"/>
      <c r="BL378" s="292"/>
      <c r="BM378" s="303"/>
      <c r="BN378" s="292"/>
      <c r="BO378" s="303"/>
      <c r="BP378" s="292"/>
      <c r="BQ378" s="303"/>
      <c r="BR378" s="292"/>
      <c r="BS378" s="292"/>
      <c r="BT378" s="304"/>
      <c r="BU378" s="298"/>
      <c r="BW378" s="573" t="str">
        <f t="shared" si="342"/>
        <v/>
      </c>
      <c r="BX378" s="574" t="str">
        <f t="shared" si="342"/>
        <v/>
      </c>
      <c r="BY378" s="574" t="str">
        <f t="shared" si="342"/>
        <v/>
      </c>
      <c r="BZ378" s="574" t="str">
        <f t="shared" si="343"/>
        <v/>
      </c>
      <c r="CA378" s="574" t="str">
        <f t="shared" si="343"/>
        <v/>
      </c>
      <c r="CB378" s="574" t="str">
        <f t="shared" si="343"/>
        <v/>
      </c>
      <c r="CC378" s="574" t="str">
        <f t="shared" si="344"/>
        <v/>
      </c>
      <c r="CD378" s="574" t="str">
        <f t="shared" si="344"/>
        <v/>
      </c>
      <c r="CE378" s="574" t="str">
        <f t="shared" si="344"/>
        <v/>
      </c>
      <c r="CF378" s="574" t="str">
        <f t="shared" si="345"/>
        <v/>
      </c>
      <c r="CG378" s="574" t="str">
        <f t="shared" si="345"/>
        <v/>
      </c>
      <c r="CH378" s="574" t="str">
        <f t="shared" si="345"/>
        <v/>
      </c>
      <c r="CI378" s="574" t="str">
        <f t="shared" si="296"/>
        <v/>
      </c>
      <c r="CJ378" s="574" t="str">
        <f t="shared" si="297"/>
        <v/>
      </c>
      <c r="CK378" s="574" t="str">
        <f t="shared" si="346"/>
        <v/>
      </c>
      <c r="CL378" s="574" t="str">
        <f t="shared" si="346"/>
        <v/>
      </c>
      <c r="CM378" s="574" t="str">
        <f t="shared" si="346"/>
        <v/>
      </c>
      <c r="CN378" s="574" t="str">
        <f t="shared" si="347"/>
        <v/>
      </c>
      <c r="CO378" s="574" t="str">
        <f t="shared" si="347"/>
        <v/>
      </c>
      <c r="CP378" s="574" t="str">
        <f t="shared" si="347"/>
        <v/>
      </c>
      <c r="CQ378" s="574" t="str">
        <f t="shared" si="348"/>
        <v/>
      </c>
      <c r="CR378" s="574" t="str">
        <f t="shared" si="348"/>
        <v/>
      </c>
      <c r="CS378" s="574" t="str">
        <f t="shared" si="348"/>
        <v/>
      </c>
      <c r="CT378" s="574" t="str">
        <f t="shared" si="301"/>
        <v/>
      </c>
      <c r="CU378" s="575" t="str">
        <f t="shared" si="302"/>
        <v/>
      </c>
      <c r="CV378" s="576" t="str">
        <f t="shared" si="349"/>
        <v/>
      </c>
      <c r="CW378" s="574" t="str">
        <f t="shared" si="349"/>
        <v/>
      </c>
      <c r="CX378" s="574" t="str">
        <f t="shared" si="349"/>
        <v/>
      </c>
      <c r="CY378" s="574" t="str">
        <f t="shared" si="350"/>
        <v/>
      </c>
      <c r="CZ378" s="574" t="str">
        <f t="shared" si="350"/>
        <v/>
      </c>
      <c r="DA378" s="574" t="str">
        <f t="shared" si="350"/>
        <v/>
      </c>
      <c r="DB378" s="574" t="str">
        <f t="shared" si="305"/>
        <v/>
      </c>
      <c r="DC378" s="574" t="str">
        <f t="shared" si="351"/>
        <v/>
      </c>
      <c r="DD378" s="574" t="str">
        <f t="shared" si="351"/>
        <v/>
      </c>
      <c r="DE378" s="574" t="str">
        <f t="shared" si="352"/>
        <v/>
      </c>
      <c r="DF378" s="574" t="str">
        <f t="shared" si="352"/>
        <v/>
      </c>
      <c r="DG378" s="574" t="str">
        <f t="shared" si="352"/>
        <v/>
      </c>
      <c r="DH378" s="574" t="str">
        <f t="shared" si="308"/>
        <v/>
      </c>
      <c r="DI378" s="574" t="str">
        <f t="shared" si="309"/>
        <v/>
      </c>
      <c r="DJ378" s="574" t="str">
        <f t="shared" si="353"/>
        <v/>
      </c>
      <c r="DK378" s="574" t="str">
        <f t="shared" si="353"/>
        <v/>
      </c>
      <c r="DL378" s="574" t="str">
        <f t="shared" si="353"/>
        <v/>
      </c>
      <c r="DM378" s="574" t="str">
        <f t="shared" si="354"/>
        <v/>
      </c>
      <c r="DN378" s="574" t="str">
        <f t="shared" si="354"/>
        <v/>
      </c>
      <c r="DO378" s="574" t="str">
        <f t="shared" si="354"/>
        <v/>
      </c>
      <c r="DP378" s="574" t="str">
        <f t="shared" si="355"/>
        <v/>
      </c>
      <c r="DQ378" s="574" t="str">
        <f t="shared" si="355"/>
        <v/>
      </c>
      <c r="DR378" s="574" t="str">
        <f t="shared" si="355"/>
        <v/>
      </c>
      <c r="DS378" s="574" t="str">
        <f t="shared" si="313"/>
        <v/>
      </c>
      <c r="DT378" s="577" t="str">
        <f t="shared" si="314"/>
        <v/>
      </c>
      <c r="DU378" s="576" t="str">
        <f t="shared" si="356"/>
        <v/>
      </c>
      <c r="DV378" s="574" t="str">
        <f t="shared" si="356"/>
        <v/>
      </c>
      <c r="DW378" s="574" t="str">
        <f t="shared" si="356"/>
        <v/>
      </c>
      <c r="DX378" s="574" t="str">
        <f t="shared" si="357"/>
        <v/>
      </c>
      <c r="DY378" s="574" t="str">
        <f t="shared" si="357"/>
        <v/>
      </c>
      <c r="DZ378" s="574" t="str">
        <f t="shared" si="357"/>
        <v/>
      </c>
      <c r="EA378" s="574" t="str">
        <f t="shared" si="358"/>
        <v/>
      </c>
      <c r="EB378" s="574" t="str">
        <f t="shared" si="358"/>
        <v/>
      </c>
      <c r="EC378" s="574" t="str">
        <f t="shared" si="358"/>
        <v/>
      </c>
      <c r="ED378" s="574" t="str">
        <f t="shared" si="359"/>
        <v/>
      </c>
      <c r="EE378" s="574" t="str">
        <f t="shared" si="359"/>
        <v/>
      </c>
      <c r="EF378" s="574" t="str">
        <f t="shared" si="359"/>
        <v/>
      </c>
      <c r="EG378" s="574" t="str">
        <f t="shared" si="319"/>
        <v/>
      </c>
      <c r="EH378" s="574" t="str">
        <f t="shared" si="320"/>
        <v/>
      </c>
      <c r="EI378" s="574" t="str">
        <f t="shared" si="360"/>
        <v/>
      </c>
      <c r="EJ378" s="574" t="str">
        <f t="shared" si="360"/>
        <v/>
      </c>
      <c r="EK378" s="574" t="str">
        <f t="shared" si="360"/>
        <v/>
      </c>
      <c r="EL378" s="574" t="str">
        <f t="shared" si="361"/>
        <v/>
      </c>
      <c r="EM378" s="574" t="str">
        <f t="shared" si="361"/>
        <v/>
      </c>
      <c r="EN378" s="574" t="str">
        <f t="shared" si="361"/>
        <v/>
      </c>
      <c r="EO378" s="574" t="str">
        <f t="shared" si="362"/>
        <v/>
      </c>
      <c r="EP378" s="574" t="str">
        <f t="shared" si="362"/>
        <v/>
      </c>
      <c r="EQ378" s="574" t="str">
        <f t="shared" si="362"/>
        <v/>
      </c>
      <c r="ER378" s="574" t="str">
        <f t="shared" si="324"/>
        <v/>
      </c>
      <c r="ES378" s="577" t="str">
        <f t="shared" si="325"/>
        <v/>
      </c>
      <c r="ET378" s="576" t="str">
        <f t="shared" si="363"/>
        <v/>
      </c>
      <c r="EU378" s="574" t="str">
        <f t="shared" si="363"/>
        <v/>
      </c>
      <c r="EV378" s="574" t="str">
        <f t="shared" si="363"/>
        <v/>
      </c>
      <c r="EW378" s="574" t="str">
        <f t="shared" si="364"/>
        <v/>
      </c>
      <c r="EX378" s="574" t="str">
        <f t="shared" si="364"/>
        <v/>
      </c>
      <c r="EY378" s="574" t="str">
        <f t="shared" si="364"/>
        <v/>
      </c>
      <c r="EZ378" s="574" t="str">
        <f t="shared" si="365"/>
        <v/>
      </c>
      <c r="FA378" s="574" t="str">
        <f t="shared" si="365"/>
        <v/>
      </c>
      <c r="FB378" s="574" t="str">
        <f t="shared" si="365"/>
        <v/>
      </c>
      <c r="FC378" s="574" t="str">
        <f t="shared" si="366"/>
        <v/>
      </c>
      <c r="FD378" s="574" t="str">
        <f t="shared" si="366"/>
        <v/>
      </c>
      <c r="FE378" s="574" t="str">
        <f t="shared" si="366"/>
        <v/>
      </c>
      <c r="FF378" s="574" t="str">
        <f t="shared" si="330"/>
        <v/>
      </c>
      <c r="FG378" s="574" t="str">
        <f t="shared" si="331"/>
        <v/>
      </c>
      <c r="FH378" s="574" t="str">
        <f t="shared" si="367"/>
        <v/>
      </c>
      <c r="FI378" s="574" t="str">
        <f t="shared" si="367"/>
        <v/>
      </c>
      <c r="FJ378" s="574" t="str">
        <f t="shared" si="367"/>
        <v/>
      </c>
      <c r="FK378" s="574" t="str">
        <f t="shared" si="368"/>
        <v/>
      </c>
      <c r="FL378" s="574" t="str">
        <f t="shared" si="368"/>
        <v/>
      </c>
      <c r="FM378" s="574" t="str">
        <f t="shared" si="368"/>
        <v/>
      </c>
      <c r="FN378" s="574" t="str">
        <f t="shared" si="369"/>
        <v/>
      </c>
      <c r="FO378" s="574" t="str">
        <f t="shared" si="369"/>
        <v/>
      </c>
      <c r="FP378" s="574" t="str">
        <f t="shared" si="369"/>
        <v/>
      </c>
      <c r="FQ378" s="574" t="str">
        <f t="shared" si="335"/>
        <v/>
      </c>
      <c r="FR378" s="577" t="str">
        <f t="shared" si="336"/>
        <v/>
      </c>
      <c r="FS378" s="573" t="str">
        <f t="shared" si="337"/>
        <v/>
      </c>
      <c r="FT378" s="574" t="str">
        <f t="shared" si="338"/>
        <v/>
      </c>
      <c r="FU378" s="578" t="str">
        <f t="shared" si="339"/>
        <v/>
      </c>
      <c r="FV378" s="577" t="str">
        <f t="shared" si="340"/>
        <v/>
      </c>
      <c r="HA378" s="147">
        <f t="shared" si="341"/>
        <v>0</v>
      </c>
      <c r="HB378" s="142">
        <f t="shared" si="290"/>
        <v>0</v>
      </c>
    </row>
    <row r="379" spans="1:210" s="142" customFormat="1" ht="15.75" customHeight="1" x14ac:dyDescent="0.2">
      <c r="A379" s="531" t="str">
        <f t="shared" si="291"/>
        <v/>
      </c>
      <c r="B379" s="299"/>
      <c r="C379" s="292"/>
      <c r="D379" s="300"/>
      <c r="E379" s="292"/>
      <c r="F379" s="300"/>
      <c r="G379" s="292"/>
      <c r="H379" s="300"/>
      <c r="I379" s="300"/>
      <c r="J379" s="292"/>
      <c r="K379" s="300"/>
      <c r="L379" s="292"/>
      <c r="M379" s="300"/>
      <c r="N379" s="292"/>
      <c r="O379" s="300"/>
      <c r="P379" s="292"/>
      <c r="Q379" s="292"/>
      <c r="R379" s="300"/>
      <c r="S379" s="294"/>
      <c r="T379" s="307"/>
      <c r="U379" s="292"/>
      <c r="V379" s="300"/>
      <c r="W379" s="292"/>
      <c r="X379" s="300"/>
      <c r="Y379" s="292"/>
      <c r="Z379" s="300"/>
      <c r="AA379" s="300"/>
      <c r="AB379" s="292"/>
      <c r="AC379" s="300"/>
      <c r="AD379" s="292"/>
      <c r="AE379" s="300"/>
      <c r="AF379" s="292"/>
      <c r="AG379" s="300"/>
      <c r="AH379" s="292"/>
      <c r="AI379" s="292"/>
      <c r="AJ379" s="300"/>
      <c r="AK379" s="294"/>
      <c r="AL379" s="302"/>
      <c r="AM379" s="292"/>
      <c r="AN379" s="303"/>
      <c r="AO379" s="292"/>
      <c r="AP379" s="303"/>
      <c r="AQ379" s="292"/>
      <c r="AR379" s="303"/>
      <c r="AS379" s="303"/>
      <c r="AT379" s="292"/>
      <c r="AU379" s="303"/>
      <c r="AV379" s="292"/>
      <c r="AW379" s="303"/>
      <c r="AX379" s="292"/>
      <c r="AY379" s="303"/>
      <c r="AZ379" s="292"/>
      <c r="BA379" s="292"/>
      <c r="BB379" s="303"/>
      <c r="BC379" s="294"/>
      <c r="BD379" s="308"/>
      <c r="BE379" s="292"/>
      <c r="BF379" s="303"/>
      <c r="BG379" s="292"/>
      <c r="BH379" s="303"/>
      <c r="BI379" s="292"/>
      <c r="BJ379" s="303"/>
      <c r="BK379" s="303"/>
      <c r="BL379" s="292"/>
      <c r="BM379" s="303"/>
      <c r="BN379" s="292"/>
      <c r="BO379" s="303"/>
      <c r="BP379" s="292"/>
      <c r="BQ379" s="303"/>
      <c r="BR379" s="292"/>
      <c r="BS379" s="292"/>
      <c r="BT379" s="303"/>
      <c r="BU379" s="294"/>
      <c r="BW379" s="573" t="str">
        <f t="shared" si="342"/>
        <v/>
      </c>
      <c r="BX379" s="574" t="str">
        <f t="shared" si="342"/>
        <v/>
      </c>
      <c r="BY379" s="574" t="str">
        <f t="shared" si="342"/>
        <v/>
      </c>
      <c r="BZ379" s="574" t="str">
        <f t="shared" si="343"/>
        <v/>
      </c>
      <c r="CA379" s="574" t="str">
        <f t="shared" si="343"/>
        <v/>
      </c>
      <c r="CB379" s="574" t="str">
        <f t="shared" si="343"/>
        <v/>
      </c>
      <c r="CC379" s="574" t="str">
        <f t="shared" si="344"/>
        <v/>
      </c>
      <c r="CD379" s="574" t="str">
        <f t="shared" si="344"/>
        <v/>
      </c>
      <c r="CE379" s="574" t="str">
        <f t="shared" si="344"/>
        <v/>
      </c>
      <c r="CF379" s="574" t="str">
        <f t="shared" si="345"/>
        <v/>
      </c>
      <c r="CG379" s="574" t="str">
        <f t="shared" si="345"/>
        <v/>
      </c>
      <c r="CH379" s="574" t="str">
        <f t="shared" si="345"/>
        <v/>
      </c>
      <c r="CI379" s="574" t="str">
        <f t="shared" si="296"/>
        <v/>
      </c>
      <c r="CJ379" s="574" t="str">
        <f t="shared" si="297"/>
        <v/>
      </c>
      <c r="CK379" s="574" t="str">
        <f t="shared" si="346"/>
        <v/>
      </c>
      <c r="CL379" s="574" t="str">
        <f t="shared" si="346"/>
        <v/>
      </c>
      <c r="CM379" s="574" t="str">
        <f t="shared" si="346"/>
        <v/>
      </c>
      <c r="CN379" s="574" t="str">
        <f t="shared" si="347"/>
        <v/>
      </c>
      <c r="CO379" s="574" t="str">
        <f t="shared" si="347"/>
        <v/>
      </c>
      <c r="CP379" s="574" t="str">
        <f t="shared" si="347"/>
        <v/>
      </c>
      <c r="CQ379" s="574" t="str">
        <f t="shared" si="348"/>
        <v/>
      </c>
      <c r="CR379" s="574" t="str">
        <f t="shared" si="348"/>
        <v/>
      </c>
      <c r="CS379" s="574" t="str">
        <f t="shared" si="348"/>
        <v/>
      </c>
      <c r="CT379" s="574" t="str">
        <f t="shared" si="301"/>
        <v/>
      </c>
      <c r="CU379" s="575" t="str">
        <f t="shared" si="302"/>
        <v/>
      </c>
      <c r="CV379" s="576" t="str">
        <f t="shared" si="349"/>
        <v/>
      </c>
      <c r="CW379" s="574" t="str">
        <f t="shared" si="349"/>
        <v/>
      </c>
      <c r="CX379" s="574" t="str">
        <f t="shared" si="349"/>
        <v/>
      </c>
      <c r="CY379" s="574" t="str">
        <f t="shared" si="350"/>
        <v/>
      </c>
      <c r="CZ379" s="574" t="str">
        <f t="shared" si="350"/>
        <v/>
      </c>
      <c r="DA379" s="574" t="str">
        <f t="shared" si="350"/>
        <v/>
      </c>
      <c r="DB379" s="574" t="str">
        <f t="shared" si="305"/>
        <v/>
      </c>
      <c r="DC379" s="574" t="str">
        <f t="shared" si="351"/>
        <v/>
      </c>
      <c r="DD379" s="574" t="str">
        <f t="shared" si="351"/>
        <v/>
      </c>
      <c r="DE379" s="574" t="str">
        <f t="shared" si="352"/>
        <v/>
      </c>
      <c r="DF379" s="574" t="str">
        <f t="shared" si="352"/>
        <v/>
      </c>
      <c r="DG379" s="574" t="str">
        <f t="shared" si="352"/>
        <v/>
      </c>
      <c r="DH379" s="574" t="str">
        <f t="shared" si="308"/>
        <v/>
      </c>
      <c r="DI379" s="574" t="str">
        <f t="shared" si="309"/>
        <v/>
      </c>
      <c r="DJ379" s="574" t="str">
        <f t="shared" si="353"/>
        <v/>
      </c>
      <c r="DK379" s="574" t="str">
        <f t="shared" si="353"/>
        <v/>
      </c>
      <c r="DL379" s="574" t="str">
        <f t="shared" si="353"/>
        <v/>
      </c>
      <c r="DM379" s="574" t="str">
        <f t="shared" si="354"/>
        <v/>
      </c>
      <c r="DN379" s="574" t="str">
        <f t="shared" si="354"/>
        <v/>
      </c>
      <c r="DO379" s="574" t="str">
        <f t="shared" si="354"/>
        <v/>
      </c>
      <c r="DP379" s="574" t="str">
        <f t="shared" si="355"/>
        <v/>
      </c>
      <c r="DQ379" s="574" t="str">
        <f t="shared" si="355"/>
        <v/>
      </c>
      <c r="DR379" s="574" t="str">
        <f t="shared" si="355"/>
        <v/>
      </c>
      <c r="DS379" s="574" t="str">
        <f t="shared" si="313"/>
        <v/>
      </c>
      <c r="DT379" s="577" t="str">
        <f t="shared" si="314"/>
        <v/>
      </c>
      <c r="DU379" s="576" t="str">
        <f t="shared" si="356"/>
        <v/>
      </c>
      <c r="DV379" s="574" t="str">
        <f t="shared" si="356"/>
        <v/>
      </c>
      <c r="DW379" s="574" t="str">
        <f t="shared" si="356"/>
        <v/>
      </c>
      <c r="DX379" s="574" t="str">
        <f t="shared" si="357"/>
        <v/>
      </c>
      <c r="DY379" s="574" t="str">
        <f t="shared" si="357"/>
        <v/>
      </c>
      <c r="DZ379" s="574" t="str">
        <f t="shared" si="357"/>
        <v/>
      </c>
      <c r="EA379" s="574" t="str">
        <f t="shared" si="358"/>
        <v/>
      </c>
      <c r="EB379" s="574" t="str">
        <f t="shared" si="358"/>
        <v/>
      </c>
      <c r="EC379" s="574" t="str">
        <f t="shared" si="358"/>
        <v/>
      </c>
      <c r="ED379" s="574" t="str">
        <f t="shared" si="359"/>
        <v/>
      </c>
      <c r="EE379" s="574" t="str">
        <f t="shared" si="359"/>
        <v/>
      </c>
      <c r="EF379" s="574" t="str">
        <f t="shared" si="359"/>
        <v/>
      </c>
      <c r="EG379" s="574" t="str">
        <f t="shared" si="319"/>
        <v/>
      </c>
      <c r="EH379" s="574" t="str">
        <f t="shared" si="320"/>
        <v/>
      </c>
      <c r="EI379" s="574" t="str">
        <f t="shared" si="360"/>
        <v/>
      </c>
      <c r="EJ379" s="574" t="str">
        <f t="shared" si="360"/>
        <v/>
      </c>
      <c r="EK379" s="574" t="str">
        <f t="shared" si="360"/>
        <v/>
      </c>
      <c r="EL379" s="574" t="str">
        <f t="shared" si="361"/>
        <v/>
      </c>
      <c r="EM379" s="574" t="str">
        <f t="shared" si="361"/>
        <v/>
      </c>
      <c r="EN379" s="574" t="str">
        <f t="shared" si="361"/>
        <v/>
      </c>
      <c r="EO379" s="574" t="str">
        <f t="shared" si="362"/>
        <v/>
      </c>
      <c r="EP379" s="574" t="str">
        <f t="shared" si="362"/>
        <v/>
      </c>
      <c r="EQ379" s="574" t="str">
        <f t="shared" si="362"/>
        <v/>
      </c>
      <c r="ER379" s="574" t="str">
        <f t="shared" si="324"/>
        <v/>
      </c>
      <c r="ES379" s="577" t="str">
        <f t="shared" si="325"/>
        <v/>
      </c>
      <c r="ET379" s="576" t="str">
        <f t="shared" si="363"/>
        <v/>
      </c>
      <c r="EU379" s="574" t="str">
        <f t="shared" si="363"/>
        <v/>
      </c>
      <c r="EV379" s="574" t="str">
        <f t="shared" si="363"/>
        <v/>
      </c>
      <c r="EW379" s="574" t="str">
        <f t="shared" si="364"/>
        <v/>
      </c>
      <c r="EX379" s="574" t="str">
        <f t="shared" si="364"/>
        <v/>
      </c>
      <c r="EY379" s="574" t="str">
        <f t="shared" si="364"/>
        <v/>
      </c>
      <c r="EZ379" s="574" t="str">
        <f t="shared" si="365"/>
        <v/>
      </c>
      <c r="FA379" s="574" t="str">
        <f t="shared" si="365"/>
        <v/>
      </c>
      <c r="FB379" s="574" t="str">
        <f t="shared" si="365"/>
        <v/>
      </c>
      <c r="FC379" s="574" t="str">
        <f t="shared" si="366"/>
        <v/>
      </c>
      <c r="FD379" s="574" t="str">
        <f t="shared" si="366"/>
        <v/>
      </c>
      <c r="FE379" s="574" t="str">
        <f t="shared" si="366"/>
        <v/>
      </c>
      <c r="FF379" s="574" t="str">
        <f t="shared" si="330"/>
        <v/>
      </c>
      <c r="FG379" s="574" t="str">
        <f t="shared" si="331"/>
        <v/>
      </c>
      <c r="FH379" s="574" t="str">
        <f t="shared" si="367"/>
        <v/>
      </c>
      <c r="FI379" s="574" t="str">
        <f t="shared" si="367"/>
        <v/>
      </c>
      <c r="FJ379" s="574" t="str">
        <f t="shared" si="367"/>
        <v/>
      </c>
      <c r="FK379" s="574" t="str">
        <f t="shared" si="368"/>
        <v/>
      </c>
      <c r="FL379" s="574" t="str">
        <f t="shared" si="368"/>
        <v/>
      </c>
      <c r="FM379" s="574" t="str">
        <f t="shared" si="368"/>
        <v/>
      </c>
      <c r="FN379" s="574" t="str">
        <f t="shared" si="369"/>
        <v/>
      </c>
      <c r="FO379" s="574" t="str">
        <f t="shared" si="369"/>
        <v/>
      </c>
      <c r="FP379" s="574" t="str">
        <f t="shared" si="369"/>
        <v/>
      </c>
      <c r="FQ379" s="574" t="str">
        <f t="shared" si="335"/>
        <v/>
      </c>
      <c r="FR379" s="577" t="str">
        <f t="shared" si="336"/>
        <v/>
      </c>
      <c r="FS379" s="573" t="str">
        <f t="shared" si="337"/>
        <v/>
      </c>
      <c r="FT379" s="574" t="str">
        <f t="shared" si="338"/>
        <v/>
      </c>
      <c r="FU379" s="578" t="str">
        <f t="shared" si="339"/>
        <v/>
      </c>
      <c r="FV379" s="577" t="str">
        <f t="shared" si="340"/>
        <v/>
      </c>
      <c r="HA379" s="147">
        <f t="shared" si="341"/>
        <v>0</v>
      </c>
      <c r="HB379" s="142">
        <f t="shared" si="290"/>
        <v>0</v>
      </c>
    </row>
    <row r="380" spans="1:210" s="142" customFormat="1" ht="15.75" customHeight="1" x14ac:dyDescent="0.2">
      <c r="A380" s="531" t="str">
        <f t="shared" si="291"/>
        <v/>
      </c>
      <c r="B380" s="299"/>
      <c r="C380" s="292"/>
      <c r="D380" s="300"/>
      <c r="E380" s="292"/>
      <c r="F380" s="300"/>
      <c r="G380" s="292"/>
      <c r="H380" s="300"/>
      <c r="I380" s="300"/>
      <c r="J380" s="292"/>
      <c r="K380" s="300"/>
      <c r="L380" s="292"/>
      <c r="M380" s="300"/>
      <c r="N380" s="292"/>
      <c r="O380" s="300"/>
      <c r="P380" s="292"/>
      <c r="Q380" s="292"/>
      <c r="R380" s="301"/>
      <c r="S380" s="298"/>
      <c r="T380" s="307"/>
      <c r="U380" s="292"/>
      <c r="V380" s="300"/>
      <c r="W380" s="292"/>
      <c r="X380" s="300"/>
      <c r="Y380" s="292"/>
      <c r="Z380" s="300"/>
      <c r="AA380" s="300"/>
      <c r="AB380" s="292"/>
      <c r="AC380" s="300"/>
      <c r="AD380" s="292"/>
      <c r="AE380" s="300"/>
      <c r="AF380" s="292"/>
      <c r="AG380" s="300"/>
      <c r="AH380" s="292"/>
      <c r="AI380" s="292"/>
      <c r="AJ380" s="301"/>
      <c r="AK380" s="298"/>
      <c r="AL380" s="302"/>
      <c r="AM380" s="292"/>
      <c r="AN380" s="303"/>
      <c r="AO380" s="292"/>
      <c r="AP380" s="303"/>
      <c r="AQ380" s="292"/>
      <c r="AR380" s="303"/>
      <c r="AS380" s="303"/>
      <c r="AT380" s="292"/>
      <c r="AU380" s="303"/>
      <c r="AV380" s="292"/>
      <c r="AW380" s="303"/>
      <c r="AX380" s="292"/>
      <c r="AY380" s="303"/>
      <c r="AZ380" s="292"/>
      <c r="BA380" s="292"/>
      <c r="BB380" s="304"/>
      <c r="BC380" s="298"/>
      <c r="BD380" s="308"/>
      <c r="BE380" s="292"/>
      <c r="BF380" s="303"/>
      <c r="BG380" s="292"/>
      <c r="BH380" s="303"/>
      <c r="BI380" s="292"/>
      <c r="BJ380" s="303"/>
      <c r="BK380" s="303"/>
      <c r="BL380" s="292"/>
      <c r="BM380" s="303"/>
      <c r="BN380" s="292"/>
      <c r="BO380" s="303"/>
      <c r="BP380" s="292"/>
      <c r="BQ380" s="303"/>
      <c r="BR380" s="292"/>
      <c r="BS380" s="292"/>
      <c r="BT380" s="304"/>
      <c r="BU380" s="298"/>
      <c r="BW380" s="573" t="str">
        <f t="shared" si="342"/>
        <v/>
      </c>
      <c r="BX380" s="574" t="str">
        <f t="shared" si="342"/>
        <v/>
      </c>
      <c r="BY380" s="574" t="str">
        <f t="shared" si="342"/>
        <v/>
      </c>
      <c r="BZ380" s="574" t="str">
        <f t="shared" si="343"/>
        <v/>
      </c>
      <c r="CA380" s="574" t="str">
        <f t="shared" si="343"/>
        <v/>
      </c>
      <c r="CB380" s="574" t="str">
        <f t="shared" si="343"/>
        <v/>
      </c>
      <c r="CC380" s="574" t="str">
        <f t="shared" si="344"/>
        <v/>
      </c>
      <c r="CD380" s="574" t="str">
        <f t="shared" si="344"/>
        <v/>
      </c>
      <c r="CE380" s="574" t="str">
        <f t="shared" si="344"/>
        <v/>
      </c>
      <c r="CF380" s="574" t="str">
        <f t="shared" si="345"/>
        <v/>
      </c>
      <c r="CG380" s="574" t="str">
        <f t="shared" si="345"/>
        <v/>
      </c>
      <c r="CH380" s="574" t="str">
        <f t="shared" si="345"/>
        <v/>
      </c>
      <c r="CI380" s="574" t="str">
        <f t="shared" si="296"/>
        <v/>
      </c>
      <c r="CJ380" s="574" t="str">
        <f t="shared" si="297"/>
        <v/>
      </c>
      <c r="CK380" s="574" t="str">
        <f t="shared" si="346"/>
        <v/>
      </c>
      <c r="CL380" s="574" t="str">
        <f t="shared" si="346"/>
        <v/>
      </c>
      <c r="CM380" s="574" t="str">
        <f t="shared" si="346"/>
        <v/>
      </c>
      <c r="CN380" s="574" t="str">
        <f t="shared" si="347"/>
        <v/>
      </c>
      <c r="CO380" s="574" t="str">
        <f t="shared" si="347"/>
        <v/>
      </c>
      <c r="CP380" s="574" t="str">
        <f t="shared" si="347"/>
        <v/>
      </c>
      <c r="CQ380" s="574" t="str">
        <f t="shared" si="348"/>
        <v/>
      </c>
      <c r="CR380" s="574" t="str">
        <f t="shared" si="348"/>
        <v/>
      </c>
      <c r="CS380" s="574" t="str">
        <f t="shared" si="348"/>
        <v/>
      </c>
      <c r="CT380" s="574" t="str">
        <f t="shared" si="301"/>
        <v/>
      </c>
      <c r="CU380" s="575" t="str">
        <f t="shared" si="302"/>
        <v/>
      </c>
      <c r="CV380" s="576" t="str">
        <f t="shared" si="349"/>
        <v/>
      </c>
      <c r="CW380" s="574" t="str">
        <f t="shared" si="349"/>
        <v/>
      </c>
      <c r="CX380" s="574" t="str">
        <f t="shared" si="349"/>
        <v/>
      </c>
      <c r="CY380" s="574" t="str">
        <f t="shared" si="350"/>
        <v/>
      </c>
      <c r="CZ380" s="574" t="str">
        <f t="shared" si="350"/>
        <v/>
      </c>
      <c r="DA380" s="574" t="str">
        <f t="shared" si="350"/>
        <v/>
      </c>
      <c r="DB380" s="574" t="str">
        <f t="shared" si="305"/>
        <v/>
      </c>
      <c r="DC380" s="574" t="str">
        <f t="shared" si="351"/>
        <v/>
      </c>
      <c r="DD380" s="574" t="str">
        <f t="shared" si="351"/>
        <v/>
      </c>
      <c r="DE380" s="574" t="str">
        <f t="shared" si="352"/>
        <v/>
      </c>
      <c r="DF380" s="574" t="str">
        <f t="shared" si="352"/>
        <v/>
      </c>
      <c r="DG380" s="574" t="str">
        <f t="shared" si="352"/>
        <v/>
      </c>
      <c r="DH380" s="574" t="str">
        <f t="shared" si="308"/>
        <v/>
      </c>
      <c r="DI380" s="574" t="str">
        <f t="shared" si="309"/>
        <v/>
      </c>
      <c r="DJ380" s="574" t="str">
        <f t="shared" si="353"/>
        <v/>
      </c>
      <c r="DK380" s="574" t="str">
        <f t="shared" si="353"/>
        <v/>
      </c>
      <c r="DL380" s="574" t="str">
        <f t="shared" si="353"/>
        <v/>
      </c>
      <c r="DM380" s="574" t="str">
        <f t="shared" si="354"/>
        <v/>
      </c>
      <c r="DN380" s="574" t="str">
        <f t="shared" si="354"/>
        <v/>
      </c>
      <c r="DO380" s="574" t="str">
        <f t="shared" si="354"/>
        <v/>
      </c>
      <c r="DP380" s="574" t="str">
        <f t="shared" si="355"/>
        <v/>
      </c>
      <c r="DQ380" s="574" t="str">
        <f t="shared" si="355"/>
        <v/>
      </c>
      <c r="DR380" s="574" t="str">
        <f t="shared" si="355"/>
        <v/>
      </c>
      <c r="DS380" s="574" t="str">
        <f t="shared" si="313"/>
        <v/>
      </c>
      <c r="DT380" s="577" t="str">
        <f t="shared" si="314"/>
        <v/>
      </c>
      <c r="DU380" s="576" t="str">
        <f t="shared" si="356"/>
        <v/>
      </c>
      <c r="DV380" s="574" t="str">
        <f t="shared" si="356"/>
        <v/>
      </c>
      <c r="DW380" s="574" t="str">
        <f t="shared" si="356"/>
        <v/>
      </c>
      <c r="DX380" s="574" t="str">
        <f t="shared" si="357"/>
        <v/>
      </c>
      <c r="DY380" s="574" t="str">
        <f t="shared" si="357"/>
        <v/>
      </c>
      <c r="DZ380" s="574" t="str">
        <f t="shared" si="357"/>
        <v/>
      </c>
      <c r="EA380" s="574" t="str">
        <f t="shared" si="358"/>
        <v/>
      </c>
      <c r="EB380" s="574" t="str">
        <f t="shared" si="358"/>
        <v/>
      </c>
      <c r="EC380" s="574" t="str">
        <f t="shared" si="358"/>
        <v/>
      </c>
      <c r="ED380" s="574" t="str">
        <f t="shared" si="359"/>
        <v/>
      </c>
      <c r="EE380" s="574" t="str">
        <f t="shared" si="359"/>
        <v/>
      </c>
      <c r="EF380" s="574" t="str">
        <f t="shared" si="359"/>
        <v/>
      </c>
      <c r="EG380" s="574" t="str">
        <f t="shared" si="319"/>
        <v/>
      </c>
      <c r="EH380" s="574" t="str">
        <f t="shared" si="320"/>
        <v/>
      </c>
      <c r="EI380" s="574" t="str">
        <f t="shared" si="360"/>
        <v/>
      </c>
      <c r="EJ380" s="574" t="str">
        <f t="shared" si="360"/>
        <v/>
      </c>
      <c r="EK380" s="574" t="str">
        <f t="shared" si="360"/>
        <v/>
      </c>
      <c r="EL380" s="574" t="str">
        <f t="shared" si="361"/>
        <v/>
      </c>
      <c r="EM380" s="574" t="str">
        <f t="shared" si="361"/>
        <v/>
      </c>
      <c r="EN380" s="574" t="str">
        <f t="shared" si="361"/>
        <v/>
      </c>
      <c r="EO380" s="574" t="str">
        <f t="shared" si="362"/>
        <v/>
      </c>
      <c r="EP380" s="574" t="str">
        <f t="shared" si="362"/>
        <v/>
      </c>
      <c r="EQ380" s="574" t="str">
        <f t="shared" si="362"/>
        <v/>
      </c>
      <c r="ER380" s="574" t="str">
        <f t="shared" si="324"/>
        <v/>
      </c>
      <c r="ES380" s="577" t="str">
        <f t="shared" si="325"/>
        <v/>
      </c>
      <c r="ET380" s="576" t="str">
        <f t="shared" si="363"/>
        <v/>
      </c>
      <c r="EU380" s="574" t="str">
        <f t="shared" si="363"/>
        <v/>
      </c>
      <c r="EV380" s="574" t="str">
        <f t="shared" si="363"/>
        <v/>
      </c>
      <c r="EW380" s="574" t="str">
        <f t="shared" si="364"/>
        <v/>
      </c>
      <c r="EX380" s="574" t="str">
        <f t="shared" si="364"/>
        <v/>
      </c>
      <c r="EY380" s="574" t="str">
        <f t="shared" si="364"/>
        <v/>
      </c>
      <c r="EZ380" s="574" t="str">
        <f t="shared" si="365"/>
        <v/>
      </c>
      <c r="FA380" s="574" t="str">
        <f t="shared" si="365"/>
        <v/>
      </c>
      <c r="FB380" s="574" t="str">
        <f t="shared" si="365"/>
        <v/>
      </c>
      <c r="FC380" s="574" t="str">
        <f t="shared" si="366"/>
        <v/>
      </c>
      <c r="FD380" s="574" t="str">
        <f t="shared" si="366"/>
        <v/>
      </c>
      <c r="FE380" s="574" t="str">
        <f t="shared" si="366"/>
        <v/>
      </c>
      <c r="FF380" s="574" t="str">
        <f t="shared" si="330"/>
        <v/>
      </c>
      <c r="FG380" s="574" t="str">
        <f t="shared" si="331"/>
        <v/>
      </c>
      <c r="FH380" s="574" t="str">
        <f t="shared" si="367"/>
        <v/>
      </c>
      <c r="FI380" s="574" t="str">
        <f t="shared" si="367"/>
        <v/>
      </c>
      <c r="FJ380" s="574" t="str">
        <f t="shared" si="367"/>
        <v/>
      </c>
      <c r="FK380" s="574" t="str">
        <f t="shared" si="368"/>
        <v/>
      </c>
      <c r="FL380" s="574" t="str">
        <f t="shared" si="368"/>
        <v/>
      </c>
      <c r="FM380" s="574" t="str">
        <f t="shared" si="368"/>
        <v/>
      </c>
      <c r="FN380" s="574" t="str">
        <f t="shared" si="369"/>
        <v/>
      </c>
      <c r="FO380" s="574" t="str">
        <f t="shared" si="369"/>
        <v/>
      </c>
      <c r="FP380" s="574" t="str">
        <f t="shared" si="369"/>
        <v/>
      </c>
      <c r="FQ380" s="574" t="str">
        <f t="shared" si="335"/>
        <v/>
      </c>
      <c r="FR380" s="577" t="str">
        <f t="shared" si="336"/>
        <v/>
      </c>
      <c r="FS380" s="573" t="str">
        <f t="shared" si="337"/>
        <v/>
      </c>
      <c r="FT380" s="574" t="str">
        <f t="shared" si="338"/>
        <v/>
      </c>
      <c r="FU380" s="578" t="str">
        <f t="shared" si="339"/>
        <v/>
      </c>
      <c r="FV380" s="577" t="str">
        <f t="shared" si="340"/>
        <v/>
      </c>
      <c r="HA380" s="147">
        <f t="shared" si="341"/>
        <v>0</v>
      </c>
      <c r="HB380" s="142">
        <f t="shared" si="290"/>
        <v>0</v>
      </c>
    </row>
    <row r="381" spans="1:210" s="142" customFormat="1" ht="15.75" customHeight="1" x14ac:dyDescent="0.2">
      <c r="A381" s="531" t="str">
        <f t="shared" si="291"/>
        <v/>
      </c>
      <c r="B381" s="299"/>
      <c r="C381" s="292"/>
      <c r="D381" s="300"/>
      <c r="E381" s="292"/>
      <c r="F381" s="300"/>
      <c r="G381" s="292"/>
      <c r="H381" s="300"/>
      <c r="I381" s="300"/>
      <c r="J381" s="292"/>
      <c r="K381" s="300"/>
      <c r="L381" s="292"/>
      <c r="M381" s="300"/>
      <c r="N381" s="292"/>
      <c r="O381" s="300"/>
      <c r="P381" s="292"/>
      <c r="Q381" s="292"/>
      <c r="R381" s="300"/>
      <c r="S381" s="294"/>
      <c r="T381" s="307"/>
      <c r="U381" s="292"/>
      <c r="V381" s="300"/>
      <c r="W381" s="292"/>
      <c r="X381" s="300"/>
      <c r="Y381" s="292"/>
      <c r="Z381" s="300"/>
      <c r="AA381" s="300"/>
      <c r="AB381" s="292"/>
      <c r="AC381" s="300"/>
      <c r="AD381" s="292"/>
      <c r="AE381" s="300"/>
      <c r="AF381" s="292"/>
      <c r="AG381" s="300"/>
      <c r="AH381" s="292"/>
      <c r="AI381" s="292"/>
      <c r="AJ381" s="300"/>
      <c r="AK381" s="294"/>
      <c r="AL381" s="302"/>
      <c r="AM381" s="292"/>
      <c r="AN381" s="303"/>
      <c r="AO381" s="292"/>
      <c r="AP381" s="303"/>
      <c r="AQ381" s="292"/>
      <c r="AR381" s="303"/>
      <c r="AS381" s="303"/>
      <c r="AT381" s="292"/>
      <c r="AU381" s="303"/>
      <c r="AV381" s="292"/>
      <c r="AW381" s="303"/>
      <c r="AX381" s="292"/>
      <c r="AY381" s="303"/>
      <c r="AZ381" s="292"/>
      <c r="BA381" s="292"/>
      <c r="BB381" s="303"/>
      <c r="BC381" s="294"/>
      <c r="BD381" s="308"/>
      <c r="BE381" s="292"/>
      <c r="BF381" s="303"/>
      <c r="BG381" s="292"/>
      <c r="BH381" s="303"/>
      <c r="BI381" s="292"/>
      <c r="BJ381" s="303"/>
      <c r="BK381" s="303"/>
      <c r="BL381" s="292"/>
      <c r="BM381" s="303"/>
      <c r="BN381" s="292"/>
      <c r="BO381" s="303"/>
      <c r="BP381" s="292"/>
      <c r="BQ381" s="303"/>
      <c r="BR381" s="292"/>
      <c r="BS381" s="292"/>
      <c r="BT381" s="303"/>
      <c r="BU381" s="294"/>
      <c r="BW381" s="573" t="str">
        <f t="shared" si="342"/>
        <v/>
      </c>
      <c r="BX381" s="574" t="str">
        <f t="shared" si="342"/>
        <v/>
      </c>
      <c r="BY381" s="574" t="str">
        <f t="shared" si="342"/>
        <v/>
      </c>
      <c r="BZ381" s="574" t="str">
        <f t="shared" si="343"/>
        <v/>
      </c>
      <c r="CA381" s="574" t="str">
        <f t="shared" si="343"/>
        <v/>
      </c>
      <c r="CB381" s="574" t="str">
        <f t="shared" si="343"/>
        <v/>
      </c>
      <c r="CC381" s="574" t="str">
        <f t="shared" si="344"/>
        <v/>
      </c>
      <c r="CD381" s="574" t="str">
        <f t="shared" si="344"/>
        <v/>
      </c>
      <c r="CE381" s="574" t="str">
        <f t="shared" si="344"/>
        <v/>
      </c>
      <c r="CF381" s="574" t="str">
        <f t="shared" si="345"/>
        <v/>
      </c>
      <c r="CG381" s="574" t="str">
        <f t="shared" si="345"/>
        <v/>
      </c>
      <c r="CH381" s="574" t="str">
        <f t="shared" si="345"/>
        <v/>
      </c>
      <c r="CI381" s="574" t="str">
        <f t="shared" si="296"/>
        <v/>
      </c>
      <c r="CJ381" s="574" t="str">
        <f t="shared" si="297"/>
        <v/>
      </c>
      <c r="CK381" s="574" t="str">
        <f t="shared" si="346"/>
        <v/>
      </c>
      <c r="CL381" s="574" t="str">
        <f t="shared" si="346"/>
        <v/>
      </c>
      <c r="CM381" s="574" t="str">
        <f t="shared" si="346"/>
        <v/>
      </c>
      <c r="CN381" s="574" t="str">
        <f t="shared" si="347"/>
        <v/>
      </c>
      <c r="CO381" s="574" t="str">
        <f t="shared" si="347"/>
        <v/>
      </c>
      <c r="CP381" s="574" t="str">
        <f t="shared" si="347"/>
        <v/>
      </c>
      <c r="CQ381" s="574" t="str">
        <f t="shared" si="348"/>
        <v/>
      </c>
      <c r="CR381" s="574" t="str">
        <f t="shared" si="348"/>
        <v/>
      </c>
      <c r="CS381" s="574" t="str">
        <f t="shared" si="348"/>
        <v/>
      </c>
      <c r="CT381" s="574" t="str">
        <f t="shared" si="301"/>
        <v/>
      </c>
      <c r="CU381" s="575" t="str">
        <f t="shared" si="302"/>
        <v/>
      </c>
      <c r="CV381" s="576" t="str">
        <f t="shared" si="349"/>
        <v/>
      </c>
      <c r="CW381" s="574" t="str">
        <f t="shared" si="349"/>
        <v/>
      </c>
      <c r="CX381" s="574" t="str">
        <f t="shared" si="349"/>
        <v/>
      </c>
      <c r="CY381" s="574" t="str">
        <f t="shared" si="350"/>
        <v/>
      </c>
      <c r="CZ381" s="574" t="str">
        <f t="shared" si="350"/>
        <v/>
      </c>
      <c r="DA381" s="574" t="str">
        <f t="shared" si="350"/>
        <v/>
      </c>
      <c r="DB381" s="574" t="str">
        <f t="shared" si="305"/>
        <v/>
      </c>
      <c r="DC381" s="574" t="str">
        <f t="shared" si="351"/>
        <v/>
      </c>
      <c r="DD381" s="574" t="str">
        <f t="shared" si="351"/>
        <v/>
      </c>
      <c r="DE381" s="574" t="str">
        <f t="shared" si="352"/>
        <v/>
      </c>
      <c r="DF381" s="574" t="str">
        <f t="shared" si="352"/>
        <v/>
      </c>
      <c r="DG381" s="574" t="str">
        <f t="shared" si="352"/>
        <v/>
      </c>
      <c r="DH381" s="574" t="str">
        <f t="shared" si="308"/>
        <v/>
      </c>
      <c r="DI381" s="574" t="str">
        <f t="shared" si="309"/>
        <v/>
      </c>
      <c r="DJ381" s="574" t="str">
        <f t="shared" si="353"/>
        <v/>
      </c>
      <c r="DK381" s="574" t="str">
        <f t="shared" si="353"/>
        <v/>
      </c>
      <c r="DL381" s="574" t="str">
        <f t="shared" si="353"/>
        <v/>
      </c>
      <c r="DM381" s="574" t="str">
        <f t="shared" si="354"/>
        <v/>
      </c>
      <c r="DN381" s="574" t="str">
        <f t="shared" si="354"/>
        <v/>
      </c>
      <c r="DO381" s="574" t="str">
        <f t="shared" si="354"/>
        <v/>
      </c>
      <c r="DP381" s="574" t="str">
        <f t="shared" si="355"/>
        <v/>
      </c>
      <c r="DQ381" s="574" t="str">
        <f t="shared" si="355"/>
        <v/>
      </c>
      <c r="DR381" s="574" t="str">
        <f t="shared" si="355"/>
        <v/>
      </c>
      <c r="DS381" s="574" t="str">
        <f t="shared" si="313"/>
        <v/>
      </c>
      <c r="DT381" s="577" t="str">
        <f t="shared" si="314"/>
        <v/>
      </c>
      <c r="DU381" s="576" t="str">
        <f t="shared" si="356"/>
        <v/>
      </c>
      <c r="DV381" s="574" t="str">
        <f t="shared" si="356"/>
        <v/>
      </c>
      <c r="DW381" s="574" t="str">
        <f t="shared" si="356"/>
        <v/>
      </c>
      <c r="DX381" s="574" t="str">
        <f t="shared" si="357"/>
        <v/>
      </c>
      <c r="DY381" s="574" t="str">
        <f t="shared" si="357"/>
        <v/>
      </c>
      <c r="DZ381" s="574" t="str">
        <f t="shared" si="357"/>
        <v/>
      </c>
      <c r="EA381" s="574" t="str">
        <f t="shared" si="358"/>
        <v/>
      </c>
      <c r="EB381" s="574" t="str">
        <f t="shared" si="358"/>
        <v/>
      </c>
      <c r="EC381" s="574" t="str">
        <f t="shared" si="358"/>
        <v/>
      </c>
      <c r="ED381" s="574" t="str">
        <f t="shared" si="359"/>
        <v/>
      </c>
      <c r="EE381" s="574" t="str">
        <f t="shared" si="359"/>
        <v/>
      </c>
      <c r="EF381" s="574" t="str">
        <f t="shared" si="359"/>
        <v/>
      </c>
      <c r="EG381" s="574" t="str">
        <f t="shared" si="319"/>
        <v/>
      </c>
      <c r="EH381" s="574" t="str">
        <f t="shared" si="320"/>
        <v/>
      </c>
      <c r="EI381" s="574" t="str">
        <f t="shared" si="360"/>
        <v/>
      </c>
      <c r="EJ381" s="574" t="str">
        <f t="shared" si="360"/>
        <v/>
      </c>
      <c r="EK381" s="574" t="str">
        <f t="shared" si="360"/>
        <v/>
      </c>
      <c r="EL381" s="574" t="str">
        <f t="shared" si="361"/>
        <v/>
      </c>
      <c r="EM381" s="574" t="str">
        <f t="shared" si="361"/>
        <v/>
      </c>
      <c r="EN381" s="574" t="str">
        <f t="shared" si="361"/>
        <v/>
      </c>
      <c r="EO381" s="574" t="str">
        <f t="shared" si="362"/>
        <v/>
      </c>
      <c r="EP381" s="574" t="str">
        <f t="shared" si="362"/>
        <v/>
      </c>
      <c r="EQ381" s="574" t="str">
        <f t="shared" si="362"/>
        <v/>
      </c>
      <c r="ER381" s="574" t="str">
        <f t="shared" si="324"/>
        <v/>
      </c>
      <c r="ES381" s="577" t="str">
        <f t="shared" si="325"/>
        <v/>
      </c>
      <c r="ET381" s="576" t="str">
        <f t="shared" si="363"/>
        <v/>
      </c>
      <c r="EU381" s="574" t="str">
        <f t="shared" si="363"/>
        <v/>
      </c>
      <c r="EV381" s="574" t="str">
        <f t="shared" si="363"/>
        <v/>
      </c>
      <c r="EW381" s="574" t="str">
        <f t="shared" si="364"/>
        <v/>
      </c>
      <c r="EX381" s="574" t="str">
        <f t="shared" si="364"/>
        <v/>
      </c>
      <c r="EY381" s="574" t="str">
        <f t="shared" si="364"/>
        <v/>
      </c>
      <c r="EZ381" s="574" t="str">
        <f t="shared" si="365"/>
        <v/>
      </c>
      <c r="FA381" s="574" t="str">
        <f t="shared" si="365"/>
        <v/>
      </c>
      <c r="FB381" s="574" t="str">
        <f t="shared" si="365"/>
        <v/>
      </c>
      <c r="FC381" s="574" t="str">
        <f t="shared" si="366"/>
        <v/>
      </c>
      <c r="FD381" s="574" t="str">
        <f t="shared" si="366"/>
        <v/>
      </c>
      <c r="FE381" s="574" t="str">
        <f t="shared" si="366"/>
        <v/>
      </c>
      <c r="FF381" s="574" t="str">
        <f t="shared" si="330"/>
        <v/>
      </c>
      <c r="FG381" s="574" t="str">
        <f t="shared" si="331"/>
        <v/>
      </c>
      <c r="FH381" s="574" t="str">
        <f t="shared" si="367"/>
        <v/>
      </c>
      <c r="FI381" s="574" t="str">
        <f t="shared" si="367"/>
        <v/>
      </c>
      <c r="FJ381" s="574" t="str">
        <f t="shared" si="367"/>
        <v/>
      </c>
      <c r="FK381" s="574" t="str">
        <f t="shared" si="368"/>
        <v/>
      </c>
      <c r="FL381" s="574" t="str">
        <f t="shared" si="368"/>
        <v/>
      </c>
      <c r="FM381" s="574" t="str">
        <f t="shared" si="368"/>
        <v/>
      </c>
      <c r="FN381" s="574" t="str">
        <f t="shared" si="369"/>
        <v/>
      </c>
      <c r="FO381" s="574" t="str">
        <f t="shared" si="369"/>
        <v/>
      </c>
      <c r="FP381" s="574" t="str">
        <f t="shared" si="369"/>
        <v/>
      </c>
      <c r="FQ381" s="574" t="str">
        <f t="shared" si="335"/>
        <v/>
      </c>
      <c r="FR381" s="577" t="str">
        <f t="shared" si="336"/>
        <v/>
      </c>
      <c r="FS381" s="573" t="str">
        <f t="shared" si="337"/>
        <v/>
      </c>
      <c r="FT381" s="574" t="str">
        <f t="shared" si="338"/>
        <v/>
      </c>
      <c r="FU381" s="578" t="str">
        <f t="shared" si="339"/>
        <v/>
      </c>
      <c r="FV381" s="577" t="str">
        <f t="shared" si="340"/>
        <v/>
      </c>
      <c r="HA381" s="147">
        <f t="shared" si="341"/>
        <v>0</v>
      </c>
      <c r="HB381" s="142">
        <f t="shared" si="290"/>
        <v>0</v>
      </c>
    </row>
    <row r="382" spans="1:210" s="142" customFormat="1" ht="15.75" customHeight="1" x14ac:dyDescent="0.2">
      <c r="A382" s="531" t="str">
        <f t="shared" si="291"/>
        <v/>
      </c>
      <c r="B382" s="299"/>
      <c r="C382" s="292"/>
      <c r="D382" s="300"/>
      <c r="E382" s="292"/>
      <c r="F382" s="300"/>
      <c r="G382" s="292"/>
      <c r="H382" s="300"/>
      <c r="I382" s="300"/>
      <c r="J382" s="292"/>
      <c r="K382" s="300"/>
      <c r="L382" s="292"/>
      <c r="M382" s="300"/>
      <c r="N382" s="292"/>
      <c r="O382" s="300"/>
      <c r="P382" s="292"/>
      <c r="Q382" s="292"/>
      <c r="R382" s="301"/>
      <c r="S382" s="298"/>
      <c r="T382" s="307"/>
      <c r="U382" s="292"/>
      <c r="V382" s="300"/>
      <c r="W382" s="292"/>
      <c r="X382" s="300"/>
      <c r="Y382" s="292"/>
      <c r="Z382" s="300"/>
      <c r="AA382" s="300"/>
      <c r="AB382" s="292"/>
      <c r="AC382" s="300"/>
      <c r="AD382" s="292"/>
      <c r="AE382" s="300"/>
      <c r="AF382" s="292"/>
      <c r="AG382" s="300"/>
      <c r="AH382" s="292"/>
      <c r="AI382" s="292"/>
      <c r="AJ382" s="301"/>
      <c r="AK382" s="298"/>
      <c r="AL382" s="302"/>
      <c r="AM382" s="292"/>
      <c r="AN382" s="303"/>
      <c r="AO382" s="292"/>
      <c r="AP382" s="303"/>
      <c r="AQ382" s="292"/>
      <c r="AR382" s="303"/>
      <c r="AS382" s="303"/>
      <c r="AT382" s="292"/>
      <c r="AU382" s="303"/>
      <c r="AV382" s="292"/>
      <c r="AW382" s="303"/>
      <c r="AX382" s="292"/>
      <c r="AY382" s="303"/>
      <c r="AZ382" s="292"/>
      <c r="BA382" s="292"/>
      <c r="BB382" s="304"/>
      <c r="BC382" s="298"/>
      <c r="BD382" s="308"/>
      <c r="BE382" s="292"/>
      <c r="BF382" s="303"/>
      <c r="BG382" s="292"/>
      <c r="BH382" s="303"/>
      <c r="BI382" s="292"/>
      <c r="BJ382" s="303"/>
      <c r="BK382" s="303"/>
      <c r="BL382" s="292"/>
      <c r="BM382" s="303"/>
      <c r="BN382" s="292"/>
      <c r="BO382" s="303"/>
      <c r="BP382" s="292"/>
      <c r="BQ382" s="303"/>
      <c r="BR382" s="292"/>
      <c r="BS382" s="292"/>
      <c r="BT382" s="304"/>
      <c r="BU382" s="298"/>
      <c r="BW382" s="573" t="str">
        <f t="shared" si="342"/>
        <v/>
      </c>
      <c r="BX382" s="574" t="str">
        <f t="shared" si="342"/>
        <v/>
      </c>
      <c r="BY382" s="574" t="str">
        <f t="shared" si="342"/>
        <v/>
      </c>
      <c r="BZ382" s="574" t="str">
        <f t="shared" si="343"/>
        <v/>
      </c>
      <c r="CA382" s="574" t="str">
        <f t="shared" si="343"/>
        <v/>
      </c>
      <c r="CB382" s="574" t="str">
        <f t="shared" si="343"/>
        <v/>
      </c>
      <c r="CC382" s="574" t="str">
        <f t="shared" si="344"/>
        <v/>
      </c>
      <c r="CD382" s="574" t="str">
        <f t="shared" si="344"/>
        <v/>
      </c>
      <c r="CE382" s="574" t="str">
        <f t="shared" si="344"/>
        <v/>
      </c>
      <c r="CF382" s="574" t="str">
        <f t="shared" si="345"/>
        <v/>
      </c>
      <c r="CG382" s="574" t="str">
        <f t="shared" si="345"/>
        <v/>
      </c>
      <c r="CH382" s="574" t="str">
        <f t="shared" si="345"/>
        <v/>
      </c>
      <c r="CI382" s="574" t="str">
        <f t="shared" si="296"/>
        <v/>
      </c>
      <c r="CJ382" s="574" t="str">
        <f t="shared" si="297"/>
        <v/>
      </c>
      <c r="CK382" s="574" t="str">
        <f t="shared" si="346"/>
        <v/>
      </c>
      <c r="CL382" s="574" t="str">
        <f t="shared" si="346"/>
        <v/>
      </c>
      <c r="CM382" s="574" t="str">
        <f t="shared" si="346"/>
        <v/>
      </c>
      <c r="CN382" s="574" t="str">
        <f t="shared" si="347"/>
        <v/>
      </c>
      <c r="CO382" s="574" t="str">
        <f t="shared" si="347"/>
        <v/>
      </c>
      <c r="CP382" s="574" t="str">
        <f t="shared" si="347"/>
        <v/>
      </c>
      <c r="CQ382" s="574" t="str">
        <f t="shared" si="348"/>
        <v/>
      </c>
      <c r="CR382" s="574" t="str">
        <f t="shared" si="348"/>
        <v/>
      </c>
      <c r="CS382" s="574" t="str">
        <f t="shared" si="348"/>
        <v/>
      </c>
      <c r="CT382" s="574" t="str">
        <f t="shared" si="301"/>
        <v/>
      </c>
      <c r="CU382" s="575" t="str">
        <f t="shared" si="302"/>
        <v/>
      </c>
      <c r="CV382" s="576" t="str">
        <f t="shared" si="349"/>
        <v/>
      </c>
      <c r="CW382" s="574" t="str">
        <f t="shared" si="349"/>
        <v/>
      </c>
      <c r="CX382" s="574" t="str">
        <f t="shared" si="349"/>
        <v/>
      </c>
      <c r="CY382" s="574" t="str">
        <f t="shared" si="350"/>
        <v/>
      </c>
      <c r="CZ382" s="574" t="str">
        <f t="shared" si="350"/>
        <v/>
      </c>
      <c r="DA382" s="574" t="str">
        <f t="shared" si="350"/>
        <v/>
      </c>
      <c r="DB382" s="574" t="str">
        <f t="shared" si="305"/>
        <v/>
      </c>
      <c r="DC382" s="574" t="str">
        <f t="shared" si="351"/>
        <v/>
      </c>
      <c r="DD382" s="574" t="str">
        <f t="shared" si="351"/>
        <v/>
      </c>
      <c r="DE382" s="574" t="str">
        <f t="shared" si="352"/>
        <v/>
      </c>
      <c r="DF382" s="574" t="str">
        <f t="shared" si="352"/>
        <v/>
      </c>
      <c r="DG382" s="574" t="str">
        <f t="shared" si="352"/>
        <v/>
      </c>
      <c r="DH382" s="574" t="str">
        <f t="shared" si="308"/>
        <v/>
      </c>
      <c r="DI382" s="574" t="str">
        <f t="shared" si="309"/>
        <v/>
      </c>
      <c r="DJ382" s="574" t="str">
        <f t="shared" si="353"/>
        <v/>
      </c>
      <c r="DK382" s="574" t="str">
        <f t="shared" si="353"/>
        <v/>
      </c>
      <c r="DL382" s="574" t="str">
        <f t="shared" si="353"/>
        <v/>
      </c>
      <c r="DM382" s="574" t="str">
        <f t="shared" si="354"/>
        <v/>
      </c>
      <c r="DN382" s="574" t="str">
        <f t="shared" si="354"/>
        <v/>
      </c>
      <c r="DO382" s="574" t="str">
        <f t="shared" si="354"/>
        <v/>
      </c>
      <c r="DP382" s="574" t="str">
        <f t="shared" si="355"/>
        <v/>
      </c>
      <c r="DQ382" s="574" t="str">
        <f t="shared" si="355"/>
        <v/>
      </c>
      <c r="DR382" s="574" t="str">
        <f t="shared" si="355"/>
        <v/>
      </c>
      <c r="DS382" s="574" t="str">
        <f t="shared" si="313"/>
        <v/>
      </c>
      <c r="DT382" s="577" t="str">
        <f t="shared" si="314"/>
        <v/>
      </c>
      <c r="DU382" s="576" t="str">
        <f t="shared" si="356"/>
        <v/>
      </c>
      <c r="DV382" s="574" t="str">
        <f t="shared" si="356"/>
        <v/>
      </c>
      <c r="DW382" s="574" t="str">
        <f t="shared" si="356"/>
        <v/>
      </c>
      <c r="DX382" s="574" t="str">
        <f t="shared" si="357"/>
        <v/>
      </c>
      <c r="DY382" s="574" t="str">
        <f t="shared" si="357"/>
        <v/>
      </c>
      <c r="DZ382" s="574" t="str">
        <f t="shared" si="357"/>
        <v/>
      </c>
      <c r="EA382" s="574" t="str">
        <f t="shared" si="358"/>
        <v/>
      </c>
      <c r="EB382" s="574" t="str">
        <f t="shared" si="358"/>
        <v/>
      </c>
      <c r="EC382" s="574" t="str">
        <f t="shared" si="358"/>
        <v/>
      </c>
      <c r="ED382" s="574" t="str">
        <f t="shared" si="359"/>
        <v/>
      </c>
      <c r="EE382" s="574" t="str">
        <f t="shared" si="359"/>
        <v/>
      </c>
      <c r="EF382" s="574" t="str">
        <f t="shared" si="359"/>
        <v/>
      </c>
      <c r="EG382" s="574" t="str">
        <f t="shared" si="319"/>
        <v/>
      </c>
      <c r="EH382" s="574" t="str">
        <f t="shared" si="320"/>
        <v/>
      </c>
      <c r="EI382" s="574" t="str">
        <f t="shared" si="360"/>
        <v/>
      </c>
      <c r="EJ382" s="574" t="str">
        <f t="shared" si="360"/>
        <v/>
      </c>
      <c r="EK382" s="574" t="str">
        <f t="shared" si="360"/>
        <v/>
      </c>
      <c r="EL382" s="574" t="str">
        <f t="shared" si="361"/>
        <v/>
      </c>
      <c r="EM382" s="574" t="str">
        <f t="shared" si="361"/>
        <v/>
      </c>
      <c r="EN382" s="574" t="str">
        <f t="shared" si="361"/>
        <v/>
      </c>
      <c r="EO382" s="574" t="str">
        <f t="shared" si="362"/>
        <v/>
      </c>
      <c r="EP382" s="574" t="str">
        <f t="shared" si="362"/>
        <v/>
      </c>
      <c r="EQ382" s="574" t="str">
        <f t="shared" si="362"/>
        <v/>
      </c>
      <c r="ER382" s="574" t="str">
        <f t="shared" si="324"/>
        <v/>
      </c>
      <c r="ES382" s="577" t="str">
        <f t="shared" si="325"/>
        <v/>
      </c>
      <c r="ET382" s="576" t="str">
        <f t="shared" si="363"/>
        <v/>
      </c>
      <c r="EU382" s="574" t="str">
        <f t="shared" si="363"/>
        <v/>
      </c>
      <c r="EV382" s="574" t="str">
        <f t="shared" si="363"/>
        <v/>
      </c>
      <c r="EW382" s="574" t="str">
        <f t="shared" si="364"/>
        <v/>
      </c>
      <c r="EX382" s="574" t="str">
        <f t="shared" si="364"/>
        <v/>
      </c>
      <c r="EY382" s="574" t="str">
        <f t="shared" si="364"/>
        <v/>
      </c>
      <c r="EZ382" s="574" t="str">
        <f t="shared" si="365"/>
        <v/>
      </c>
      <c r="FA382" s="574" t="str">
        <f t="shared" si="365"/>
        <v/>
      </c>
      <c r="FB382" s="574" t="str">
        <f t="shared" si="365"/>
        <v/>
      </c>
      <c r="FC382" s="574" t="str">
        <f t="shared" si="366"/>
        <v/>
      </c>
      <c r="FD382" s="574" t="str">
        <f t="shared" si="366"/>
        <v/>
      </c>
      <c r="FE382" s="574" t="str">
        <f t="shared" si="366"/>
        <v/>
      </c>
      <c r="FF382" s="574" t="str">
        <f t="shared" si="330"/>
        <v/>
      </c>
      <c r="FG382" s="574" t="str">
        <f t="shared" si="331"/>
        <v/>
      </c>
      <c r="FH382" s="574" t="str">
        <f t="shared" si="367"/>
        <v/>
      </c>
      <c r="FI382" s="574" t="str">
        <f t="shared" si="367"/>
        <v/>
      </c>
      <c r="FJ382" s="574" t="str">
        <f t="shared" si="367"/>
        <v/>
      </c>
      <c r="FK382" s="574" t="str">
        <f t="shared" si="368"/>
        <v/>
      </c>
      <c r="FL382" s="574" t="str">
        <f t="shared" si="368"/>
        <v/>
      </c>
      <c r="FM382" s="574" t="str">
        <f t="shared" si="368"/>
        <v/>
      </c>
      <c r="FN382" s="574" t="str">
        <f t="shared" si="369"/>
        <v/>
      </c>
      <c r="FO382" s="574" t="str">
        <f t="shared" si="369"/>
        <v/>
      </c>
      <c r="FP382" s="574" t="str">
        <f t="shared" si="369"/>
        <v/>
      </c>
      <c r="FQ382" s="574" t="str">
        <f t="shared" si="335"/>
        <v/>
      </c>
      <c r="FR382" s="577" t="str">
        <f t="shared" si="336"/>
        <v/>
      </c>
      <c r="FS382" s="573" t="str">
        <f t="shared" si="337"/>
        <v/>
      </c>
      <c r="FT382" s="574" t="str">
        <f t="shared" si="338"/>
        <v/>
      </c>
      <c r="FU382" s="578" t="str">
        <f t="shared" si="339"/>
        <v/>
      </c>
      <c r="FV382" s="577" t="str">
        <f t="shared" si="340"/>
        <v/>
      </c>
      <c r="HA382" s="147">
        <f t="shared" si="341"/>
        <v>0</v>
      </c>
      <c r="HB382" s="142">
        <f t="shared" si="290"/>
        <v>0</v>
      </c>
    </row>
    <row r="383" spans="1:210" s="142" customFormat="1" ht="15.75" customHeight="1" x14ac:dyDescent="0.2">
      <c r="A383" s="531" t="str">
        <f t="shared" si="291"/>
        <v/>
      </c>
      <c r="B383" s="299"/>
      <c r="C383" s="292"/>
      <c r="D383" s="300"/>
      <c r="E383" s="292"/>
      <c r="F383" s="300"/>
      <c r="G383" s="292"/>
      <c r="H383" s="300"/>
      <c r="I383" s="300"/>
      <c r="J383" s="292"/>
      <c r="K383" s="300"/>
      <c r="L383" s="292"/>
      <c r="M383" s="300"/>
      <c r="N383" s="292"/>
      <c r="O383" s="300"/>
      <c r="P383" s="292"/>
      <c r="Q383" s="292"/>
      <c r="R383" s="300"/>
      <c r="S383" s="294"/>
      <c r="T383" s="307"/>
      <c r="U383" s="292"/>
      <c r="V383" s="300"/>
      <c r="W383" s="292"/>
      <c r="X383" s="300"/>
      <c r="Y383" s="292"/>
      <c r="Z383" s="300"/>
      <c r="AA383" s="300"/>
      <c r="AB383" s="292"/>
      <c r="AC383" s="300"/>
      <c r="AD383" s="292"/>
      <c r="AE383" s="300"/>
      <c r="AF383" s="292"/>
      <c r="AG383" s="300"/>
      <c r="AH383" s="292"/>
      <c r="AI383" s="292"/>
      <c r="AJ383" s="300"/>
      <c r="AK383" s="294"/>
      <c r="AL383" s="302"/>
      <c r="AM383" s="292"/>
      <c r="AN383" s="303"/>
      <c r="AO383" s="292"/>
      <c r="AP383" s="303"/>
      <c r="AQ383" s="292"/>
      <c r="AR383" s="303"/>
      <c r="AS383" s="303"/>
      <c r="AT383" s="292"/>
      <c r="AU383" s="303"/>
      <c r="AV383" s="292"/>
      <c r="AW383" s="303"/>
      <c r="AX383" s="292"/>
      <c r="AY383" s="303"/>
      <c r="AZ383" s="292"/>
      <c r="BA383" s="292"/>
      <c r="BB383" s="303"/>
      <c r="BC383" s="294"/>
      <c r="BD383" s="308"/>
      <c r="BE383" s="292"/>
      <c r="BF383" s="303"/>
      <c r="BG383" s="292"/>
      <c r="BH383" s="303"/>
      <c r="BI383" s="292"/>
      <c r="BJ383" s="303"/>
      <c r="BK383" s="303"/>
      <c r="BL383" s="292"/>
      <c r="BM383" s="303"/>
      <c r="BN383" s="292"/>
      <c r="BO383" s="303"/>
      <c r="BP383" s="292"/>
      <c r="BQ383" s="303"/>
      <c r="BR383" s="292"/>
      <c r="BS383" s="292"/>
      <c r="BT383" s="303"/>
      <c r="BU383" s="294"/>
      <c r="BW383" s="573" t="str">
        <f t="shared" si="342"/>
        <v/>
      </c>
      <c r="BX383" s="574" t="str">
        <f t="shared" si="342"/>
        <v/>
      </c>
      <c r="BY383" s="574" t="str">
        <f t="shared" si="342"/>
        <v/>
      </c>
      <c r="BZ383" s="574" t="str">
        <f t="shared" si="343"/>
        <v/>
      </c>
      <c r="CA383" s="574" t="str">
        <f t="shared" si="343"/>
        <v/>
      </c>
      <c r="CB383" s="574" t="str">
        <f t="shared" si="343"/>
        <v/>
      </c>
      <c r="CC383" s="574" t="str">
        <f t="shared" si="344"/>
        <v/>
      </c>
      <c r="CD383" s="574" t="str">
        <f t="shared" si="344"/>
        <v/>
      </c>
      <c r="CE383" s="574" t="str">
        <f t="shared" si="344"/>
        <v/>
      </c>
      <c r="CF383" s="574" t="str">
        <f t="shared" si="345"/>
        <v/>
      </c>
      <c r="CG383" s="574" t="str">
        <f t="shared" si="345"/>
        <v/>
      </c>
      <c r="CH383" s="574" t="str">
        <f t="shared" si="345"/>
        <v/>
      </c>
      <c r="CI383" s="574" t="str">
        <f t="shared" si="296"/>
        <v/>
      </c>
      <c r="CJ383" s="574" t="str">
        <f t="shared" si="297"/>
        <v/>
      </c>
      <c r="CK383" s="574" t="str">
        <f t="shared" si="346"/>
        <v/>
      </c>
      <c r="CL383" s="574" t="str">
        <f t="shared" si="346"/>
        <v/>
      </c>
      <c r="CM383" s="574" t="str">
        <f t="shared" si="346"/>
        <v/>
      </c>
      <c r="CN383" s="574" t="str">
        <f t="shared" si="347"/>
        <v/>
      </c>
      <c r="CO383" s="574" t="str">
        <f t="shared" si="347"/>
        <v/>
      </c>
      <c r="CP383" s="574" t="str">
        <f t="shared" si="347"/>
        <v/>
      </c>
      <c r="CQ383" s="574" t="str">
        <f t="shared" si="348"/>
        <v/>
      </c>
      <c r="CR383" s="574" t="str">
        <f t="shared" si="348"/>
        <v/>
      </c>
      <c r="CS383" s="574" t="str">
        <f t="shared" si="348"/>
        <v/>
      </c>
      <c r="CT383" s="574" t="str">
        <f t="shared" si="301"/>
        <v/>
      </c>
      <c r="CU383" s="575" t="str">
        <f t="shared" si="302"/>
        <v/>
      </c>
      <c r="CV383" s="576" t="str">
        <f t="shared" si="349"/>
        <v/>
      </c>
      <c r="CW383" s="574" t="str">
        <f t="shared" si="349"/>
        <v/>
      </c>
      <c r="CX383" s="574" t="str">
        <f t="shared" si="349"/>
        <v/>
      </c>
      <c r="CY383" s="574" t="str">
        <f t="shared" si="350"/>
        <v/>
      </c>
      <c r="CZ383" s="574" t="str">
        <f t="shared" si="350"/>
        <v/>
      </c>
      <c r="DA383" s="574" t="str">
        <f t="shared" si="350"/>
        <v/>
      </c>
      <c r="DB383" s="574" t="str">
        <f t="shared" si="305"/>
        <v/>
      </c>
      <c r="DC383" s="574" t="str">
        <f t="shared" si="351"/>
        <v/>
      </c>
      <c r="DD383" s="574" t="str">
        <f t="shared" si="351"/>
        <v/>
      </c>
      <c r="DE383" s="574" t="str">
        <f t="shared" si="352"/>
        <v/>
      </c>
      <c r="DF383" s="574" t="str">
        <f t="shared" si="352"/>
        <v/>
      </c>
      <c r="DG383" s="574" t="str">
        <f t="shared" si="352"/>
        <v/>
      </c>
      <c r="DH383" s="574" t="str">
        <f t="shared" si="308"/>
        <v/>
      </c>
      <c r="DI383" s="574" t="str">
        <f t="shared" si="309"/>
        <v/>
      </c>
      <c r="DJ383" s="574" t="str">
        <f t="shared" si="353"/>
        <v/>
      </c>
      <c r="DK383" s="574" t="str">
        <f t="shared" si="353"/>
        <v/>
      </c>
      <c r="DL383" s="574" t="str">
        <f t="shared" si="353"/>
        <v/>
      </c>
      <c r="DM383" s="574" t="str">
        <f t="shared" si="354"/>
        <v/>
      </c>
      <c r="DN383" s="574" t="str">
        <f t="shared" si="354"/>
        <v/>
      </c>
      <c r="DO383" s="574" t="str">
        <f t="shared" si="354"/>
        <v/>
      </c>
      <c r="DP383" s="574" t="str">
        <f t="shared" si="355"/>
        <v/>
      </c>
      <c r="DQ383" s="574" t="str">
        <f t="shared" si="355"/>
        <v/>
      </c>
      <c r="DR383" s="574" t="str">
        <f t="shared" si="355"/>
        <v/>
      </c>
      <c r="DS383" s="574" t="str">
        <f t="shared" si="313"/>
        <v/>
      </c>
      <c r="DT383" s="577" t="str">
        <f t="shared" si="314"/>
        <v/>
      </c>
      <c r="DU383" s="576" t="str">
        <f t="shared" si="356"/>
        <v/>
      </c>
      <c r="DV383" s="574" t="str">
        <f t="shared" si="356"/>
        <v/>
      </c>
      <c r="DW383" s="574" t="str">
        <f t="shared" si="356"/>
        <v/>
      </c>
      <c r="DX383" s="574" t="str">
        <f t="shared" si="357"/>
        <v/>
      </c>
      <c r="DY383" s="574" t="str">
        <f t="shared" si="357"/>
        <v/>
      </c>
      <c r="DZ383" s="574" t="str">
        <f t="shared" si="357"/>
        <v/>
      </c>
      <c r="EA383" s="574" t="str">
        <f t="shared" si="358"/>
        <v/>
      </c>
      <c r="EB383" s="574" t="str">
        <f t="shared" si="358"/>
        <v/>
      </c>
      <c r="EC383" s="574" t="str">
        <f t="shared" si="358"/>
        <v/>
      </c>
      <c r="ED383" s="574" t="str">
        <f t="shared" si="359"/>
        <v/>
      </c>
      <c r="EE383" s="574" t="str">
        <f t="shared" si="359"/>
        <v/>
      </c>
      <c r="EF383" s="574" t="str">
        <f t="shared" si="359"/>
        <v/>
      </c>
      <c r="EG383" s="574" t="str">
        <f t="shared" si="319"/>
        <v/>
      </c>
      <c r="EH383" s="574" t="str">
        <f t="shared" si="320"/>
        <v/>
      </c>
      <c r="EI383" s="574" t="str">
        <f t="shared" si="360"/>
        <v/>
      </c>
      <c r="EJ383" s="574" t="str">
        <f t="shared" si="360"/>
        <v/>
      </c>
      <c r="EK383" s="574" t="str">
        <f t="shared" si="360"/>
        <v/>
      </c>
      <c r="EL383" s="574" t="str">
        <f t="shared" si="361"/>
        <v/>
      </c>
      <c r="EM383" s="574" t="str">
        <f t="shared" si="361"/>
        <v/>
      </c>
      <c r="EN383" s="574" t="str">
        <f t="shared" si="361"/>
        <v/>
      </c>
      <c r="EO383" s="574" t="str">
        <f t="shared" si="362"/>
        <v/>
      </c>
      <c r="EP383" s="574" t="str">
        <f t="shared" si="362"/>
        <v/>
      </c>
      <c r="EQ383" s="574" t="str">
        <f t="shared" si="362"/>
        <v/>
      </c>
      <c r="ER383" s="574" t="str">
        <f t="shared" si="324"/>
        <v/>
      </c>
      <c r="ES383" s="577" t="str">
        <f t="shared" si="325"/>
        <v/>
      </c>
      <c r="ET383" s="576" t="str">
        <f t="shared" si="363"/>
        <v/>
      </c>
      <c r="EU383" s="574" t="str">
        <f t="shared" si="363"/>
        <v/>
      </c>
      <c r="EV383" s="574" t="str">
        <f t="shared" si="363"/>
        <v/>
      </c>
      <c r="EW383" s="574" t="str">
        <f t="shared" si="364"/>
        <v/>
      </c>
      <c r="EX383" s="574" t="str">
        <f t="shared" si="364"/>
        <v/>
      </c>
      <c r="EY383" s="574" t="str">
        <f t="shared" si="364"/>
        <v/>
      </c>
      <c r="EZ383" s="574" t="str">
        <f t="shared" si="365"/>
        <v/>
      </c>
      <c r="FA383" s="574" t="str">
        <f t="shared" si="365"/>
        <v/>
      </c>
      <c r="FB383" s="574" t="str">
        <f t="shared" si="365"/>
        <v/>
      </c>
      <c r="FC383" s="574" t="str">
        <f t="shared" si="366"/>
        <v/>
      </c>
      <c r="FD383" s="574" t="str">
        <f t="shared" si="366"/>
        <v/>
      </c>
      <c r="FE383" s="574" t="str">
        <f t="shared" si="366"/>
        <v/>
      </c>
      <c r="FF383" s="574" t="str">
        <f t="shared" si="330"/>
        <v/>
      </c>
      <c r="FG383" s="574" t="str">
        <f t="shared" si="331"/>
        <v/>
      </c>
      <c r="FH383" s="574" t="str">
        <f t="shared" si="367"/>
        <v/>
      </c>
      <c r="FI383" s="574" t="str">
        <f t="shared" si="367"/>
        <v/>
      </c>
      <c r="FJ383" s="574" t="str">
        <f t="shared" si="367"/>
        <v/>
      </c>
      <c r="FK383" s="574" t="str">
        <f t="shared" si="368"/>
        <v/>
      </c>
      <c r="FL383" s="574" t="str">
        <f t="shared" si="368"/>
        <v/>
      </c>
      <c r="FM383" s="574" t="str">
        <f t="shared" si="368"/>
        <v/>
      </c>
      <c r="FN383" s="574" t="str">
        <f t="shared" si="369"/>
        <v/>
      </c>
      <c r="FO383" s="574" t="str">
        <f t="shared" si="369"/>
        <v/>
      </c>
      <c r="FP383" s="574" t="str">
        <f t="shared" si="369"/>
        <v/>
      </c>
      <c r="FQ383" s="574" t="str">
        <f t="shared" si="335"/>
        <v/>
      </c>
      <c r="FR383" s="577" t="str">
        <f t="shared" si="336"/>
        <v/>
      </c>
      <c r="FS383" s="573" t="str">
        <f t="shared" si="337"/>
        <v/>
      </c>
      <c r="FT383" s="574" t="str">
        <f t="shared" si="338"/>
        <v/>
      </c>
      <c r="FU383" s="578" t="str">
        <f t="shared" si="339"/>
        <v/>
      </c>
      <c r="FV383" s="577" t="str">
        <f t="shared" si="340"/>
        <v/>
      </c>
      <c r="HA383" s="147">
        <f t="shared" si="341"/>
        <v>0</v>
      </c>
      <c r="HB383" s="142">
        <f t="shared" si="290"/>
        <v>0</v>
      </c>
    </row>
    <row r="384" spans="1:210" s="142" customFormat="1" ht="15.75" customHeight="1" x14ac:dyDescent="0.2">
      <c r="A384" s="531" t="str">
        <f t="shared" si="291"/>
        <v/>
      </c>
      <c r="B384" s="299"/>
      <c r="C384" s="292"/>
      <c r="D384" s="300"/>
      <c r="E384" s="292"/>
      <c r="F384" s="300"/>
      <c r="G384" s="292"/>
      <c r="H384" s="300"/>
      <c r="I384" s="300"/>
      <c r="J384" s="292"/>
      <c r="K384" s="300"/>
      <c r="L384" s="292"/>
      <c r="M384" s="300"/>
      <c r="N384" s="292"/>
      <c r="O384" s="300"/>
      <c r="P384" s="292"/>
      <c r="Q384" s="292"/>
      <c r="R384" s="301"/>
      <c r="S384" s="298"/>
      <c r="T384" s="307"/>
      <c r="U384" s="292"/>
      <c r="V384" s="300"/>
      <c r="W384" s="292"/>
      <c r="X384" s="300"/>
      <c r="Y384" s="292"/>
      <c r="Z384" s="300"/>
      <c r="AA384" s="300"/>
      <c r="AB384" s="292"/>
      <c r="AC384" s="300"/>
      <c r="AD384" s="292"/>
      <c r="AE384" s="300"/>
      <c r="AF384" s="292"/>
      <c r="AG384" s="300"/>
      <c r="AH384" s="292"/>
      <c r="AI384" s="292"/>
      <c r="AJ384" s="301"/>
      <c r="AK384" s="298"/>
      <c r="AL384" s="302"/>
      <c r="AM384" s="292"/>
      <c r="AN384" s="303"/>
      <c r="AO384" s="292"/>
      <c r="AP384" s="303"/>
      <c r="AQ384" s="292"/>
      <c r="AR384" s="303"/>
      <c r="AS384" s="303"/>
      <c r="AT384" s="292"/>
      <c r="AU384" s="303"/>
      <c r="AV384" s="292"/>
      <c r="AW384" s="303"/>
      <c r="AX384" s="292"/>
      <c r="AY384" s="303"/>
      <c r="AZ384" s="292"/>
      <c r="BA384" s="292"/>
      <c r="BB384" s="304"/>
      <c r="BC384" s="298"/>
      <c r="BD384" s="308"/>
      <c r="BE384" s="292"/>
      <c r="BF384" s="303"/>
      <c r="BG384" s="292"/>
      <c r="BH384" s="303"/>
      <c r="BI384" s="292"/>
      <c r="BJ384" s="303"/>
      <c r="BK384" s="303"/>
      <c r="BL384" s="292"/>
      <c r="BM384" s="303"/>
      <c r="BN384" s="292"/>
      <c r="BO384" s="303"/>
      <c r="BP384" s="292"/>
      <c r="BQ384" s="303"/>
      <c r="BR384" s="292"/>
      <c r="BS384" s="292"/>
      <c r="BT384" s="304"/>
      <c r="BU384" s="298"/>
      <c r="BW384" s="573" t="str">
        <f t="shared" si="342"/>
        <v/>
      </c>
      <c r="BX384" s="574" t="str">
        <f t="shared" si="342"/>
        <v/>
      </c>
      <c r="BY384" s="574" t="str">
        <f t="shared" si="342"/>
        <v/>
      </c>
      <c r="BZ384" s="574" t="str">
        <f t="shared" si="343"/>
        <v/>
      </c>
      <c r="CA384" s="574" t="str">
        <f t="shared" si="343"/>
        <v/>
      </c>
      <c r="CB384" s="574" t="str">
        <f t="shared" si="343"/>
        <v/>
      </c>
      <c r="CC384" s="574" t="str">
        <f t="shared" si="344"/>
        <v/>
      </c>
      <c r="CD384" s="574" t="str">
        <f t="shared" si="344"/>
        <v/>
      </c>
      <c r="CE384" s="574" t="str">
        <f t="shared" si="344"/>
        <v/>
      </c>
      <c r="CF384" s="574" t="str">
        <f t="shared" si="345"/>
        <v/>
      </c>
      <c r="CG384" s="574" t="str">
        <f t="shared" si="345"/>
        <v/>
      </c>
      <c r="CH384" s="574" t="str">
        <f t="shared" si="345"/>
        <v/>
      </c>
      <c r="CI384" s="574" t="str">
        <f t="shared" si="296"/>
        <v/>
      </c>
      <c r="CJ384" s="574" t="str">
        <f t="shared" si="297"/>
        <v/>
      </c>
      <c r="CK384" s="574" t="str">
        <f t="shared" si="346"/>
        <v/>
      </c>
      <c r="CL384" s="574" t="str">
        <f t="shared" si="346"/>
        <v/>
      </c>
      <c r="CM384" s="574" t="str">
        <f t="shared" si="346"/>
        <v/>
      </c>
      <c r="CN384" s="574" t="str">
        <f t="shared" si="347"/>
        <v/>
      </c>
      <c r="CO384" s="574" t="str">
        <f t="shared" si="347"/>
        <v/>
      </c>
      <c r="CP384" s="574" t="str">
        <f t="shared" si="347"/>
        <v/>
      </c>
      <c r="CQ384" s="574" t="str">
        <f t="shared" si="348"/>
        <v/>
      </c>
      <c r="CR384" s="574" t="str">
        <f t="shared" si="348"/>
        <v/>
      </c>
      <c r="CS384" s="574" t="str">
        <f t="shared" si="348"/>
        <v/>
      </c>
      <c r="CT384" s="574" t="str">
        <f t="shared" si="301"/>
        <v/>
      </c>
      <c r="CU384" s="575" t="str">
        <f t="shared" si="302"/>
        <v/>
      </c>
      <c r="CV384" s="576" t="str">
        <f t="shared" si="349"/>
        <v/>
      </c>
      <c r="CW384" s="574" t="str">
        <f t="shared" si="349"/>
        <v/>
      </c>
      <c r="CX384" s="574" t="str">
        <f t="shared" si="349"/>
        <v/>
      </c>
      <c r="CY384" s="574" t="str">
        <f t="shared" si="350"/>
        <v/>
      </c>
      <c r="CZ384" s="574" t="str">
        <f t="shared" si="350"/>
        <v/>
      </c>
      <c r="DA384" s="574" t="str">
        <f t="shared" si="350"/>
        <v/>
      </c>
      <c r="DB384" s="574" t="str">
        <f t="shared" si="305"/>
        <v/>
      </c>
      <c r="DC384" s="574" t="str">
        <f t="shared" si="351"/>
        <v/>
      </c>
      <c r="DD384" s="574" t="str">
        <f t="shared" si="351"/>
        <v/>
      </c>
      <c r="DE384" s="574" t="str">
        <f t="shared" si="352"/>
        <v/>
      </c>
      <c r="DF384" s="574" t="str">
        <f t="shared" si="352"/>
        <v/>
      </c>
      <c r="DG384" s="574" t="str">
        <f t="shared" si="352"/>
        <v/>
      </c>
      <c r="DH384" s="574" t="str">
        <f t="shared" si="308"/>
        <v/>
      </c>
      <c r="DI384" s="574" t="str">
        <f t="shared" si="309"/>
        <v/>
      </c>
      <c r="DJ384" s="574" t="str">
        <f t="shared" si="353"/>
        <v/>
      </c>
      <c r="DK384" s="574" t="str">
        <f t="shared" si="353"/>
        <v/>
      </c>
      <c r="DL384" s="574" t="str">
        <f t="shared" si="353"/>
        <v/>
      </c>
      <c r="DM384" s="574" t="str">
        <f t="shared" si="354"/>
        <v/>
      </c>
      <c r="DN384" s="574" t="str">
        <f t="shared" si="354"/>
        <v/>
      </c>
      <c r="DO384" s="574" t="str">
        <f t="shared" si="354"/>
        <v/>
      </c>
      <c r="DP384" s="574" t="str">
        <f t="shared" si="355"/>
        <v/>
      </c>
      <c r="DQ384" s="574" t="str">
        <f t="shared" si="355"/>
        <v/>
      </c>
      <c r="DR384" s="574" t="str">
        <f t="shared" si="355"/>
        <v/>
      </c>
      <c r="DS384" s="574" t="str">
        <f t="shared" si="313"/>
        <v/>
      </c>
      <c r="DT384" s="577" t="str">
        <f t="shared" si="314"/>
        <v/>
      </c>
      <c r="DU384" s="576" t="str">
        <f t="shared" si="356"/>
        <v/>
      </c>
      <c r="DV384" s="574" t="str">
        <f t="shared" si="356"/>
        <v/>
      </c>
      <c r="DW384" s="574" t="str">
        <f t="shared" si="356"/>
        <v/>
      </c>
      <c r="DX384" s="574" t="str">
        <f t="shared" si="357"/>
        <v/>
      </c>
      <c r="DY384" s="574" t="str">
        <f t="shared" si="357"/>
        <v/>
      </c>
      <c r="DZ384" s="574" t="str">
        <f t="shared" si="357"/>
        <v/>
      </c>
      <c r="EA384" s="574" t="str">
        <f t="shared" si="358"/>
        <v/>
      </c>
      <c r="EB384" s="574" t="str">
        <f t="shared" si="358"/>
        <v/>
      </c>
      <c r="EC384" s="574" t="str">
        <f t="shared" si="358"/>
        <v/>
      </c>
      <c r="ED384" s="574" t="str">
        <f t="shared" si="359"/>
        <v/>
      </c>
      <c r="EE384" s="574" t="str">
        <f t="shared" si="359"/>
        <v/>
      </c>
      <c r="EF384" s="574" t="str">
        <f t="shared" si="359"/>
        <v/>
      </c>
      <c r="EG384" s="574" t="str">
        <f t="shared" si="319"/>
        <v/>
      </c>
      <c r="EH384" s="574" t="str">
        <f t="shared" si="320"/>
        <v/>
      </c>
      <c r="EI384" s="574" t="str">
        <f t="shared" si="360"/>
        <v/>
      </c>
      <c r="EJ384" s="574" t="str">
        <f t="shared" si="360"/>
        <v/>
      </c>
      <c r="EK384" s="574" t="str">
        <f t="shared" si="360"/>
        <v/>
      </c>
      <c r="EL384" s="574" t="str">
        <f t="shared" si="361"/>
        <v/>
      </c>
      <c r="EM384" s="574" t="str">
        <f t="shared" si="361"/>
        <v/>
      </c>
      <c r="EN384" s="574" t="str">
        <f t="shared" si="361"/>
        <v/>
      </c>
      <c r="EO384" s="574" t="str">
        <f t="shared" si="362"/>
        <v/>
      </c>
      <c r="EP384" s="574" t="str">
        <f t="shared" si="362"/>
        <v/>
      </c>
      <c r="EQ384" s="574" t="str">
        <f t="shared" si="362"/>
        <v/>
      </c>
      <c r="ER384" s="574" t="str">
        <f t="shared" si="324"/>
        <v/>
      </c>
      <c r="ES384" s="577" t="str">
        <f t="shared" si="325"/>
        <v/>
      </c>
      <c r="ET384" s="576" t="str">
        <f t="shared" si="363"/>
        <v/>
      </c>
      <c r="EU384" s="574" t="str">
        <f t="shared" si="363"/>
        <v/>
      </c>
      <c r="EV384" s="574" t="str">
        <f t="shared" si="363"/>
        <v/>
      </c>
      <c r="EW384" s="574" t="str">
        <f t="shared" si="364"/>
        <v/>
      </c>
      <c r="EX384" s="574" t="str">
        <f t="shared" si="364"/>
        <v/>
      </c>
      <c r="EY384" s="574" t="str">
        <f t="shared" si="364"/>
        <v/>
      </c>
      <c r="EZ384" s="574" t="str">
        <f t="shared" si="365"/>
        <v/>
      </c>
      <c r="FA384" s="574" t="str">
        <f t="shared" si="365"/>
        <v/>
      </c>
      <c r="FB384" s="574" t="str">
        <f t="shared" si="365"/>
        <v/>
      </c>
      <c r="FC384" s="574" t="str">
        <f t="shared" si="366"/>
        <v/>
      </c>
      <c r="FD384" s="574" t="str">
        <f t="shared" si="366"/>
        <v/>
      </c>
      <c r="FE384" s="574" t="str">
        <f t="shared" si="366"/>
        <v/>
      </c>
      <c r="FF384" s="574" t="str">
        <f t="shared" si="330"/>
        <v/>
      </c>
      <c r="FG384" s="574" t="str">
        <f t="shared" si="331"/>
        <v/>
      </c>
      <c r="FH384" s="574" t="str">
        <f t="shared" si="367"/>
        <v/>
      </c>
      <c r="FI384" s="574" t="str">
        <f t="shared" si="367"/>
        <v/>
      </c>
      <c r="FJ384" s="574" t="str">
        <f t="shared" si="367"/>
        <v/>
      </c>
      <c r="FK384" s="574" t="str">
        <f t="shared" si="368"/>
        <v/>
      </c>
      <c r="FL384" s="574" t="str">
        <f t="shared" si="368"/>
        <v/>
      </c>
      <c r="FM384" s="574" t="str">
        <f t="shared" si="368"/>
        <v/>
      </c>
      <c r="FN384" s="574" t="str">
        <f t="shared" si="369"/>
        <v/>
      </c>
      <c r="FO384" s="574" t="str">
        <f t="shared" si="369"/>
        <v/>
      </c>
      <c r="FP384" s="574" t="str">
        <f t="shared" si="369"/>
        <v/>
      </c>
      <c r="FQ384" s="574" t="str">
        <f t="shared" si="335"/>
        <v/>
      </c>
      <c r="FR384" s="577" t="str">
        <f t="shared" si="336"/>
        <v/>
      </c>
      <c r="FS384" s="573" t="str">
        <f t="shared" si="337"/>
        <v/>
      </c>
      <c r="FT384" s="574" t="str">
        <f t="shared" si="338"/>
        <v/>
      </c>
      <c r="FU384" s="578" t="str">
        <f t="shared" si="339"/>
        <v/>
      </c>
      <c r="FV384" s="577" t="str">
        <f t="shared" si="340"/>
        <v/>
      </c>
      <c r="HA384" s="147">
        <f t="shared" si="341"/>
        <v>0</v>
      </c>
      <c r="HB384" s="142">
        <f t="shared" si="290"/>
        <v>0</v>
      </c>
    </row>
    <row r="385" spans="1:210" s="142" customFormat="1" ht="15.75" customHeight="1" x14ac:dyDescent="0.2">
      <c r="A385" s="531" t="str">
        <f t="shared" si="291"/>
        <v/>
      </c>
      <c r="B385" s="299"/>
      <c r="C385" s="292"/>
      <c r="D385" s="300"/>
      <c r="E385" s="292"/>
      <c r="F385" s="300"/>
      <c r="G385" s="292"/>
      <c r="H385" s="300"/>
      <c r="I385" s="300"/>
      <c r="J385" s="292"/>
      <c r="K385" s="300"/>
      <c r="L385" s="292"/>
      <c r="M385" s="300"/>
      <c r="N385" s="292"/>
      <c r="O385" s="300"/>
      <c r="P385" s="292"/>
      <c r="Q385" s="292"/>
      <c r="R385" s="300"/>
      <c r="S385" s="294"/>
      <c r="T385" s="307"/>
      <c r="U385" s="292"/>
      <c r="V385" s="300"/>
      <c r="W385" s="292"/>
      <c r="X385" s="300"/>
      <c r="Y385" s="292"/>
      <c r="Z385" s="300"/>
      <c r="AA385" s="300"/>
      <c r="AB385" s="292"/>
      <c r="AC385" s="300"/>
      <c r="AD385" s="292"/>
      <c r="AE385" s="300"/>
      <c r="AF385" s="292"/>
      <c r="AG385" s="300"/>
      <c r="AH385" s="292"/>
      <c r="AI385" s="292"/>
      <c r="AJ385" s="300"/>
      <c r="AK385" s="294"/>
      <c r="AL385" s="302"/>
      <c r="AM385" s="292"/>
      <c r="AN385" s="303"/>
      <c r="AO385" s="292"/>
      <c r="AP385" s="303"/>
      <c r="AQ385" s="292"/>
      <c r="AR385" s="303"/>
      <c r="AS385" s="303"/>
      <c r="AT385" s="292"/>
      <c r="AU385" s="303"/>
      <c r="AV385" s="292"/>
      <c r="AW385" s="303"/>
      <c r="AX385" s="292"/>
      <c r="AY385" s="303"/>
      <c r="AZ385" s="292"/>
      <c r="BA385" s="292"/>
      <c r="BB385" s="303"/>
      <c r="BC385" s="294"/>
      <c r="BD385" s="308"/>
      <c r="BE385" s="292"/>
      <c r="BF385" s="303"/>
      <c r="BG385" s="292"/>
      <c r="BH385" s="303"/>
      <c r="BI385" s="292"/>
      <c r="BJ385" s="303"/>
      <c r="BK385" s="303"/>
      <c r="BL385" s="292"/>
      <c r="BM385" s="303"/>
      <c r="BN385" s="292"/>
      <c r="BO385" s="303"/>
      <c r="BP385" s="292"/>
      <c r="BQ385" s="303"/>
      <c r="BR385" s="292"/>
      <c r="BS385" s="292"/>
      <c r="BT385" s="303"/>
      <c r="BU385" s="294"/>
      <c r="BW385" s="573" t="str">
        <f t="shared" si="342"/>
        <v/>
      </c>
      <c r="BX385" s="574" t="str">
        <f t="shared" si="342"/>
        <v/>
      </c>
      <c r="BY385" s="574" t="str">
        <f t="shared" si="342"/>
        <v/>
      </c>
      <c r="BZ385" s="574" t="str">
        <f t="shared" si="343"/>
        <v/>
      </c>
      <c r="CA385" s="574" t="str">
        <f t="shared" si="343"/>
        <v/>
      </c>
      <c r="CB385" s="574" t="str">
        <f t="shared" si="343"/>
        <v/>
      </c>
      <c r="CC385" s="574" t="str">
        <f t="shared" si="344"/>
        <v/>
      </c>
      <c r="CD385" s="574" t="str">
        <f t="shared" si="344"/>
        <v/>
      </c>
      <c r="CE385" s="574" t="str">
        <f t="shared" si="344"/>
        <v/>
      </c>
      <c r="CF385" s="574" t="str">
        <f t="shared" si="345"/>
        <v/>
      </c>
      <c r="CG385" s="574" t="str">
        <f t="shared" si="345"/>
        <v/>
      </c>
      <c r="CH385" s="574" t="str">
        <f t="shared" si="345"/>
        <v/>
      </c>
      <c r="CI385" s="574" t="str">
        <f t="shared" si="296"/>
        <v/>
      </c>
      <c r="CJ385" s="574" t="str">
        <f t="shared" si="297"/>
        <v/>
      </c>
      <c r="CK385" s="574" t="str">
        <f t="shared" si="346"/>
        <v/>
      </c>
      <c r="CL385" s="574" t="str">
        <f t="shared" si="346"/>
        <v/>
      </c>
      <c r="CM385" s="574" t="str">
        <f t="shared" si="346"/>
        <v/>
      </c>
      <c r="CN385" s="574" t="str">
        <f t="shared" si="347"/>
        <v/>
      </c>
      <c r="CO385" s="574" t="str">
        <f t="shared" si="347"/>
        <v/>
      </c>
      <c r="CP385" s="574" t="str">
        <f t="shared" si="347"/>
        <v/>
      </c>
      <c r="CQ385" s="574" t="str">
        <f t="shared" si="348"/>
        <v/>
      </c>
      <c r="CR385" s="574" t="str">
        <f t="shared" si="348"/>
        <v/>
      </c>
      <c r="CS385" s="574" t="str">
        <f t="shared" si="348"/>
        <v/>
      </c>
      <c r="CT385" s="574" t="str">
        <f t="shared" si="301"/>
        <v/>
      </c>
      <c r="CU385" s="575" t="str">
        <f t="shared" si="302"/>
        <v/>
      </c>
      <c r="CV385" s="576" t="str">
        <f t="shared" si="349"/>
        <v/>
      </c>
      <c r="CW385" s="574" t="str">
        <f t="shared" si="349"/>
        <v/>
      </c>
      <c r="CX385" s="574" t="str">
        <f t="shared" si="349"/>
        <v/>
      </c>
      <c r="CY385" s="574" t="str">
        <f t="shared" si="350"/>
        <v/>
      </c>
      <c r="CZ385" s="574" t="str">
        <f t="shared" si="350"/>
        <v/>
      </c>
      <c r="DA385" s="574" t="str">
        <f t="shared" si="350"/>
        <v/>
      </c>
      <c r="DB385" s="574" t="str">
        <f t="shared" si="305"/>
        <v/>
      </c>
      <c r="DC385" s="574" t="str">
        <f t="shared" si="351"/>
        <v/>
      </c>
      <c r="DD385" s="574" t="str">
        <f t="shared" si="351"/>
        <v/>
      </c>
      <c r="DE385" s="574" t="str">
        <f t="shared" si="352"/>
        <v/>
      </c>
      <c r="DF385" s="574" t="str">
        <f t="shared" si="352"/>
        <v/>
      </c>
      <c r="DG385" s="574" t="str">
        <f t="shared" si="352"/>
        <v/>
      </c>
      <c r="DH385" s="574" t="str">
        <f t="shared" si="308"/>
        <v/>
      </c>
      <c r="DI385" s="574" t="str">
        <f t="shared" si="309"/>
        <v/>
      </c>
      <c r="DJ385" s="574" t="str">
        <f t="shared" si="353"/>
        <v/>
      </c>
      <c r="DK385" s="574" t="str">
        <f t="shared" si="353"/>
        <v/>
      </c>
      <c r="DL385" s="574" t="str">
        <f t="shared" si="353"/>
        <v/>
      </c>
      <c r="DM385" s="574" t="str">
        <f t="shared" si="354"/>
        <v/>
      </c>
      <c r="DN385" s="574" t="str">
        <f t="shared" si="354"/>
        <v/>
      </c>
      <c r="DO385" s="574" t="str">
        <f t="shared" si="354"/>
        <v/>
      </c>
      <c r="DP385" s="574" t="str">
        <f t="shared" si="355"/>
        <v/>
      </c>
      <c r="DQ385" s="574" t="str">
        <f t="shared" si="355"/>
        <v/>
      </c>
      <c r="DR385" s="574" t="str">
        <f t="shared" si="355"/>
        <v/>
      </c>
      <c r="DS385" s="574" t="str">
        <f t="shared" si="313"/>
        <v/>
      </c>
      <c r="DT385" s="577" t="str">
        <f t="shared" si="314"/>
        <v/>
      </c>
      <c r="DU385" s="576" t="str">
        <f t="shared" si="356"/>
        <v/>
      </c>
      <c r="DV385" s="574" t="str">
        <f t="shared" si="356"/>
        <v/>
      </c>
      <c r="DW385" s="574" t="str">
        <f t="shared" si="356"/>
        <v/>
      </c>
      <c r="DX385" s="574" t="str">
        <f t="shared" si="357"/>
        <v/>
      </c>
      <c r="DY385" s="574" t="str">
        <f t="shared" si="357"/>
        <v/>
      </c>
      <c r="DZ385" s="574" t="str">
        <f t="shared" si="357"/>
        <v/>
      </c>
      <c r="EA385" s="574" t="str">
        <f t="shared" si="358"/>
        <v/>
      </c>
      <c r="EB385" s="574" t="str">
        <f t="shared" si="358"/>
        <v/>
      </c>
      <c r="EC385" s="574" t="str">
        <f t="shared" si="358"/>
        <v/>
      </c>
      <c r="ED385" s="574" t="str">
        <f t="shared" si="359"/>
        <v/>
      </c>
      <c r="EE385" s="574" t="str">
        <f t="shared" si="359"/>
        <v/>
      </c>
      <c r="EF385" s="574" t="str">
        <f t="shared" si="359"/>
        <v/>
      </c>
      <c r="EG385" s="574" t="str">
        <f t="shared" si="319"/>
        <v/>
      </c>
      <c r="EH385" s="574" t="str">
        <f t="shared" si="320"/>
        <v/>
      </c>
      <c r="EI385" s="574" t="str">
        <f t="shared" si="360"/>
        <v/>
      </c>
      <c r="EJ385" s="574" t="str">
        <f t="shared" si="360"/>
        <v/>
      </c>
      <c r="EK385" s="574" t="str">
        <f t="shared" si="360"/>
        <v/>
      </c>
      <c r="EL385" s="574" t="str">
        <f t="shared" si="361"/>
        <v/>
      </c>
      <c r="EM385" s="574" t="str">
        <f t="shared" si="361"/>
        <v/>
      </c>
      <c r="EN385" s="574" t="str">
        <f t="shared" si="361"/>
        <v/>
      </c>
      <c r="EO385" s="574" t="str">
        <f t="shared" si="362"/>
        <v/>
      </c>
      <c r="EP385" s="574" t="str">
        <f t="shared" si="362"/>
        <v/>
      </c>
      <c r="EQ385" s="574" t="str">
        <f t="shared" si="362"/>
        <v/>
      </c>
      <c r="ER385" s="574" t="str">
        <f t="shared" si="324"/>
        <v/>
      </c>
      <c r="ES385" s="577" t="str">
        <f t="shared" si="325"/>
        <v/>
      </c>
      <c r="ET385" s="576" t="str">
        <f t="shared" si="363"/>
        <v/>
      </c>
      <c r="EU385" s="574" t="str">
        <f t="shared" si="363"/>
        <v/>
      </c>
      <c r="EV385" s="574" t="str">
        <f t="shared" si="363"/>
        <v/>
      </c>
      <c r="EW385" s="574" t="str">
        <f t="shared" si="364"/>
        <v/>
      </c>
      <c r="EX385" s="574" t="str">
        <f t="shared" si="364"/>
        <v/>
      </c>
      <c r="EY385" s="574" t="str">
        <f t="shared" si="364"/>
        <v/>
      </c>
      <c r="EZ385" s="574" t="str">
        <f t="shared" si="365"/>
        <v/>
      </c>
      <c r="FA385" s="574" t="str">
        <f t="shared" si="365"/>
        <v/>
      </c>
      <c r="FB385" s="574" t="str">
        <f t="shared" si="365"/>
        <v/>
      </c>
      <c r="FC385" s="574" t="str">
        <f t="shared" si="366"/>
        <v/>
      </c>
      <c r="FD385" s="574" t="str">
        <f t="shared" si="366"/>
        <v/>
      </c>
      <c r="FE385" s="574" t="str">
        <f t="shared" si="366"/>
        <v/>
      </c>
      <c r="FF385" s="574" t="str">
        <f t="shared" si="330"/>
        <v/>
      </c>
      <c r="FG385" s="574" t="str">
        <f t="shared" si="331"/>
        <v/>
      </c>
      <c r="FH385" s="574" t="str">
        <f t="shared" si="367"/>
        <v/>
      </c>
      <c r="FI385" s="574" t="str">
        <f t="shared" si="367"/>
        <v/>
      </c>
      <c r="FJ385" s="574" t="str">
        <f t="shared" si="367"/>
        <v/>
      </c>
      <c r="FK385" s="574" t="str">
        <f t="shared" si="368"/>
        <v/>
      </c>
      <c r="FL385" s="574" t="str">
        <f t="shared" si="368"/>
        <v/>
      </c>
      <c r="FM385" s="574" t="str">
        <f t="shared" si="368"/>
        <v/>
      </c>
      <c r="FN385" s="574" t="str">
        <f t="shared" si="369"/>
        <v/>
      </c>
      <c r="FO385" s="574" t="str">
        <f t="shared" si="369"/>
        <v/>
      </c>
      <c r="FP385" s="574" t="str">
        <f t="shared" si="369"/>
        <v/>
      </c>
      <c r="FQ385" s="574" t="str">
        <f t="shared" si="335"/>
        <v/>
      </c>
      <c r="FR385" s="577" t="str">
        <f t="shared" si="336"/>
        <v/>
      </c>
      <c r="FS385" s="573" t="str">
        <f t="shared" si="337"/>
        <v/>
      </c>
      <c r="FT385" s="574" t="str">
        <f t="shared" si="338"/>
        <v/>
      </c>
      <c r="FU385" s="578" t="str">
        <f t="shared" si="339"/>
        <v/>
      </c>
      <c r="FV385" s="577" t="str">
        <f t="shared" si="340"/>
        <v/>
      </c>
      <c r="HA385" s="147">
        <f t="shared" si="341"/>
        <v>0</v>
      </c>
      <c r="HB385" s="142">
        <f t="shared" si="290"/>
        <v>0</v>
      </c>
    </row>
    <row r="386" spans="1:210" s="142" customFormat="1" ht="15.75" customHeight="1" x14ac:dyDescent="0.2">
      <c r="A386" s="531" t="str">
        <f t="shared" si="291"/>
        <v/>
      </c>
      <c r="B386" s="299"/>
      <c r="C386" s="292"/>
      <c r="D386" s="300"/>
      <c r="E386" s="292"/>
      <c r="F386" s="300"/>
      <c r="G386" s="292"/>
      <c r="H386" s="300"/>
      <c r="I386" s="300"/>
      <c r="J386" s="292"/>
      <c r="K386" s="300"/>
      <c r="L386" s="292"/>
      <c r="M386" s="300"/>
      <c r="N386" s="292"/>
      <c r="O386" s="300"/>
      <c r="P386" s="292"/>
      <c r="Q386" s="292"/>
      <c r="R386" s="301"/>
      <c r="S386" s="298"/>
      <c r="T386" s="307"/>
      <c r="U386" s="292"/>
      <c r="V386" s="300"/>
      <c r="W386" s="292"/>
      <c r="X386" s="300"/>
      <c r="Y386" s="292"/>
      <c r="Z386" s="300"/>
      <c r="AA386" s="300"/>
      <c r="AB386" s="292"/>
      <c r="AC386" s="300"/>
      <c r="AD386" s="292"/>
      <c r="AE386" s="300"/>
      <c r="AF386" s="292"/>
      <c r="AG386" s="300"/>
      <c r="AH386" s="292"/>
      <c r="AI386" s="292"/>
      <c r="AJ386" s="301"/>
      <c r="AK386" s="298"/>
      <c r="AL386" s="302"/>
      <c r="AM386" s="292"/>
      <c r="AN386" s="303"/>
      <c r="AO386" s="292"/>
      <c r="AP386" s="303"/>
      <c r="AQ386" s="292"/>
      <c r="AR386" s="303"/>
      <c r="AS386" s="303"/>
      <c r="AT386" s="292"/>
      <c r="AU386" s="303"/>
      <c r="AV386" s="292"/>
      <c r="AW386" s="303"/>
      <c r="AX386" s="292"/>
      <c r="AY386" s="303"/>
      <c r="AZ386" s="292"/>
      <c r="BA386" s="292"/>
      <c r="BB386" s="304"/>
      <c r="BC386" s="298"/>
      <c r="BD386" s="308"/>
      <c r="BE386" s="292"/>
      <c r="BF386" s="303"/>
      <c r="BG386" s="292"/>
      <c r="BH386" s="303"/>
      <c r="BI386" s="292"/>
      <c r="BJ386" s="303"/>
      <c r="BK386" s="303"/>
      <c r="BL386" s="292"/>
      <c r="BM386" s="303"/>
      <c r="BN386" s="292"/>
      <c r="BO386" s="303"/>
      <c r="BP386" s="292"/>
      <c r="BQ386" s="303"/>
      <c r="BR386" s="292"/>
      <c r="BS386" s="292"/>
      <c r="BT386" s="304"/>
      <c r="BU386" s="298"/>
      <c r="BW386" s="573" t="str">
        <f t="shared" si="342"/>
        <v/>
      </c>
      <c r="BX386" s="574" t="str">
        <f t="shared" si="342"/>
        <v/>
      </c>
      <c r="BY386" s="574" t="str">
        <f t="shared" si="342"/>
        <v/>
      </c>
      <c r="BZ386" s="574" t="str">
        <f t="shared" si="343"/>
        <v/>
      </c>
      <c r="CA386" s="574" t="str">
        <f t="shared" si="343"/>
        <v/>
      </c>
      <c r="CB386" s="574" t="str">
        <f t="shared" si="343"/>
        <v/>
      </c>
      <c r="CC386" s="574" t="str">
        <f t="shared" si="344"/>
        <v/>
      </c>
      <c r="CD386" s="574" t="str">
        <f t="shared" si="344"/>
        <v/>
      </c>
      <c r="CE386" s="574" t="str">
        <f t="shared" si="344"/>
        <v/>
      </c>
      <c r="CF386" s="574" t="str">
        <f t="shared" si="345"/>
        <v/>
      </c>
      <c r="CG386" s="574" t="str">
        <f t="shared" si="345"/>
        <v/>
      </c>
      <c r="CH386" s="574" t="str">
        <f t="shared" si="345"/>
        <v/>
      </c>
      <c r="CI386" s="574" t="str">
        <f t="shared" si="296"/>
        <v/>
      </c>
      <c r="CJ386" s="574" t="str">
        <f t="shared" si="297"/>
        <v/>
      </c>
      <c r="CK386" s="574" t="str">
        <f t="shared" si="346"/>
        <v/>
      </c>
      <c r="CL386" s="574" t="str">
        <f t="shared" si="346"/>
        <v/>
      </c>
      <c r="CM386" s="574" t="str">
        <f t="shared" si="346"/>
        <v/>
      </c>
      <c r="CN386" s="574" t="str">
        <f t="shared" si="347"/>
        <v/>
      </c>
      <c r="CO386" s="574" t="str">
        <f t="shared" si="347"/>
        <v/>
      </c>
      <c r="CP386" s="574" t="str">
        <f t="shared" si="347"/>
        <v/>
      </c>
      <c r="CQ386" s="574" t="str">
        <f t="shared" si="348"/>
        <v/>
      </c>
      <c r="CR386" s="574" t="str">
        <f t="shared" si="348"/>
        <v/>
      </c>
      <c r="CS386" s="574" t="str">
        <f t="shared" si="348"/>
        <v/>
      </c>
      <c r="CT386" s="574" t="str">
        <f t="shared" si="301"/>
        <v/>
      </c>
      <c r="CU386" s="575" t="str">
        <f t="shared" si="302"/>
        <v/>
      </c>
      <c r="CV386" s="576" t="str">
        <f t="shared" si="349"/>
        <v/>
      </c>
      <c r="CW386" s="574" t="str">
        <f t="shared" si="349"/>
        <v/>
      </c>
      <c r="CX386" s="574" t="str">
        <f t="shared" si="349"/>
        <v/>
      </c>
      <c r="CY386" s="574" t="str">
        <f t="shared" si="350"/>
        <v/>
      </c>
      <c r="CZ386" s="574" t="str">
        <f t="shared" si="350"/>
        <v/>
      </c>
      <c r="DA386" s="574" t="str">
        <f t="shared" si="350"/>
        <v/>
      </c>
      <c r="DB386" s="574" t="str">
        <f t="shared" si="305"/>
        <v/>
      </c>
      <c r="DC386" s="574" t="str">
        <f t="shared" si="351"/>
        <v/>
      </c>
      <c r="DD386" s="574" t="str">
        <f t="shared" si="351"/>
        <v/>
      </c>
      <c r="DE386" s="574" t="str">
        <f t="shared" si="352"/>
        <v/>
      </c>
      <c r="DF386" s="574" t="str">
        <f t="shared" si="352"/>
        <v/>
      </c>
      <c r="DG386" s="574" t="str">
        <f t="shared" si="352"/>
        <v/>
      </c>
      <c r="DH386" s="574" t="str">
        <f t="shared" si="308"/>
        <v/>
      </c>
      <c r="DI386" s="574" t="str">
        <f t="shared" si="309"/>
        <v/>
      </c>
      <c r="DJ386" s="574" t="str">
        <f t="shared" si="353"/>
        <v/>
      </c>
      <c r="DK386" s="574" t="str">
        <f t="shared" si="353"/>
        <v/>
      </c>
      <c r="DL386" s="574" t="str">
        <f t="shared" si="353"/>
        <v/>
      </c>
      <c r="DM386" s="574" t="str">
        <f t="shared" si="354"/>
        <v/>
      </c>
      <c r="DN386" s="574" t="str">
        <f t="shared" si="354"/>
        <v/>
      </c>
      <c r="DO386" s="574" t="str">
        <f t="shared" si="354"/>
        <v/>
      </c>
      <c r="DP386" s="574" t="str">
        <f t="shared" si="355"/>
        <v/>
      </c>
      <c r="DQ386" s="574" t="str">
        <f t="shared" si="355"/>
        <v/>
      </c>
      <c r="DR386" s="574" t="str">
        <f t="shared" si="355"/>
        <v/>
      </c>
      <c r="DS386" s="574" t="str">
        <f t="shared" si="313"/>
        <v/>
      </c>
      <c r="DT386" s="577" t="str">
        <f t="shared" si="314"/>
        <v/>
      </c>
      <c r="DU386" s="576" t="str">
        <f t="shared" si="356"/>
        <v/>
      </c>
      <c r="DV386" s="574" t="str">
        <f t="shared" si="356"/>
        <v/>
      </c>
      <c r="DW386" s="574" t="str">
        <f t="shared" si="356"/>
        <v/>
      </c>
      <c r="DX386" s="574" t="str">
        <f t="shared" si="357"/>
        <v/>
      </c>
      <c r="DY386" s="574" t="str">
        <f t="shared" si="357"/>
        <v/>
      </c>
      <c r="DZ386" s="574" t="str">
        <f t="shared" si="357"/>
        <v/>
      </c>
      <c r="EA386" s="574" t="str">
        <f t="shared" si="358"/>
        <v/>
      </c>
      <c r="EB386" s="574" t="str">
        <f t="shared" si="358"/>
        <v/>
      </c>
      <c r="EC386" s="574" t="str">
        <f t="shared" si="358"/>
        <v/>
      </c>
      <c r="ED386" s="574" t="str">
        <f t="shared" si="359"/>
        <v/>
      </c>
      <c r="EE386" s="574" t="str">
        <f t="shared" si="359"/>
        <v/>
      </c>
      <c r="EF386" s="574" t="str">
        <f t="shared" si="359"/>
        <v/>
      </c>
      <c r="EG386" s="574" t="str">
        <f t="shared" si="319"/>
        <v/>
      </c>
      <c r="EH386" s="574" t="str">
        <f t="shared" si="320"/>
        <v/>
      </c>
      <c r="EI386" s="574" t="str">
        <f t="shared" si="360"/>
        <v/>
      </c>
      <c r="EJ386" s="574" t="str">
        <f t="shared" si="360"/>
        <v/>
      </c>
      <c r="EK386" s="574" t="str">
        <f t="shared" si="360"/>
        <v/>
      </c>
      <c r="EL386" s="574" t="str">
        <f t="shared" si="361"/>
        <v/>
      </c>
      <c r="EM386" s="574" t="str">
        <f t="shared" si="361"/>
        <v/>
      </c>
      <c r="EN386" s="574" t="str">
        <f t="shared" si="361"/>
        <v/>
      </c>
      <c r="EO386" s="574" t="str">
        <f t="shared" si="362"/>
        <v/>
      </c>
      <c r="EP386" s="574" t="str">
        <f t="shared" si="362"/>
        <v/>
      </c>
      <c r="EQ386" s="574" t="str">
        <f t="shared" si="362"/>
        <v/>
      </c>
      <c r="ER386" s="574" t="str">
        <f t="shared" si="324"/>
        <v/>
      </c>
      <c r="ES386" s="577" t="str">
        <f t="shared" si="325"/>
        <v/>
      </c>
      <c r="ET386" s="576" t="str">
        <f t="shared" si="363"/>
        <v/>
      </c>
      <c r="EU386" s="574" t="str">
        <f t="shared" si="363"/>
        <v/>
      </c>
      <c r="EV386" s="574" t="str">
        <f t="shared" si="363"/>
        <v/>
      </c>
      <c r="EW386" s="574" t="str">
        <f t="shared" si="364"/>
        <v/>
      </c>
      <c r="EX386" s="574" t="str">
        <f t="shared" si="364"/>
        <v/>
      </c>
      <c r="EY386" s="574" t="str">
        <f t="shared" si="364"/>
        <v/>
      </c>
      <c r="EZ386" s="574" t="str">
        <f t="shared" si="365"/>
        <v/>
      </c>
      <c r="FA386" s="574" t="str">
        <f t="shared" si="365"/>
        <v/>
      </c>
      <c r="FB386" s="574" t="str">
        <f t="shared" si="365"/>
        <v/>
      </c>
      <c r="FC386" s="574" t="str">
        <f t="shared" si="366"/>
        <v/>
      </c>
      <c r="FD386" s="574" t="str">
        <f t="shared" si="366"/>
        <v/>
      </c>
      <c r="FE386" s="574" t="str">
        <f t="shared" si="366"/>
        <v/>
      </c>
      <c r="FF386" s="574" t="str">
        <f t="shared" si="330"/>
        <v/>
      </c>
      <c r="FG386" s="574" t="str">
        <f t="shared" si="331"/>
        <v/>
      </c>
      <c r="FH386" s="574" t="str">
        <f t="shared" si="367"/>
        <v/>
      </c>
      <c r="FI386" s="574" t="str">
        <f t="shared" si="367"/>
        <v/>
      </c>
      <c r="FJ386" s="574" t="str">
        <f t="shared" si="367"/>
        <v/>
      </c>
      <c r="FK386" s="574" t="str">
        <f t="shared" si="368"/>
        <v/>
      </c>
      <c r="FL386" s="574" t="str">
        <f t="shared" si="368"/>
        <v/>
      </c>
      <c r="FM386" s="574" t="str">
        <f t="shared" si="368"/>
        <v/>
      </c>
      <c r="FN386" s="574" t="str">
        <f t="shared" si="369"/>
        <v/>
      </c>
      <c r="FO386" s="574" t="str">
        <f t="shared" si="369"/>
        <v/>
      </c>
      <c r="FP386" s="574" t="str">
        <f t="shared" si="369"/>
        <v/>
      </c>
      <c r="FQ386" s="574" t="str">
        <f t="shared" si="335"/>
        <v/>
      </c>
      <c r="FR386" s="577" t="str">
        <f t="shared" si="336"/>
        <v/>
      </c>
      <c r="FS386" s="573" t="str">
        <f t="shared" si="337"/>
        <v/>
      </c>
      <c r="FT386" s="574" t="str">
        <f t="shared" si="338"/>
        <v/>
      </c>
      <c r="FU386" s="578" t="str">
        <f t="shared" si="339"/>
        <v/>
      </c>
      <c r="FV386" s="577" t="str">
        <f t="shared" si="340"/>
        <v/>
      </c>
      <c r="HA386" s="147">
        <f t="shared" si="341"/>
        <v>0</v>
      </c>
      <c r="HB386" s="142">
        <f t="shared" si="290"/>
        <v>0</v>
      </c>
    </row>
    <row r="387" spans="1:210" s="142" customFormat="1" ht="15.75" customHeight="1" x14ac:dyDescent="0.2">
      <c r="A387" s="531" t="str">
        <f t="shared" si="291"/>
        <v/>
      </c>
      <c r="B387" s="299"/>
      <c r="C387" s="292"/>
      <c r="D387" s="300"/>
      <c r="E387" s="292"/>
      <c r="F387" s="300"/>
      <c r="G387" s="292"/>
      <c r="H387" s="300"/>
      <c r="I387" s="300"/>
      <c r="J387" s="292"/>
      <c r="K387" s="300"/>
      <c r="L387" s="292"/>
      <c r="M387" s="300"/>
      <c r="N387" s="292"/>
      <c r="O387" s="300"/>
      <c r="P387" s="292"/>
      <c r="Q387" s="292"/>
      <c r="R387" s="300"/>
      <c r="S387" s="294"/>
      <c r="T387" s="307"/>
      <c r="U387" s="292"/>
      <c r="V387" s="300"/>
      <c r="W387" s="292"/>
      <c r="X387" s="300"/>
      <c r="Y387" s="292"/>
      <c r="Z387" s="300"/>
      <c r="AA387" s="300"/>
      <c r="AB387" s="292"/>
      <c r="AC387" s="300"/>
      <c r="AD387" s="292"/>
      <c r="AE387" s="300"/>
      <c r="AF387" s="292"/>
      <c r="AG387" s="300"/>
      <c r="AH387" s="292"/>
      <c r="AI387" s="292"/>
      <c r="AJ387" s="300"/>
      <c r="AK387" s="294"/>
      <c r="AL387" s="302"/>
      <c r="AM387" s="292"/>
      <c r="AN387" s="303"/>
      <c r="AO387" s="292"/>
      <c r="AP387" s="303"/>
      <c r="AQ387" s="292"/>
      <c r="AR387" s="303"/>
      <c r="AS387" s="303"/>
      <c r="AT387" s="292"/>
      <c r="AU387" s="303"/>
      <c r="AV387" s="292"/>
      <c r="AW387" s="303"/>
      <c r="AX387" s="292"/>
      <c r="AY387" s="303"/>
      <c r="AZ387" s="292"/>
      <c r="BA387" s="292"/>
      <c r="BB387" s="303"/>
      <c r="BC387" s="294"/>
      <c r="BD387" s="308"/>
      <c r="BE387" s="292"/>
      <c r="BF387" s="303"/>
      <c r="BG387" s="292"/>
      <c r="BH387" s="303"/>
      <c r="BI387" s="292"/>
      <c r="BJ387" s="303"/>
      <c r="BK387" s="303"/>
      <c r="BL387" s="292"/>
      <c r="BM387" s="303"/>
      <c r="BN387" s="292"/>
      <c r="BO387" s="303"/>
      <c r="BP387" s="292"/>
      <c r="BQ387" s="303"/>
      <c r="BR387" s="292"/>
      <c r="BS387" s="292"/>
      <c r="BT387" s="303"/>
      <c r="BU387" s="294"/>
      <c r="BW387" s="573" t="str">
        <f t="shared" si="342"/>
        <v/>
      </c>
      <c r="BX387" s="574" t="str">
        <f t="shared" si="342"/>
        <v/>
      </c>
      <c r="BY387" s="574" t="str">
        <f t="shared" si="342"/>
        <v/>
      </c>
      <c r="BZ387" s="574" t="str">
        <f t="shared" si="343"/>
        <v/>
      </c>
      <c r="CA387" s="574" t="str">
        <f t="shared" si="343"/>
        <v/>
      </c>
      <c r="CB387" s="574" t="str">
        <f t="shared" si="343"/>
        <v/>
      </c>
      <c r="CC387" s="574" t="str">
        <f t="shared" si="344"/>
        <v/>
      </c>
      <c r="CD387" s="574" t="str">
        <f t="shared" si="344"/>
        <v/>
      </c>
      <c r="CE387" s="574" t="str">
        <f t="shared" si="344"/>
        <v/>
      </c>
      <c r="CF387" s="574" t="str">
        <f t="shared" si="345"/>
        <v/>
      </c>
      <c r="CG387" s="574" t="str">
        <f t="shared" si="345"/>
        <v/>
      </c>
      <c r="CH387" s="574" t="str">
        <f t="shared" si="345"/>
        <v/>
      </c>
      <c r="CI387" s="574" t="str">
        <f t="shared" si="296"/>
        <v/>
      </c>
      <c r="CJ387" s="574" t="str">
        <f t="shared" si="297"/>
        <v/>
      </c>
      <c r="CK387" s="574" t="str">
        <f t="shared" si="346"/>
        <v/>
      </c>
      <c r="CL387" s="574" t="str">
        <f t="shared" si="346"/>
        <v/>
      </c>
      <c r="CM387" s="574" t="str">
        <f t="shared" si="346"/>
        <v/>
      </c>
      <c r="CN387" s="574" t="str">
        <f t="shared" si="347"/>
        <v/>
      </c>
      <c r="CO387" s="574" t="str">
        <f t="shared" si="347"/>
        <v/>
      </c>
      <c r="CP387" s="574" t="str">
        <f t="shared" si="347"/>
        <v/>
      </c>
      <c r="CQ387" s="574" t="str">
        <f t="shared" si="348"/>
        <v/>
      </c>
      <c r="CR387" s="574" t="str">
        <f t="shared" si="348"/>
        <v/>
      </c>
      <c r="CS387" s="574" t="str">
        <f t="shared" si="348"/>
        <v/>
      </c>
      <c r="CT387" s="574" t="str">
        <f t="shared" si="301"/>
        <v/>
      </c>
      <c r="CU387" s="575" t="str">
        <f t="shared" si="302"/>
        <v/>
      </c>
      <c r="CV387" s="576" t="str">
        <f t="shared" si="349"/>
        <v/>
      </c>
      <c r="CW387" s="574" t="str">
        <f t="shared" si="349"/>
        <v/>
      </c>
      <c r="CX387" s="574" t="str">
        <f t="shared" si="349"/>
        <v/>
      </c>
      <c r="CY387" s="574" t="str">
        <f t="shared" si="350"/>
        <v/>
      </c>
      <c r="CZ387" s="574" t="str">
        <f t="shared" si="350"/>
        <v/>
      </c>
      <c r="DA387" s="574" t="str">
        <f t="shared" si="350"/>
        <v/>
      </c>
      <c r="DB387" s="574" t="str">
        <f t="shared" si="305"/>
        <v/>
      </c>
      <c r="DC387" s="574" t="str">
        <f t="shared" si="351"/>
        <v/>
      </c>
      <c r="DD387" s="574" t="str">
        <f t="shared" si="351"/>
        <v/>
      </c>
      <c r="DE387" s="574" t="str">
        <f t="shared" si="352"/>
        <v/>
      </c>
      <c r="DF387" s="574" t="str">
        <f t="shared" si="352"/>
        <v/>
      </c>
      <c r="DG387" s="574" t="str">
        <f t="shared" si="352"/>
        <v/>
      </c>
      <c r="DH387" s="574" t="str">
        <f t="shared" si="308"/>
        <v/>
      </c>
      <c r="DI387" s="574" t="str">
        <f t="shared" si="309"/>
        <v/>
      </c>
      <c r="DJ387" s="574" t="str">
        <f t="shared" si="353"/>
        <v/>
      </c>
      <c r="DK387" s="574" t="str">
        <f t="shared" si="353"/>
        <v/>
      </c>
      <c r="DL387" s="574" t="str">
        <f t="shared" si="353"/>
        <v/>
      </c>
      <c r="DM387" s="574" t="str">
        <f t="shared" si="354"/>
        <v/>
      </c>
      <c r="DN387" s="574" t="str">
        <f t="shared" si="354"/>
        <v/>
      </c>
      <c r="DO387" s="574" t="str">
        <f t="shared" si="354"/>
        <v/>
      </c>
      <c r="DP387" s="574" t="str">
        <f t="shared" si="355"/>
        <v/>
      </c>
      <c r="DQ387" s="574" t="str">
        <f t="shared" si="355"/>
        <v/>
      </c>
      <c r="DR387" s="574" t="str">
        <f t="shared" si="355"/>
        <v/>
      </c>
      <c r="DS387" s="574" t="str">
        <f t="shared" si="313"/>
        <v/>
      </c>
      <c r="DT387" s="577" t="str">
        <f t="shared" si="314"/>
        <v/>
      </c>
      <c r="DU387" s="576" t="str">
        <f t="shared" si="356"/>
        <v/>
      </c>
      <c r="DV387" s="574" t="str">
        <f t="shared" si="356"/>
        <v/>
      </c>
      <c r="DW387" s="574" t="str">
        <f t="shared" si="356"/>
        <v/>
      </c>
      <c r="DX387" s="574" t="str">
        <f t="shared" si="357"/>
        <v/>
      </c>
      <c r="DY387" s="574" t="str">
        <f t="shared" si="357"/>
        <v/>
      </c>
      <c r="DZ387" s="574" t="str">
        <f t="shared" si="357"/>
        <v/>
      </c>
      <c r="EA387" s="574" t="str">
        <f t="shared" si="358"/>
        <v/>
      </c>
      <c r="EB387" s="574" t="str">
        <f t="shared" si="358"/>
        <v/>
      </c>
      <c r="EC387" s="574" t="str">
        <f t="shared" si="358"/>
        <v/>
      </c>
      <c r="ED387" s="574" t="str">
        <f t="shared" si="359"/>
        <v/>
      </c>
      <c r="EE387" s="574" t="str">
        <f t="shared" si="359"/>
        <v/>
      </c>
      <c r="EF387" s="574" t="str">
        <f t="shared" si="359"/>
        <v/>
      </c>
      <c r="EG387" s="574" t="str">
        <f t="shared" si="319"/>
        <v/>
      </c>
      <c r="EH387" s="574" t="str">
        <f t="shared" si="320"/>
        <v/>
      </c>
      <c r="EI387" s="574" t="str">
        <f t="shared" si="360"/>
        <v/>
      </c>
      <c r="EJ387" s="574" t="str">
        <f t="shared" si="360"/>
        <v/>
      </c>
      <c r="EK387" s="574" t="str">
        <f t="shared" si="360"/>
        <v/>
      </c>
      <c r="EL387" s="574" t="str">
        <f t="shared" si="361"/>
        <v/>
      </c>
      <c r="EM387" s="574" t="str">
        <f t="shared" si="361"/>
        <v/>
      </c>
      <c r="EN387" s="574" t="str">
        <f t="shared" si="361"/>
        <v/>
      </c>
      <c r="EO387" s="574" t="str">
        <f t="shared" si="362"/>
        <v/>
      </c>
      <c r="EP387" s="574" t="str">
        <f t="shared" si="362"/>
        <v/>
      </c>
      <c r="EQ387" s="574" t="str">
        <f t="shared" si="362"/>
        <v/>
      </c>
      <c r="ER387" s="574" t="str">
        <f t="shared" si="324"/>
        <v/>
      </c>
      <c r="ES387" s="577" t="str">
        <f t="shared" si="325"/>
        <v/>
      </c>
      <c r="ET387" s="576" t="str">
        <f t="shared" si="363"/>
        <v/>
      </c>
      <c r="EU387" s="574" t="str">
        <f t="shared" si="363"/>
        <v/>
      </c>
      <c r="EV387" s="574" t="str">
        <f t="shared" si="363"/>
        <v/>
      </c>
      <c r="EW387" s="574" t="str">
        <f t="shared" si="364"/>
        <v/>
      </c>
      <c r="EX387" s="574" t="str">
        <f t="shared" si="364"/>
        <v/>
      </c>
      <c r="EY387" s="574" t="str">
        <f t="shared" si="364"/>
        <v/>
      </c>
      <c r="EZ387" s="574" t="str">
        <f t="shared" si="365"/>
        <v/>
      </c>
      <c r="FA387" s="574" t="str">
        <f t="shared" si="365"/>
        <v/>
      </c>
      <c r="FB387" s="574" t="str">
        <f t="shared" si="365"/>
        <v/>
      </c>
      <c r="FC387" s="574" t="str">
        <f t="shared" si="366"/>
        <v/>
      </c>
      <c r="FD387" s="574" t="str">
        <f t="shared" si="366"/>
        <v/>
      </c>
      <c r="FE387" s="574" t="str">
        <f t="shared" si="366"/>
        <v/>
      </c>
      <c r="FF387" s="574" t="str">
        <f t="shared" si="330"/>
        <v/>
      </c>
      <c r="FG387" s="574" t="str">
        <f t="shared" si="331"/>
        <v/>
      </c>
      <c r="FH387" s="574" t="str">
        <f t="shared" si="367"/>
        <v/>
      </c>
      <c r="FI387" s="574" t="str">
        <f t="shared" si="367"/>
        <v/>
      </c>
      <c r="FJ387" s="574" t="str">
        <f t="shared" si="367"/>
        <v/>
      </c>
      <c r="FK387" s="574" t="str">
        <f t="shared" si="368"/>
        <v/>
      </c>
      <c r="FL387" s="574" t="str">
        <f t="shared" si="368"/>
        <v/>
      </c>
      <c r="FM387" s="574" t="str">
        <f t="shared" si="368"/>
        <v/>
      </c>
      <c r="FN387" s="574" t="str">
        <f t="shared" si="369"/>
        <v/>
      </c>
      <c r="FO387" s="574" t="str">
        <f t="shared" si="369"/>
        <v/>
      </c>
      <c r="FP387" s="574" t="str">
        <f t="shared" si="369"/>
        <v/>
      </c>
      <c r="FQ387" s="574" t="str">
        <f t="shared" si="335"/>
        <v/>
      </c>
      <c r="FR387" s="577" t="str">
        <f t="shared" si="336"/>
        <v/>
      </c>
      <c r="FS387" s="573" t="str">
        <f t="shared" si="337"/>
        <v/>
      </c>
      <c r="FT387" s="574" t="str">
        <f t="shared" si="338"/>
        <v/>
      </c>
      <c r="FU387" s="578" t="str">
        <f t="shared" si="339"/>
        <v/>
      </c>
      <c r="FV387" s="577" t="str">
        <f t="shared" si="340"/>
        <v/>
      </c>
      <c r="HA387" s="147">
        <f t="shared" si="341"/>
        <v>0</v>
      </c>
      <c r="HB387" s="142">
        <f t="shared" si="290"/>
        <v>0</v>
      </c>
    </row>
    <row r="388" spans="1:210" s="142" customFormat="1" ht="15.75" customHeight="1" x14ac:dyDescent="0.2">
      <c r="A388" s="531" t="str">
        <f t="shared" si="291"/>
        <v/>
      </c>
      <c r="B388" s="299"/>
      <c r="C388" s="292"/>
      <c r="D388" s="300"/>
      <c r="E388" s="292"/>
      <c r="F388" s="300"/>
      <c r="G388" s="292"/>
      <c r="H388" s="300"/>
      <c r="I388" s="300"/>
      <c r="J388" s="292"/>
      <c r="K388" s="300"/>
      <c r="L388" s="292"/>
      <c r="M388" s="300"/>
      <c r="N388" s="292"/>
      <c r="O388" s="300"/>
      <c r="P388" s="292"/>
      <c r="Q388" s="292"/>
      <c r="R388" s="301"/>
      <c r="S388" s="298"/>
      <c r="T388" s="307"/>
      <c r="U388" s="292"/>
      <c r="V388" s="300"/>
      <c r="W388" s="292"/>
      <c r="X388" s="300"/>
      <c r="Y388" s="292"/>
      <c r="Z388" s="300"/>
      <c r="AA388" s="300"/>
      <c r="AB388" s="292"/>
      <c r="AC388" s="300"/>
      <c r="AD388" s="292"/>
      <c r="AE388" s="300"/>
      <c r="AF388" s="292"/>
      <c r="AG388" s="300"/>
      <c r="AH388" s="292"/>
      <c r="AI388" s="292"/>
      <c r="AJ388" s="301"/>
      <c r="AK388" s="298"/>
      <c r="AL388" s="302"/>
      <c r="AM388" s="292"/>
      <c r="AN388" s="303"/>
      <c r="AO388" s="292"/>
      <c r="AP388" s="303"/>
      <c r="AQ388" s="292"/>
      <c r="AR388" s="303"/>
      <c r="AS388" s="303"/>
      <c r="AT388" s="292"/>
      <c r="AU388" s="303"/>
      <c r="AV388" s="292"/>
      <c r="AW388" s="303"/>
      <c r="AX388" s="292"/>
      <c r="AY388" s="303"/>
      <c r="AZ388" s="292"/>
      <c r="BA388" s="292"/>
      <c r="BB388" s="304"/>
      <c r="BC388" s="298"/>
      <c r="BD388" s="308"/>
      <c r="BE388" s="292"/>
      <c r="BF388" s="303"/>
      <c r="BG388" s="292"/>
      <c r="BH388" s="303"/>
      <c r="BI388" s="292"/>
      <c r="BJ388" s="303"/>
      <c r="BK388" s="303"/>
      <c r="BL388" s="292"/>
      <c r="BM388" s="303"/>
      <c r="BN388" s="292"/>
      <c r="BO388" s="303"/>
      <c r="BP388" s="292"/>
      <c r="BQ388" s="303"/>
      <c r="BR388" s="292"/>
      <c r="BS388" s="292"/>
      <c r="BT388" s="304"/>
      <c r="BU388" s="298"/>
      <c r="BW388" s="573" t="str">
        <f t="shared" si="342"/>
        <v/>
      </c>
      <c r="BX388" s="574" t="str">
        <f t="shared" si="342"/>
        <v/>
      </c>
      <c r="BY388" s="574" t="str">
        <f t="shared" si="342"/>
        <v/>
      </c>
      <c r="BZ388" s="574" t="str">
        <f t="shared" si="343"/>
        <v/>
      </c>
      <c r="CA388" s="574" t="str">
        <f t="shared" si="343"/>
        <v/>
      </c>
      <c r="CB388" s="574" t="str">
        <f t="shared" si="343"/>
        <v/>
      </c>
      <c r="CC388" s="574" t="str">
        <f t="shared" si="344"/>
        <v/>
      </c>
      <c r="CD388" s="574" t="str">
        <f t="shared" si="344"/>
        <v/>
      </c>
      <c r="CE388" s="574" t="str">
        <f t="shared" si="344"/>
        <v/>
      </c>
      <c r="CF388" s="574" t="str">
        <f t="shared" si="345"/>
        <v/>
      </c>
      <c r="CG388" s="574" t="str">
        <f t="shared" si="345"/>
        <v/>
      </c>
      <c r="CH388" s="574" t="str">
        <f t="shared" si="345"/>
        <v/>
      </c>
      <c r="CI388" s="574" t="str">
        <f t="shared" si="296"/>
        <v/>
      </c>
      <c r="CJ388" s="574" t="str">
        <f t="shared" si="297"/>
        <v/>
      </c>
      <c r="CK388" s="574" t="str">
        <f t="shared" si="346"/>
        <v/>
      </c>
      <c r="CL388" s="574" t="str">
        <f t="shared" si="346"/>
        <v/>
      </c>
      <c r="CM388" s="574" t="str">
        <f t="shared" si="346"/>
        <v/>
      </c>
      <c r="CN388" s="574" t="str">
        <f t="shared" si="347"/>
        <v/>
      </c>
      <c r="CO388" s="574" t="str">
        <f t="shared" si="347"/>
        <v/>
      </c>
      <c r="CP388" s="574" t="str">
        <f t="shared" si="347"/>
        <v/>
      </c>
      <c r="CQ388" s="574" t="str">
        <f t="shared" si="348"/>
        <v/>
      </c>
      <c r="CR388" s="574" t="str">
        <f t="shared" si="348"/>
        <v/>
      </c>
      <c r="CS388" s="574" t="str">
        <f t="shared" si="348"/>
        <v/>
      </c>
      <c r="CT388" s="574" t="str">
        <f t="shared" si="301"/>
        <v/>
      </c>
      <c r="CU388" s="575" t="str">
        <f t="shared" si="302"/>
        <v/>
      </c>
      <c r="CV388" s="576" t="str">
        <f t="shared" si="349"/>
        <v/>
      </c>
      <c r="CW388" s="574" t="str">
        <f t="shared" si="349"/>
        <v/>
      </c>
      <c r="CX388" s="574" t="str">
        <f t="shared" si="349"/>
        <v/>
      </c>
      <c r="CY388" s="574" t="str">
        <f t="shared" si="350"/>
        <v/>
      </c>
      <c r="CZ388" s="574" t="str">
        <f t="shared" si="350"/>
        <v/>
      </c>
      <c r="DA388" s="574" t="str">
        <f t="shared" si="350"/>
        <v/>
      </c>
      <c r="DB388" s="574" t="str">
        <f t="shared" si="305"/>
        <v/>
      </c>
      <c r="DC388" s="574" t="str">
        <f t="shared" si="351"/>
        <v/>
      </c>
      <c r="DD388" s="574" t="str">
        <f t="shared" si="351"/>
        <v/>
      </c>
      <c r="DE388" s="574" t="str">
        <f t="shared" si="352"/>
        <v/>
      </c>
      <c r="DF388" s="574" t="str">
        <f t="shared" si="352"/>
        <v/>
      </c>
      <c r="DG388" s="574" t="str">
        <f t="shared" si="352"/>
        <v/>
      </c>
      <c r="DH388" s="574" t="str">
        <f t="shared" si="308"/>
        <v/>
      </c>
      <c r="DI388" s="574" t="str">
        <f t="shared" si="309"/>
        <v/>
      </c>
      <c r="DJ388" s="574" t="str">
        <f t="shared" si="353"/>
        <v/>
      </c>
      <c r="DK388" s="574" t="str">
        <f t="shared" si="353"/>
        <v/>
      </c>
      <c r="DL388" s="574" t="str">
        <f t="shared" si="353"/>
        <v/>
      </c>
      <c r="DM388" s="574" t="str">
        <f t="shared" si="354"/>
        <v/>
      </c>
      <c r="DN388" s="574" t="str">
        <f t="shared" si="354"/>
        <v/>
      </c>
      <c r="DO388" s="574" t="str">
        <f t="shared" si="354"/>
        <v/>
      </c>
      <c r="DP388" s="574" t="str">
        <f t="shared" si="355"/>
        <v/>
      </c>
      <c r="DQ388" s="574" t="str">
        <f t="shared" si="355"/>
        <v/>
      </c>
      <c r="DR388" s="574" t="str">
        <f t="shared" si="355"/>
        <v/>
      </c>
      <c r="DS388" s="574" t="str">
        <f t="shared" si="313"/>
        <v/>
      </c>
      <c r="DT388" s="577" t="str">
        <f t="shared" si="314"/>
        <v/>
      </c>
      <c r="DU388" s="576" t="str">
        <f t="shared" si="356"/>
        <v/>
      </c>
      <c r="DV388" s="574" t="str">
        <f t="shared" si="356"/>
        <v/>
      </c>
      <c r="DW388" s="574" t="str">
        <f t="shared" si="356"/>
        <v/>
      </c>
      <c r="DX388" s="574" t="str">
        <f t="shared" si="357"/>
        <v/>
      </c>
      <c r="DY388" s="574" t="str">
        <f t="shared" si="357"/>
        <v/>
      </c>
      <c r="DZ388" s="574" t="str">
        <f t="shared" si="357"/>
        <v/>
      </c>
      <c r="EA388" s="574" t="str">
        <f t="shared" si="358"/>
        <v/>
      </c>
      <c r="EB388" s="574" t="str">
        <f t="shared" si="358"/>
        <v/>
      </c>
      <c r="EC388" s="574" t="str">
        <f t="shared" si="358"/>
        <v/>
      </c>
      <c r="ED388" s="574" t="str">
        <f t="shared" si="359"/>
        <v/>
      </c>
      <c r="EE388" s="574" t="str">
        <f t="shared" si="359"/>
        <v/>
      </c>
      <c r="EF388" s="574" t="str">
        <f t="shared" si="359"/>
        <v/>
      </c>
      <c r="EG388" s="574" t="str">
        <f t="shared" si="319"/>
        <v/>
      </c>
      <c r="EH388" s="574" t="str">
        <f t="shared" si="320"/>
        <v/>
      </c>
      <c r="EI388" s="574" t="str">
        <f t="shared" si="360"/>
        <v/>
      </c>
      <c r="EJ388" s="574" t="str">
        <f t="shared" si="360"/>
        <v/>
      </c>
      <c r="EK388" s="574" t="str">
        <f t="shared" si="360"/>
        <v/>
      </c>
      <c r="EL388" s="574" t="str">
        <f t="shared" si="361"/>
        <v/>
      </c>
      <c r="EM388" s="574" t="str">
        <f t="shared" si="361"/>
        <v/>
      </c>
      <c r="EN388" s="574" t="str">
        <f t="shared" si="361"/>
        <v/>
      </c>
      <c r="EO388" s="574" t="str">
        <f t="shared" si="362"/>
        <v/>
      </c>
      <c r="EP388" s="574" t="str">
        <f t="shared" si="362"/>
        <v/>
      </c>
      <c r="EQ388" s="574" t="str">
        <f t="shared" si="362"/>
        <v/>
      </c>
      <c r="ER388" s="574" t="str">
        <f t="shared" si="324"/>
        <v/>
      </c>
      <c r="ES388" s="577" t="str">
        <f t="shared" si="325"/>
        <v/>
      </c>
      <c r="ET388" s="576" t="str">
        <f t="shared" si="363"/>
        <v/>
      </c>
      <c r="EU388" s="574" t="str">
        <f t="shared" si="363"/>
        <v/>
      </c>
      <c r="EV388" s="574" t="str">
        <f t="shared" si="363"/>
        <v/>
      </c>
      <c r="EW388" s="574" t="str">
        <f t="shared" si="364"/>
        <v/>
      </c>
      <c r="EX388" s="574" t="str">
        <f t="shared" si="364"/>
        <v/>
      </c>
      <c r="EY388" s="574" t="str">
        <f t="shared" si="364"/>
        <v/>
      </c>
      <c r="EZ388" s="574" t="str">
        <f t="shared" si="365"/>
        <v/>
      </c>
      <c r="FA388" s="574" t="str">
        <f t="shared" si="365"/>
        <v/>
      </c>
      <c r="FB388" s="574" t="str">
        <f t="shared" si="365"/>
        <v/>
      </c>
      <c r="FC388" s="574" t="str">
        <f t="shared" si="366"/>
        <v/>
      </c>
      <c r="FD388" s="574" t="str">
        <f t="shared" si="366"/>
        <v/>
      </c>
      <c r="FE388" s="574" t="str">
        <f t="shared" si="366"/>
        <v/>
      </c>
      <c r="FF388" s="574" t="str">
        <f t="shared" si="330"/>
        <v/>
      </c>
      <c r="FG388" s="574" t="str">
        <f t="shared" si="331"/>
        <v/>
      </c>
      <c r="FH388" s="574" t="str">
        <f t="shared" si="367"/>
        <v/>
      </c>
      <c r="FI388" s="574" t="str">
        <f t="shared" si="367"/>
        <v/>
      </c>
      <c r="FJ388" s="574" t="str">
        <f t="shared" si="367"/>
        <v/>
      </c>
      <c r="FK388" s="574" t="str">
        <f t="shared" si="368"/>
        <v/>
      </c>
      <c r="FL388" s="574" t="str">
        <f t="shared" si="368"/>
        <v/>
      </c>
      <c r="FM388" s="574" t="str">
        <f t="shared" si="368"/>
        <v/>
      </c>
      <c r="FN388" s="574" t="str">
        <f t="shared" si="369"/>
        <v/>
      </c>
      <c r="FO388" s="574" t="str">
        <f t="shared" si="369"/>
        <v/>
      </c>
      <c r="FP388" s="574" t="str">
        <f t="shared" si="369"/>
        <v/>
      </c>
      <c r="FQ388" s="574" t="str">
        <f t="shared" si="335"/>
        <v/>
      </c>
      <c r="FR388" s="577" t="str">
        <f t="shared" si="336"/>
        <v/>
      </c>
      <c r="FS388" s="573" t="str">
        <f t="shared" si="337"/>
        <v/>
      </c>
      <c r="FT388" s="574" t="str">
        <f t="shared" si="338"/>
        <v/>
      </c>
      <c r="FU388" s="578" t="str">
        <f t="shared" si="339"/>
        <v/>
      </c>
      <c r="FV388" s="577" t="str">
        <f t="shared" si="340"/>
        <v/>
      </c>
      <c r="HA388" s="147">
        <f t="shared" si="341"/>
        <v>0</v>
      </c>
      <c r="HB388" s="142">
        <f t="shared" si="290"/>
        <v>0</v>
      </c>
    </row>
    <row r="389" spans="1:210" s="142" customFormat="1" ht="15.75" customHeight="1" x14ac:dyDescent="0.2">
      <c r="A389" s="531" t="str">
        <f t="shared" si="291"/>
        <v/>
      </c>
      <c r="B389" s="299"/>
      <c r="C389" s="292"/>
      <c r="D389" s="300"/>
      <c r="E389" s="292"/>
      <c r="F389" s="300"/>
      <c r="G389" s="292"/>
      <c r="H389" s="300"/>
      <c r="I389" s="300"/>
      <c r="J389" s="292"/>
      <c r="K389" s="300"/>
      <c r="L389" s="292"/>
      <c r="M389" s="300"/>
      <c r="N389" s="292"/>
      <c r="O389" s="300"/>
      <c r="P389" s="292"/>
      <c r="Q389" s="292"/>
      <c r="R389" s="300"/>
      <c r="S389" s="294"/>
      <c r="T389" s="307"/>
      <c r="U389" s="292"/>
      <c r="V389" s="300"/>
      <c r="W389" s="292"/>
      <c r="X389" s="300"/>
      <c r="Y389" s="292"/>
      <c r="Z389" s="300"/>
      <c r="AA389" s="300"/>
      <c r="AB389" s="292"/>
      <c r="AC389" s="300"/>
      <c r="AD389" s="292"/>
      <c r="AE389" s="300"/>
      <c r="AF389" s="292"/>
      <c r="AG389" s="300"/>
      <c r="AH389" s="292"/>
      <c r="AI389" s="292"/>
      <c r="AJ389" s="300"/>
      <c r="AK389" s="294"/>
      <c r="AL389" s="302"/>
      <c r="AM389" s="292"/>
      <c r="AN389" s="303"/>
      <c r="AO389" s="292"/>
      <c r="AP389" s="303"/>
      <c r="AQ389" s="292"/>
      <c r="AR389" s="303"/>
      <c r="AS389" s="303"/>
      <c r="AT389" s="292"/>
      <c r="AU389" s="303"/>
      <c r="AV389" s="292"/>
      <c r="AW389" s="303"/>
      <c r="AX389" s="292"/>
      <c r="AY389" s="303"/>
      <c r="AZ389" s="292"/>
      <c r="BA389" s="292"/>
      <c r="BB389" s="303"/>
      <c r="BC389" s="294"/>
      <c r="BD389" s="308"/>
      <c r="BE389" s="292"/>
      <c r="BF389" s="303"/>
      <c r="BG389" s="292"/>
      <c r="BH389" s="303"/>
      <c r="BI389" s="292"/>
      <c r="BJ389" s="303"/>
      <c r="BK389" s="303"/>
      <c r="BL389" s="292"/>
      <c r="BM389" s="303"/>
      <c r="BN389" s="292"/>
      <c r="BO389" s="303"/>
      <c r="BP389" s="292"/>
      <c r="BQ389" s="303"/>
      <c r="BR389" s="292"/>
      <c r="BS389" s="292"/>
      <c r="BT389" s="303"/>
      <c r="BU389" s="294"/>
      <c r="BW389" s="573" t="str">
        <f t="shared" si="342"/>
        <v/>
      </c>
      <c r="BX389" s="574" t="str">
        <f t="shared" si="342"/>
        <v/>
      </c>
      <c r="BY389" s="574" t="str">
        <f t="shared" si="342"/>
        <v/>
      </c>
      <c r="BZ389" s="574" t="str">
        <f t="shared" si="343"/>
        <v/>
      </c>
      <c r="CA389" s="574" t="str">
        <f t="shared" si="343"/>
        <v/>
      </c>
      <c r="CB389" s="574" t="str">
        <f t="shared" si="343"/>
        <v/>
      </c>
      <c r="CC389" s="574" t="str">
        <f t="shared" si="344"/>
        <v/>
      </c>
      <c r="CD389" s="574" t="str">
        <f t="shared" si="344"/>
        <v/>
      </c>
      <c r="CE389" s="574" t="str">
        <f t="shared" si="344"/>
        <v/>
      </c>
      <c r="CF389" s="574" t="str">
        <f t="shared" si="345"/>
        <v/>
      </c>
      <c r="CG389" s="574" t="str">
        <f t="shared" si="345"/>
        <v/>
      </c>
      <c r="CH389" s="574" t="str">
        <f t="shared" si="345"/>
        <v/>
      </c>
      <c r="CI389" s="574" t="str">
        <f t="shared" si="296"/>
        <v/>
      </c>
      <c r="CJ389" s="574" t="str">
        <f t="shared" si="297"/>
        <v/>
      </c>
      <c r="CK389" s="574" t="str">
        <f t="shared" si="346"/>
        <v/>
      </c>
      <c r="CL389" s="574" t="str">
        <f t="shared" si="346"/>
        <v/>
      </c>
      <c r="CM389" s="574" t="str">
        <f t="shared" si="346"/>
        <v/>
      </c>
      <c r="CN389" s="574" t="str">
        <f t="shared" si="347"/>
        <v/>
      </c>
      <c r="CO389" s="574" t="str">
        <f t="shared" si="347"/>
        <v/>
      </c>
      <c r="CP389" s="574" t="str">
        <f t="shared" si="347"/>
        <v/>
      </c>
      <c r="CQ389" s="574" t="str">
        <f t="shared" si="348"/>
        <v/>
      </c>
      <c r="CR389" s="574" t="str">
        <f t="shared" si="348"/>
        <v/>
      </c>
      <c r="CS389" s="574" t="str">
        <f t="shared" si="348"/>
        <v/>
      </c>
      <c r="CT389" s="574" t="str">
        <f t="shared" si="301"/>
        <v/>
      </c>
      <c r="CU389" s="575" t="str">
        <f t="shared" si="302"/>
        <v/>
      </c>
      <c r="CV389" s="576" t="str">
        <f t="shared" si="349"/>
        <v/>
      </c>
      <c r="CW389" s="574" t="str">
        <f t="shared" si="349"/>
        <v/>
      </c>
      <c r="CX389" s="574" t="str">
        <f t="shared" si="349"/>
        <v/>
      </c>
      <c r="CY389" s="574" t="str">
        <f t="shared" si="350"/>
        <v/>
      </c>
      <c r="CZ389" s="574" t="str">
        <f t="shared" si="350"/>
        <v/>
      </c>
      <c r="DA389" s="574" t="str">
        <f t="shared" si="350"/>
        <v/>
      </c>
      <c r="DB389" s="574" t="str">
        <f t="shared" si="305"/>
        <v/>
      </c>
      <c r="DC389" s="574" t="str">
        <f t="shared" si="351"/>
        <v/>
      </c>
      <c r="DD389" s="574" t="str">
        <f t="shared" si="351"/>
        <v/>
      </c>
      <c r="DE389" s="574" t="str">
        <f t="shared" si="352"/>
        <v/>
      </c>
      <c r="DF389" s="574" t="str">
        <f t="shared" si="352"/>
        <v/>
      </c>
      <c r="DG389" s="574" t="str">
        <f t="shared" si="352"/>
        <v/>
      </c>
      <c r="DH389" s="574" t="str">
        <f t="shared" si="308"/>
        <v/>
      </c>
      <c r="DI389" s="574" t="str">
        <f t="shared" si="309"/>
        <v/>
      </c>
      <c r="DJ389" s="574" t="str">
        <f t="shared" si="353"/>
        <v/>
      </c>
      <c r="DK389" s="574" t="str">
        <f t="shared" si="353"/>
        <v/>
      </c>
      <c r="DL389" s="574" t="str">
        <f t="shared" si="353"/>
        <v/>
      </c>
      <c r="DM389" s="574" t="str">
        <f t="shared" si="354"/>
        <v/>
      </c>
      <c r="DN389" s="574" t="str">
        <f t="shared" si="354"/>
        <v/>
      </c>
      <c r="DO389" s="574" t="str">
        <f t="shared" si="354"/>
        <v/>
      </c>
      <c r="DP389" s="574" t="str">
        <f t="shared" si="355"/>
        <v/>
      </c>
      <c r="DQ389" s="574" t="str">
        <f t="shared" si="355"/>
        <v/>
      </c>
      <c r="DR389" s="574" t="str">
        <f t="shared" si="355"/>
        <v/>
      </c>
      <c r="DS389" s="574" t="str">
        <f t="shared" si="313"/>
        <v/>
      </c>
      <c r="DT389" s="577" t="str">
        <f t="shared" si="314"/>
        <v/>
      </c>
      <c r="DU389" s="576" t="str">
        <f t="shared" si="356"/>
        <v/>
      </c>
      <c r="DV389" s="574" t="str">
        <f t="shared" si="356"/>
        <v/>
      </c>
      <c r="DW389" s="574" t="str">
        <f t="shared" si="356"/>
        <v/>
      </c>
      <c r="DX389" s="574" t="str">
        <f t="shared" si="357"/>
        <v/>
      </c>
      <c r="DY389" s="574" t="str">
        <f t="shared" si="357"/>
        <v/>
      </c>
      <c r="DZ389" s="574" t="str">
        <f t="shared" si="357"/>
        <v/>
      </c>
      <c r="EA389" s="574" t="str">
        <f t="shared" si="358"/>
        <v/>
      </c>
      <c r="EB389" s="574" t="str">
        <f t="shared" si="358"/>
        <v/>
      </c>
      <c r="EC389" s="574" t="str">
        <f t="shared" si="358"/>
        <v/>
      </c>
      <c r="ED389" s="574" t="str">
        <f t="shared" si="359"/>
        <v/>
      </c>
      <c r="EE389" s="574" t="str">
        <f t="shared" si="359"/>
        <v/>
      </c>
      <c r="EF389" s="574" t="str">
        <f t="shared" si="359"/>
        <v/>
      </c>
      <c r="EG389" s="574" t="str">
        <f t="shared" si="319"/>
        <v/>
      </c>
      <c r="EH389" s="574" t="str">
        <f t="shared" si="320"/>
        <v/>
      </c>
      <c r="EI389" s="574" t="str">
        <f t="shared" si="360"/>
        <v/>
      </c>
      <c r="EJ389" s="574" t="str">
        <f t="shared" si="360"/>
        <v/>
      </c>
      <c r="EK389" s="574" t="str">
        <f t="shared" si="360"/>
        <v/>
      </c>
      <c r="EL389" s="574" t="str">
        <f t="shared" si="361"/>
        <v/>
      </c>
      <c r="EM389" s="574" t="str">
        <f t="shared" si="361"/>
        <v/>
      </c>
      <c r="EN389" s="574" t="str">
        <f t="shared" si="361"/>
        <v/>
      </c>
      <c r="EO389" s="574" t="str">
        <f t="shared" si="362"/>
        <v/>
      </c>
      <c r="EP389" s="574" t="str">
        <f t="shared" si="362"/>
        <v/>
      </c>
      <c r="EQ389" s="574" t="str">
        <f t="shared" si="362"/>
        <v/>
      </c>
      <c r="ER389" s="574" t="str">
        <f t="shared" si="324"/>
        <v/>
      </c>
      <c r="ES389" s="577" t="str">
        <f t="shared" si="325"/>
        <v/>
      </c>
      <c r="ET389" s="576" t="str">
        <f t="shared" si="363"/>
        <v/>
      </c>
      <c r="EU389" s="574" t="str">
        <f t="shared" si="363"/>
        <v/>
      </c>
      <c r="EV389" s="574" t="str">
        <f t="shared" si="363"/>
        <v/>
      </c>
      <c r="EW389" s="574" t="str">
        <f t="shared" si="364"/>
        <v/>
      </c>
      <c r="EX389" s="574" t="str">
        <f t="shared" si="364"/>
        <v/>
      </c>
      <c r="EY389" s="574" t="str">
        <f t="shared" si="364"/>
        <v/>
      </c>
      <c r="EZ389" s="574" t="str">
        <f t="shared" si="365"/>
        <v/>
      </c>
      <c r="FA389" s="574" t="str">
        <f t="shared" si="365"/>
        <v/>
      </c>
      <c r="FB389" s="574" t="str">
        <f t="shared" si="365"/>
        <v/>
      </c>
      <c r="FC389" s="574" t="str">
        <f t="shared" si="366"/>
        <v/>
      </c>
      <c r="FD389" s="574" t="str">
        <f t="shared" si="366"/>
        <v/>
      </c>
      <c r="FE389" s="574" t="str">
        <f t="shared" si="366"/>
        <v/>
      </c>
      <c r="FF389" s="574" t="str">
        <f t="shared" si="330"/>
        <v/>
      </c>
      <c r="FG389" s="574" t="str">
        <f t="shared" si="331"/>
        <v/>
      </c>
      <c r="FH389" s="574" t="str">
        <f t="shared" si="367"/>
        <v/>
      </c>
      <c r="FI389" s="574" t="str">
        <f t="shared" si="367"/>
        <v/>
      </c>
      <c r="FJ389" s="574" t="str">
        <f t="shared" si="367"/>
        <v/>
      </c>
      <c r="FK389" s="574" t="str">
        <f t="shared" si="368"/>
        <v/>
      </c>
      <c r="FL389" s="574" t="str">
        <f t="shared" si="368"/>
        <v/>
      </c>
      <c r="FM389" s="574" t="str">
        <f t="shared" si="368"/>
        <v/>
      </c>
      <c r="FN389" s="574" t="str">
        <f t="shared" si="369"/>
        <v/>
      </c>
      <c r="FO389" s="574" t="str">
        <f t="shared" si="369"/>
        <v/>
      </c>
      <c r="FP389" s="574" t="str">
        <f t="shared" si="369"/>
        <v/>
      </c>
      <c r="FQ389" s="574" t="str">
        <f t="shared" si="335"/>
        <v/>
      </c>
      <c r="FR389" s="577" t="str">
        <f t="shared" si="336"/>
        <v/>
      </c>
      <c r="FS389" s="573" t="str">
        <f t="shared" si="337"/>
        <v/>
      </c>
      <c r="FT389" s="574" t="str">
        <f t="shared" si="338"/>
        <v/>
      </c>
      <c r="FU389" s="578" t="str">
        <f t="shared" si="339"/>
        <v/>
      </c>
      <c r="FV389" s="577" t="str">
        <f t="shared" si="340"/>
        <v/>
      </c>
      <c r="HA389" s="147">
        <f t="shared" si="341"/>
        <v>0</v>
      </c>
      <c r="HB389" s="142">
        <f t="shared" si="290"/>
        <v>0</v>
      </c>
    </row>
    <row r="390" spans="1:210" s="142" customFormat="1" ht="15.75" customHeight="1" x14ac:dyDescent="0.2">
      <c r="A390" s="531" t="str">
        <f t="shared" si="291"/>
        <v/>
      </c>
      <c r="B390" s="299"/>
      <c r="C390" s="292"/>
      <c r="D390" s="300"/>
      <c r="E390" s="292"/>
      <c r="F390" s="300"/>
      <c r="G390" s="292"/>
      <c r="H390" s="300"/>
      <c r="I390" s="300"/>
      <c r="J390" s="292"/>
      <c r="K390" s="300"/>
      <c r="L390" s="292"/>
      <c r="M390" s="300"/>
      <c r="N390" s="292"/>
      <c r="O390" s="300"/>
      <c r="P390" s="292"/>
      <c r="Q390" s="292"/>
      <c r="R390" s="301"/>
      <c r="S390" s="298"/>
      <c r="T390" s="307"/>
      <c r="U390" s="292"/>
      <c r="V390" s="300"/>
      <c r="W390" s="292"/>
      <c r="X390" s="300"/>
      <c r="Y390" s="292"/>
      <c r="Z390" s="300"/>
      <c r="AA390" s="300"/>
      <c r="AB390" s="292"/>
      <c r="AC390" s="300"/>
      <c r="AD390" s="292"/>
      <c r="AE390" s="300"/>
      <c r="AF390" s="292"/>
      <c r="AG390" s="300"/>
      <c r="AH390" s="292"/>
      <c r="AI390" s="292"/>
      <c r="AJ390" s="301"/>
      <c r="AK390" s="298"/>
      <c r="AL390" s="302"/>
      <c r="AM390" s="292"/>
      <c r="AN390" s="303"/>
      <c r="AO390" s="292"/>
      <c r="AP390" s="303"/>
      <c r="AQ390" s="292"/>
      <c r="AR390" s="303"/>
      <c r="AS390" s="303"/>
      <c r="AT390" s="292"/>
      <c r="AU390" s="303"/>
      <c r="AV390" s="292"/>
      <c r="AW390" s="303"/>
      <c r="AX390" s="292"/>
      <c r="AY390" s="303"/>
      <c r="AZ390" s="292"/>
      <c r="BA390" s="292"/>
      <c r="BB390" s="304"/>
      <c r="BC390" s="298"/>
      <c r="BD390" s="308"/>
      <c r="BE390" s="292"/>
      <c r="BF390" s="303"/>
      <c r="BG390" s="292"/>
      <c r="BH390" s="303"/>
      <c r="BI390" s="292"/>
      <c r="BJ390" s="303"/>
      <c r="BK390" s="303"/>
      <c r="BL390" s="292"/>
      <c r="BM390" s="303"/>
      <c r="BN390" s="292"/>
      <c r="BO390" s="303"/>
      <c r="BP390" s="292"/>
      <c r="BQ390" s="303"/>
      <c r="BR390" s="292"/>
      <c r="BS390" s="292"/>
      <c r="BT390" s="304"/>
      <c r="BU390" s="298"/>
      <c r="BW390" s="573" t="str">
        <f t="shared" si="342"/>
        <v/>
      </c>
      <c r="BX390" s="574" t="str">
        <f t="shared" si="342"/>
        <v/>
      </c>
      <c r="BY390" s="574" t="str">
        <f t="shared" si="342"/>
        <v/>
      </c>
      <c r="BZ390" s="574" t="str">
        <f t="shared" si="343"/>
        <v/>
      </c>
      <c r="CA390" s="574" t="str">
        <f t="shared" si="343"/>
        <v/>
      </c>
      <c r="CB390" s="574" t="str">
        <f t="shared" si="343"/>
        <v/>
      </c>
      <c r="CC390" s="574" t="str">
        <f t="shared" si="344"/>
        <v/>
      </c>
      <c r="CD390" s="574" t="str">
        <f t="shared" si="344"/>
        <v/>
      </c>
      <c r="CE390" s="574" t="str">
        <f t="shared" si="344"/>
        <v/>
      </c>
      <c r="CF390" s="574" t="str">
        <f t="shared" si="345"/>
        <v/>
      </c>
      <c r="CG390" s="574" t="str">
        <f t="shared" si="345"/>
        <v/>
      </c>
      <c r="CH390" s="574" t="str">
        <f t="shared" si="345"/>
        <v/>
      </c>
      <c r="CI390" s="574" t="str">
        <f t="shared" si="296"/>
        <v/>
      </c>
      <c r="CJ390" s="574" t="str">
        <f t="shared" si="297"/>
        <v/>
      </c>
      <c r="CK390" s="574" t="str">
        <f t="shared" si="346"/>
        <v/>
      </c>
      <c r="CL390" s="574" t="str">
        <f t="shared" si="346"/>
        <v/>
      </c>
      <c r="CM390" s="574" t="str">
        <f t="shared" si="346"/>
        <v/>
      </c>
      <c r="CN390" s="574" t="str">
        <f t="shared" si="347"/>
        <v/>
      </c>
      <c r="CO390" s="574" t="str">
        <f t="shared" si="347"/>
        <v/>
      </c>
      <c r="CP390" s="574" t="str">
        <f t="shared" si="347"/>
        <v/>
      </c>
      <c r="CQ390" s="574" t="str">
        <f t="shared" si="348"/>
        <v/>
      </c>
      <c r="CR390" s="574" t="str">
        <f t="shared" si="348"/>
        <v/>
      </c>
      <c r="CS390" s="574" t="str">
        <f t="shared" si="348"/>
        <v/>
      </c>
      <c r="CT390" s="574" t="str">
        <f t="shared" si="301"/>
        <v/>
      </c>
      <c r="CU390" s="575" t="str">
        <f t="shared" si="302"/>
        <v/>
      </c>
      <c r="CV390" s="576" t="str">
        <f t="shared" si="349"/>
        <v/>
      </c>
      <c r="CW390" s="574" t="str">
        <f t="shared" si="349"/>
        <v/>
      </c>
      <c r="CX390" s="574" t="str">
        <f t="shared" si="349"/>
        <v/>
      </c>
      <c r="CY390" s="574" t="str">
        <f t="shared" si="350"/>
        <v/>
      </c>
      <c r="CZ390" s="574" t="str">
        <f t="shared" si="350"/>
        <v/>
      </c>
      <c r="DA390" s="574" t="str">
        <f t="shared" si="350"/>
        <v/>
      </c>
      <c r="DB390" s="574" t="str">
        <f t="shared" si="305"/>
        <v/>
      </c>
      <c r="DC390" s="574" t="str">
        <f t="shared" si="351"/>
        <v/>
      </c>
      <c r="DD390" s="574" t="str">
        <f t="shared" si="351"/>
        <v/>
      </c>
      <c r="DE390" s="574" t="str">
        <f t="shared" si="352"/>
        <v/>
      </c>
      <c r="DF390" s="574" t="str">
        <f t="shared" si="352"/>
        <v/>
      </c>
      <c r="DG390" s="574" t="str">
        <f t="shared" si="352"/>
        <v/>
      </c>
      <c r="DH390" s="574" t="str">
        <f t="shared" si="308"/>
        <v/>
      </c>
      <c r="DI390" s="574" t="str">
        <f t="shared" si="309"/>
        <v/>
      </c>
      <c r="DJ390" s="574" t="str">
        <f t="shared" si="353"/>
        <v/>
      </c>
      <c r="DK390" s="574" t="str">
        <f t="shared" si="353"/>
        <v/>
      </c>
      <c r="DL390" s="574" t="str">
        <f t="shared" si="353"/>
        <v/>
      </c>
      <c r="DM390" s="574" t="str">
        <f t="shared" si="354"/>
        <v/>
      </c>
      <c r="DN390" s="574" t="str">
        <f t="shared" si="354"/>
        <v/>
      </c>
      <c r="DO390" s="574" t="str">
        <f t="shared" si="354"/>
        <v/>
      </c>
      <c r="DP390" s="574" t="str">
        <f t="shared" si="355"/>
        <v/>
      </c>
      <c r="DQ390" s="574" t="str">
        <f t="shared" si="355"/>
        <v/>
      </c>
      <c r="DR390" s="574" t="str">
        <f t="shared" si="355"/>
        <v/>
      </c>
      <c r="DS390" s="574" t="str">
        <f t="shared" si="313"/>
        <v/>
      </c>
      <c r="DT390" s="577" t="str">
        <f t="shared" si="314"/>
        <v/>
      </c>
      <c r="DU390" s="576" t="str">
        <f t="shared" si="356"/>
        <v/>
      </c>
      <c r="DV390" s="574" t="str">
        <f t="shared" si="356"/>
        <v/>
      </c>
      <c r="DW390" s="574" t="str">
        <f t="shared" si="356"/>
        <v/>
      </c>
      <c r="DX390" s="574" t="str">
        <f t="shared" si="357"/>
        <v/>
      </c>
      <c r="DY390" s="574" t="str">
        <f t="shared" si="357"/>
        <v/>
      </c>
      <c r="DZ390" s="574" t="str">
        <f t="shared" si="357"/>
        <v/>
      </c>
      <c r="EA390" s="574" t="str">
        <f t="shared" si="358"/>
        <v/>
      </c>
      <c r="EB390" s="574" t="str">
        <f t="shared" si="358"/>
        <v/>
      </c>
      <c r="EC390" s="574" t="str">
        <f t="shared" si="358"/>
        <v/>
      </c>
      <c r="ED390" s="574" t="str">
        <f t="shared" si="359"/>
        <v/>
      </c>
      <c r="EE390" s="574" t="str">
        <f t="shared" si="359"/>
        <v/>
      </c>
      <c r="EF390" s="574" t="str">
        <f t="shared" si="359"/>
        <v/>
      </c>
      <c r="EG390" s="574" t="str">
        <f t="shared" si="319"/>
        <v/>
      </c>
      <c r="EH390" s="574" t="str">
        <f t="shared" si="320"/>
        <v/>
      </c>
      <c r="EI390" s="574" t="str">
        <f t="shared" si="360"/>
        <v/>
      </c>
      <c r="EJ390" s="574" t="str">
        <f t="shared" si="360"/>
        <v/>
      </c>
      <c r="EK390" s="574" t="str">
        <f t="shared" si="360"/>
        <v/>
      </c>
      <c r="EL390" s="574" t="str">
        <f t="shared" si="361"/>
        <v/>
      </c>
      <c r="EM390" s="574" t="str">
        <f t="shared" si="361"/>
        <v/>
      </c>
      <c r="EN390" s="574" t="str">
        <f t="shared" si="361"/>
        <v/>
      </c>
      <c r="EO390" s="574" t="str">
        <f t="shared" si="362"/>
        <v/>
      </c>
      <c r="EP390" s="574" t="str">
        <f t="shared" si="362"/>
        <v/>
      </c>
      <c r="EQ390" s="574" t="str">
        <f t="shared" si="362"/>
        <v/>
      </c>
      <c r="ER390" s="574" t="str">
        <f t="shared" si="324"/>
        <v/>
      </c>
      <c r="ES390" s="577" t="str">
        <f t="shared" si="325"/>
        <v/>
      </c>
      <c r="ET390" s="576" t="str">
        <f t="shared" si="363"/>
        <v/>
      </c>
      <c r="EU390" s="574" t="str">
        <f t="shared" si="363"/>
        <v/>
      </c>
      <c r="EV390" s="574" t="str">
        <f t="shared" si="363"/>
        <v/>
      </c>
      <c r="EW390" s="574" t="str">
        <f t="shared" si="364"/>
        <v/>
      </c>
      <c r="EX390" s="574" t="str">
        <f t="shared" si="364"/>
        <v/>
      </c>
      <c r="EY390" s="574" t="str">
        <f t="shared" si="364"/>
        <v/>
      </c>
      <c r="EZ390" s="574" t="str">
        <f t="shared" si="365"/>
        <v/>
      </c>
      <c r="FA390" s="574" t="str">
        <f t="shared" si="365"/>
        <v/>
      </c>
      <c r="FB390" s="574" t="str">
        <f t="shared" si="365"/>
        <v/>
      </c>
      <c r="FC390" s="574" t="str">
        <f t="shared" si="366"/>
        <v/>
      </c>
      <c r="FD390" s="574" t="str">
        <f t="shared" si="366"/>
        <v/>
      </c>
      <c r="FE390" s="574" t="str">
        <f t="shared" si="366"/>
        <v/>
      </c>
      <c r="FF390" s="574" t="str">
        <f t="shared" si="330"/>
        <v/>
      </c>
      <c r="FG390" s="574" t="str">
        <f t="shared" si="331"/>
        <v/>
      </c>
      <c r="FH390" s="574" t="str">
        <f t="shared" si="367"/>
        <v/>
      </c>
      <c r="FI390" s="574" t="str">
        <f t="shared" si="367"/>
        <v/>
      </c>
      <c r="FJ390" s="574" t="str">
        <f t="shared" si="367"/>
        <v/>
      </c>
      <c r="FK390" s="574" t="str">
        <f t="shared" si="368"/>
        <v/>
      </c>
      <c r="FL390" s="574" t="str">
        <f t="shared" si="368"/>
        <v/>
      </c>
      <c r="FM390" s="574" t="str">
        <f t="shared" si="368"/>
        <v/>
      </c>
      <c r="FN390" s="574" t="str">
        <f t="shared" si="369"/>
        <v/>
      </c>
      <c r="FO390" s="574" t="str">
        <f t="shared" si="369"/>
        <v/>
      </c>
      <c r="FP390" s="574" t="str">
        <f t="shared" si="369"/>
        <v/>
      </c>
      <c r="FQ390" s="574" t="str">
        <f t="shared" si="335"/>
        <v/>
      </c>
      <c r="FR390" s="577" t="str">
        <f t="shared" si="336"/>
        <v/>
      </c>
      <c r="FS390" s="573" t="str">
        <f t="shared" si="337"/>
        <v/>
      </c>
      <c r="FT390" s="574" t="str">
        <f t="shared" si="338"/>
        <v/>
      </c>
      <c r="FU390" s="578" t="str">
        <f t="shared" si="339"/>
        <v/>
      </c>
      <c r="FV390" s="577" t="str">
        <f t="shared" si="340"/>
        <v/>
      </c>
      <c r="HA390" s="147">
        <f t="shared" si="341"/>
        <v>0</v>
      </c>
      <c r="HB390" s="142">
        <f t="shared" si="290"/>
        <v>0</v>
      </c>
    </row>
    <row r="391" spans="1:210" s="142" customFormat="1" ht="15.75" customHeight="1" x14ac:dyDescent="0.2">
      <c r="A391" s="531" t="str">
        <f t="shared" si="291"/>
        <v/>
      </c>
      <c r="B391" s="299"/>
      <c r="C391" s="292"/>
      <c r="D391" s="300"/>
      <c r="E391" s="292"/>
      <c r="F391" s="300"/>
      <c r="G391" s="292"/>
      <c r="H391" s="300"/>
      <c r="I391" s="300"/>
      <c r="J391" s="292"/>
      <c r="K391" s="300"/>
      <c r="L391" s="292"/>
      <c r="M391" s="300"/>
      <c r="N391" s="292"/>
      <c r="O391" s="300"/>
      <c r="P391" s="292"/>
      <c r="Q391" s="292"/>
      <c r="R391" s="300"/>
      <c r="S391" s="294"/>
      <c r="T391" s="307"/>
      <c r="U391" s="292"/>
      <c r="V391" s="300"/>
      <c r="W391" s="292"/>
      <c r="X391" s="300"/>
      <c r="Y391" s="292"/>
      <c r="Z391" s="300"/>
      <c r="AA391" s="300"/>
      <c r="AB391" s="292"/>
      <c r="AC391" s="300"/>
      <c r="AD391" s="292"/>
      <c r="AE391" s="300"/>
      <c r="AF391" s="292"/>
      <c r="AG391" s="300"/>
      <c r="AH391" s="292"/>
      <c r="AI391" s="292"/>
      <c r="AJ391" s="300"/>
      <c r="AK391" s="294"/>
      <c r="AL391" s="302"/>
      <c r="AM391" s="292"/>
      <c r="AN391" s="303"/>
      <c r="AO391" s="292"/>
      <c r="AP391" s="303"/>
      <c r="AQ391" s="292"/>
      <c r="AR391" s="303"/>
      <c r="AS391" s="303"/>
      <c r="AT391" s="292"/>
      <c r="AU391" s="303"/>
      <c r="AV391" s="292"/>
      <c r="AW391" s="303"/>
      <c r="AX391" s="292"/>
      <c r="AY391" s="303"/>
      <c r="AZ391" s="292"/>
      <c r="BA391" s="292"/>
      <c r="BB391" s="303"/>
      <c r="BC391" s="294"/>
      <c r="BD391" s="308"/>
      <c r="BE391" s="292"/>
      <c r="BF391" s="303"/>
      <c r="BG391" s="292"/>
      <c r="BH391" s="303"/>
      <c r="BI391" s="292"/>
      <c r="BJ391" s="303"/>
      <c r="BK391" s="303"/>
      <c r="BL391" s="292"/>
      <c r="BM391" s="303"/>
      <c r="BN391" s="292"/>
      <c r="BO391" s="303"/>
      <c r="BP391" s="292"/>
      <c r="BQ391" s="303"/>
      <c r="BR391" s="292"/>
      <c r="BS391" s="292"/>
      <c r="BT391" s="303"/>
      <c r="BU391" s="294"/>
      <c r="BW391" s="573" t="str">
        <f t="shared" si="342"/>
        <v/>
      </c>
      <c r="BX391" s="574" t="str">
        <f t="shared" si="342"/>
        <v/>
      </c>
      <c r="BY391" s="574" t="str">
        <f t="shared" si="342"/>
        <v/>
      </c>
      <c r="BZ391" s="574" t="str">
        <f t="shared" si="343"/>
        <v/>
      </c>
      <c r="CA391" s="574" t="str">
        <f t="shared" si="343"/>
        <v/>
      </c>
      <c r="CB391" s="574" t="str">
        <f t="shared" si="343"/>
        <v/>
      </c>
      <c r="CC391" s="574" t="str">
        <f t="shared" si="344"/>
        <v/>
      </c>
      <c r="CD391" s="574" t="str">
        <f t="shared" si="344"/>
        <v/>
      </c>
      <c r="CE391" s="574" t="str">
        <f t="shared" si="344"/>
        <v/>
      </c>
      <c r="CF391" s="574" t="str">
        <f t="shared" si="345"/>
        <v/>
      </c>
      <c r="CG391" s="574" t="str">
        <f t="shared" si="345"/>
        <v/>
      </c>
      <c r="CH391" s="574" t="str">
        <f t="shared" si="345"/>
        <v/>
      </c>
      <c r="CI391" s="574" t="str">
        <f t="shared" si="296"/>
        <v/>
      </c>
      <c r="CJ391" s="574" t="str">
        <f t="shared" si="297"/>
        <v/>
      </c>
      <c r="CK391" s="574" t="str">
        <f t="shared" si="346"/>
        <v/>
      </c>
      <c r="CL391" s="574" t="str">
        <f t="shared" si="346"/>
        <v/>
      </c>
      <c r="CM391" s="574" t="str">
        <f t="shared" si="346"/>
        <v/>
      </c>
      <c r="CN391" s="574" t="str">
        <f t="shared" si="347"/>
        <v/>
      </c>
      <c r="CO391" s="574" t="str">
        <f t="shared" si="347"/>
        <v/>
      </c>
      <c r="CP391" s="574" t="str">
        <f t="shared" si="347"/>
        <v/>
      </c>
      <c r="CQ391" s="574" t="str">
        <f t="shared" si="348"/>
        <v/>
      </c>
      <c r="CR391" s="574" t="str">
        <f t="shared" si="348"/>
        <v/>
      </c>
      <c r="CS391" s="574" t="str">
        <f t="shared" si="348"/>
        <v/>
      </c>
      <c r="CT391" s="574" t="str">
        <f t="shared" si="301"/>
        <v/>
      </c>
      <c r="CU391" s="575" t="str">
        <f t="shared" si="302"/>
        <v/>
      </c>
      <c r="CV391" s="576" t="str">
        <f t="shared" si="349"/>
        <v/>
      </c>
      <c r="CW391" s="574" t="str">
        <f t="shared" si="349"/>
        <v/>
      </c>
      <c r="CX391" s="574" t="str">
        <f t="shared" si="349"/>
        <v/>
      </c>
      <c r="CY391" s="574" t="str">
        <f t="shared" si="350"/>
        <v/>
      </c>
      <c r="CZ391" s="574" t="str">
        <f t="shared" si="350"/>
        <v/>
      </c>
      <c r="DA391" s="574" t="str">
        <f t="shared" si="350"/>
        <v/>
      </c>
      <c r="DB391" s="574" t="str">
        <f t="shared" si="305"/>
        <v/>
      </c>
      <c r="DC391" s="574" t="str">
        <f t="shared" si="351"/>
        <v/>
      </c>
      <c r="DD391" s="574" t="str">
        <f t="shared" si="351"/>
        <v/>
      </c>
      <c r="DE391" s="574" t="str">
        <f t="shared" si="352"/>
        <v/>
      </c>
      <c r="DF391" s="574" t="str">
        <f t="shared" si="352"/>
        <v/>
      </c>
      <c r="DG391" s="574" t="str">
        <f t="shared" si="352"/>
        <v/>
      </c>
      <c r="DH391" s="574" t="str">
        <f t="shared" si="308"/>
        <v/>
      </c>
      <c r="DI391" s="574" t="str">
        <f t="shared" si="309"/>
        <v/>
      </c>
      <c r="DJ391" s="574" t="str">
        <f t="shared" si="353"/>
        <v/>
      </c>
      <c r="DK391" s="574" t="str">
        <f t="shared" si="353"/>
        <v/>
      </c>
      <c r="DL391" s="574" t="str">
        <f t="shared" si="353"/>
        <v/>
      </c>
      <c r="DM391" s="574" t="str">
        <f t="shared" si="354"/>
        <v/>
      </c>
      <c r="DN391" s="574" t="str">
        <f t="shared" si="354"/>
        <v/>
      </c>
      <c r="DO391" s="574" t="str">
        <f t="shared" si="354"/>
        <v/>
      </c>
      <c r="DP391" s="574" t="str">
        <f t="shared" si="355"/>
        <v/>
      </c>
      <c r="DQ391" s="574" t="str">
        <f t="shared" si="355"/>
        <v/>
      </c>
      <c r="DR391" s="574" t="str">
        <f t="shared" si="355"/>
        <v/>
      </c>
      <c r="DS391" s="574" t="str">
        <f t="shared" si="313"/>
        <v/>
      </c>
      <c r="DT391" s="577" t="str">
        <f t="shared" si="314"/>
        <v/>
      </c>
      <c r="DU391" s="576" t="str">
        <f t="shared" si="356"/>
        <v/>
      </c>
      <c r="DV391" s="574" t="str">
        <f t="shared" si="356"/>
        <v/>
      </c>
      <c r="DW391" s="574" t="str">
        <f t="shared" si="356"/>
        <v/>
      </c>
      <c r="DX391" s="574" t="str">
        <f t="shared" si="357"/>
        <v/>
      </c>
      <c r="DY391" s="574" t="str">
        <f t="shared" si="357"/>
        <v/>
      </c>
      <c r="DZ391" s="574" t="str">
        <f t="shared" si="357"/>
        <v/>
      </c>
      <c r="EA391" s="574" t="str">
        <f t="shared" si="358"/>
        <v/>
      </c>
      <c r="EB391" s="574" t="str">
        <f t="shared" si="358"/>
        <v/>
      </c>
      <c r="EC391" s="574" t="str">
        <f t="shared" si="358"/>
        <v/>
      </c>
      <c r="ED391" s="574" t="str">
        <f t="shared" si="359"/>
        <v/>
      </c>
      <c r="EE391" s="574" t="str">
        <f t="shared" si="359"/>
        <v/>
      </c>
      <c r="EF391" s="574" t="str">
        <f t="shared" si="359"/>
        <v/>
      </c>
      <c r="EG391" s="574" t="str">
        <f t="shared" si="319"/>
        <v/>
      </c>
      <c r="EH391" s="574" t="str">
        <f t="shared" si="320"/>
        <v/>
      </c>
      <c r="EI391" s="574" t="str">
        <f t="shared" si="360"/>
        <v/>
      </c>
      <c r="EJ391" s="574" t="str">
        <f t="shared" si="360"/>
        <v/>
      </c>
      <c r="EK391" s="574" t="str">
        <f t="shared" si="360"/>
        <v/>
      </c>
      <c r="EL391" s="574" t="str">
        <f t="shared" si="361"/>
        <v/>
      </c>
      <c r="EM391" s="574" t="str">
        <f t="shared" si="361"/>
        <v/>
      </c>
      <c r="EN391" s="574" t="str">
        <f t="shared" si="361"/>
        <v/>
      </c>
      <c r="EO391" s="574" t="str">
        <f t="shared" si="362"/>
        <v/>
      </c>
      <c r="EP391" s="574" t="str">
        <f t="shared" si="362"/>
        <v/>
      </c>
      <c r="EQ391" s="574" t="str">
        <f t="shared" si="362"/>
        <v/>
      </c>
      <c r="ER391" s="574" t="str">
        <f t="shared" si="324"/>
        <v/>
      </c>
      <c r="ES391" s="577" t="str">
        <f t="shared" si="325"/>
        <v/>
      </c>
      <c r="ET391" s="576" t="str">
        <f t="shared" si="363"/>
        <v/>
      </c>
      <c r="EU391" s="574" t="str">
        <f t="shared" si="363"/>
        <v/>
      </c>
      <c r="EV391" s="574" t="str">
        <f t="shared" si="363"/>
        <v/>
      </c>
      <c r="EW391" s="574" t="str">
        <f t="shared" si="364"/>
        <v/>
      </c>
      <c r="EX391" s="574" t="str">
        <f t="shared" si="364"/>
        <v/>
      </c>
      <c r="EY391" s="574" t="str">
        <f t="shared" si="364"/>
        <v/>
      </c>
      <c r="EZ391" s="574" t="str">
        <f t="shared" si="365"/>
        <v/>
      </c>
      <c r="FA391" s="574" t="str">
        <f t="shared" si="365"/>
        <v/>
      </c>
      <c r="FB391" s="574" t="str">
        <f t="shared" si="365"/>
        <v/>
      </c>
      <c r="FC391" s="574" t="str">
        <f t="shared" si="366"/>
        <v/>
      </c>
      <c r="FD391" s="574" t="str">
        <f t="shared" si="366"/>
        <v/>
      </c>
      <c r="FE391" s="574" t="str">
        <f t="shared" si="366"/>
        <v/>
      </c>
      <c r="FF391" s="574" t="str">
        <f t="shared" si="330"/>
        <v/>
      </c>
      <c r="FG391" s="574" t="str">
        <f t="shared" si="331"/>
        <v/>
      </c>
      <c r="FH391" s="574" t="str">
        <f t="shared" si="367"/>
        <v/>
      </c>
      <c r="FI391" s="574" t="str">
        <f t="shared" si="367"/>
        <v/>
      </c>
      <c r="FJ391" s="574" t="str">
        <f t="shared" si="367"/>
        <v/>
      </c>
      <c r="FK391" s="574" t="str">
        <f t="shared" si="368"/>
        <v/>
      </c>
      <c r="FL391" s="574" t="str">
        <f t="shared" si="368"/>
        <v/>
      </c>
      <c r="FM391" s="574" t="str">
        <f t="shared" si="368"/>
        <v/>
      </c>
      <c r="FN391" s="574" t="str">
        <f t="shared" si="369"/>
        <v/>
      </c>
      <c r="FO391" s="574" t="str">
        <f t="shared" si="369"/>
        <v/>
      </c>
      <c r="FP391" s="574" t="str">
        <f t="shared" si="369"/>
        <v/>
      </c>
      <c r="FQ391" s="574" t="str">
        <f t="shared" si="335"/>
        <v/>
      </c>
      <c r="FR391" s="577" t="str">
        <f t="shared" si="336"/>
        <v/>
      </c>
      <c r="FS391" s="573" t="str">
        <f t="shared" si="337"/>
        <v/>
      </c>
      <c r="FT391" s="574" t="str">
        <f t="shared" si="338"/>
        <v/>
      </c>
      <c r="FU391" s="578" t="str">
        <f t="shared" si="339"/>
        <v/>
      </c>
      <c r="FV391" s="577" t="str">
        <f t="shared" si="340"/>
        <v/>
      </c>
      <c r="HA391" s="147">
        <f t="shared" si="341"/>
        <v>0</v>
      </c>
      <c r="HB391" s="142">
        <f t="shared" si="290"/>
        <v>0</v>
      </c>
    </row>
    <row r="392" spans="1:210" s="142" customFormat="1" ht="15.75" customHeight="1" x14ac:dyDescent="0.2">
      <c r="A392" s="531" t="str">
        <f t="shared" si="291"/>
        <v/>
      </c>
      <c r="B392" s="299"/>
      <c r="C392" s="292"/>
      <c r="D392" s="300"/>
      <c r="E392" s="292"/>
      <c r="F392" s="300"/>
      <c r="G392" s="292"/>
      <c r="H392" s="300"/>
      <c r="I392" s="300"/>
      <c r="J392" s="292"/>
      <c r="K392" s="300"/>
      <c r="L392" s="292"/>
      <c r="M392" s="300"/>
      <c r="N392" s="292"/>
      <c r="O392" s="300"/>
      <c r="P392" s="292"/>
      <c r="Q392" s="292"/>
      <c r="R392" s="301"/>
      <c r="S392" s="298"/>
      <c r="T392" s="307"/>
      <c r="U392" s="292"/>
      <c r="V392" s="300"/>
      <c r="W392" s="292"/>
      <c r="X392" s="300"/>
      <c r="Y392" s="292"/>
      <c r="Z392" s="300"/>
      <c r="AA392" s="300"/>
      <c r="AB392" s="292"/>
      <c r="AC392" s="300"/>
      <c r="AD392" s="292"/>
      <c r="AE392" s="300"/>
      <c r="AF392" s="292"/>
      <c r="AG392" s="300"/>
      <c r="AH392" s="292"/>
      <c r="AI392" s="292"/>
      <c r="AJ392" s="301"/>
      <c r="AK392" s="298"/>
      <c r="AL392" s="302"/>
      <c r="AM392" s="292"/>
      <c r="AN392" s="303"/>
      <c r="AO392" s="292"/>
      <c r="AP392" s="303"/>
      <c r="AQ392" s="292"/>
      <c r="AR392" s="303"/>
      <c r="AS392" s="303"/>
      <c r="AT392" s="292"/>
      <c r="AU392" s="303"/>
      <c r="AV392" s="292"/>
      <c r="AW392" s="303"/>
      <c r="AX392" s="292"/>
      <c r="AY392" s="303"/>
      <c r="AZ392" s="292"/>
      <c r="BA392" s="292"/>
      <c r="BB392" s="304"/>
      <c r="BC392" s="298"/>
      <c r="BD392" s="308"/>
      <c r="BE392" s="292"/>
      <c r="BF392" s="303"/>
      <c r="BG392" s="292"/>
      <c r="BH392" s="303"/>
      <c r="BI392" s="292"/>
      <c r="BJ392" s="303"/>
      <c r="BK392" s="303"/>
      <c r="BL392" s="292"/>
      <c r="BM392" s="303"/>
      <c r="BN392" s="292"/>
      <c r="BO392" s="303"/>
      <c r="BP392" s="292"/>
      <c r="BQ392" s="303"/>
      <c r="BR392" s="292"/>
      <c r="BS392" s="292"/>
      <c r="BT392" s="304"/>
      <c r="BU392" s="298"/>
      <c r="BW392" s="573" t="str">
        <f t="shared" si="342"/>
        <v/>
      </c>
      <c r="BX392" s="574" t="str">
        <f t="shared" si="342"/>
        <v/>
      </c>
      <c r="BY392" s="574" t="str">
        <f t="shared" si="342"/>
        <v/>
      </c>
      <c r="BZ392" s="574" t="str">
        <f t="shared" si="343"/>
        <v/>
      </c>
      <c r="CA392" s="574" t="str">
        <f t="shared" si="343"/>
        <v/>
      </c>
      <c r="CB392" s="574" t="str">
        <f t="shared" si="343"/>
        <v/>
      </c>
      <c r="CC392" s="574" t="str">
        <f t="shared" si="344"/>
        <v/>
      </c>
      <c r="CD392" s="574" t="str">
        <f t="shared" si="344"/>
        <v/>
      </c>
      <c r="CE392" s="574" t="str">
        <f t="shared" si="344"/>
        <v/>
      </c>
      <c r="CF392" s="574" t="str">
        <f t="shared" si="345"/>
        <v/>
      </c>
      <c r="CG392" s="574" t="str">
        <f t="shared" si="345"/>
        <v/>
      </c>
      <c r="CH392" s="574" t="str">
        <f t="shared" si="345"/>
        <v/>
      </c>
      <c r="CI392" s="574" t="str">
        <f t="shared" si="296"/>
        <v/>
      </c>
      <c r="CJ392" s="574" t="str">
        <f t="shared" si="297"/>
        <v/>
      </c>
      <c r="CK392" s="574" t="str">
        <f t="shared" si="346"/>
        <v/>
      </c>
      <c r="CL392" s="574" t="str">
        <f t="shared" si="346"/>
        <v/>
      </c>
      <c r="CM392" s="574" t="str">
        <f t="shared" si="346"/>
        <v/>
      </c>
      <c r="CN392" s="574" t="str">
        <f t="shared" si="347"/>
        <v/>
      </c>
      <c r="CO392" s="574" t="str">
        <f t="shared" si="347"/>
        <v/>
      </c>
      <c r="CP392" s="574" t="str">
        <f t="shared" si="347"/>
        <v/>
      </c>
      <c r="CQ392" s="574" t="str">
        <f t="shared" si="348"/>
        <v/>
      </c>
      <c r="CR392" s="574" t="str">
        <f t="shared" si="348"/>
        <v/>
      </c>
      <c r="CS392" s="574" t="str">
        <f t="shared" si="348"/>
        <v/>
      </c>
      <c r="CT392" s="574" t="str">
        <f t="shared" si="301"/>
        <v/>
      </c>
      <c r="CU392" s="575" t="str">
        <f t="shared" si="302"/>
        <v/>
      </c>
      <c r="CV392" s="576" t="str">
        <f t="shared" si="349"/>
        <v/>
      </c>
      <c r="CW392" s="574" t="str">
        <f t="shared" si="349"/>
        <v/>
      </c>
      <c r="CX392" s="574" t="str">
        <f t="shared" si="349"/>
        <v/>
      </c>
      <c r="CY392" s="574" t="str">
        <f t="shared" si="350"/>
        <v/>
      </c>
      <c r="CZ392" s="574" t="str">
        <f t="shared" si="350"/>
        <v/>
      </c>
      <c r="DA392" s="574" t="str">
        <f t="shared" si="350"/>
        <v/>
      </c>
      <c r="DB392" s="574" t="str">
        <f t="shared" si="305"/>
        <v/>
      </c>
      <c r="DC392" s="574" t="str">
        <f t="shared" si="351"/>
        <v/>
      </c>
      <c r="DD392" s="574" t="str">
        <f t="shared" si="351"/>
        <v/>
      </c>
      <c r="DE392" s="574" t="str">
        <f t="shared" si="352"/>
        <v/>
      </c>
      <c r="DF392" s="574" t="str">
        <f t="shared" si="352"/>
        <v/>
      </c>
      <c r="DG392" s="574" t="str">
        <f t="shared" si="352"/>
        <v/>
      </c>
      <c r="DH392" s="574" t="str">
        <f t="shared" si="308"/>
        <v/>
      </c>
      <c r="DI392" s="574" t="str">
        <f t="shared" si="309"/>
        <v/>
      </c>
      <c r="DJ392" s="574" t="str">
        <f t="shared" si="353"/>
        <v/>
      </c>
      <c r="DK392" s="574" t="str">
        <f t="shared" si="353"/>
        <v/>
      </c>
      <c r="DL392" s="574" t="str">
        <f t="shared" si="353"/>
        <v/>
      </c>
      <c r="DM392" s="574" t="str">
        <f t="shared" si="354"/>
        <v/>
      </c>
      <c r="DN392" s="574" t="str">
        <f t="shared" si="354"/>
        <v/>
      </c>
      <c r="DO392" s="574" t="str">
        <f t="shared" si="354"/>
        <v/>
      </c>
      <c r="DP392" s="574" t="str">
        <f t="shared" si="355"/>
        <v/>
      </c>
      <c r="DQ392" s="574" t="str">
        <f t="shared" si="355"/>
        <v/>
      </c>
      <c r="DR392" s="574" t="str">
        <f t="shared" si="355"/>
        <v/>
      </c>
      <c r="DS392" s="574" t="str">
        <f t="shared" si="313"/>
        <v/>
      </c>
      <c r="DT392" s="577" t="str">
        <f t="shared" si="314"/>
        <v/>
      </c>
      <c r="DU392" s="576" t="str">
        <f t="shared" si="356"/>
        <v/>
      </c>
      <c r="DV392" s="574" t="str">
        <f t="shared" si="356"/>
        <v/>
      </c>
      <c r="DW392" s="574" t="str">
        <f t="shared" si="356"/>
        <v/>
      </c>
      <c r="DX392" s="574" t="str">
        <f t="shared" si="357"/>
        <v/>
      </c>
      <c r="DY392" s="574" t="str">
        <f t="shared" si="357"/>
        <v/>
      </c>
      <c r="DZ392" s="574" t="str">
        <f t="shared" si="357"/>
        <v/>
      </c>
      <c r="EA392" s="574" t="str">
        <f t="shared" si="358"/>
        <v/>
      </c>
      <c r="EB392" s="574" t="str">
        <f t="shared" si="358"/>
        <v/>
      </c>
      <c r="EC392" s="574" t="str">
        <f t="shared" si="358"/>
        <v/>
      </c>
      <c r="ED392" s="574" t="str">
        <f t="shared" si="359"/>
        <v/>
      </c>
      <c r="EE392" s="574" t="str">
        <f t="shared" si="359"/>
        <v/>
      </c>
      <c r="EF392" s="574" t="str">
        <f t="shared" si="359"/>
        <v/>
      </c>
      <c r="EG392" s="574" t="str">
        <f t="shared" si="319"/>
        <v/>
      </c>
      <c r="EH392" s="574" t="str">
        <f t="shared" si="320"/>
        <v/>
      </c>
      <c r="EI392" s="574" t="str">
        <f t="shared" si="360"/>
        <v/>
      </c>
      <c r="EJ392" s="574" t="str">
        <f t="shared" si="360"/>
        <v/>
      </c>
      <c r="EK392" s="574" t="str">
        <f t="shared" si="360"/>
        <v/>
      </c>
      <c r="EL392" s="574" t="str">
        <f t="shared" si="361"/>
        <v/>
      </c>
      <c r="EM392" s="574" t="str">
        <f t="shared" si="361"/>
        <v/>
      </c>
      <c r="EN392" s="574" t="str">
        <f t="shared" si="361"/>
        <v/>
      </c>
      <c r="EO392" s="574" t="str">
        <f t="shared" si="362"/>
        <v/>
      </c>
      <c r="EP392" s="574" t="str">
        <f t="shared" si="362"/>
        <v/>
      </c>
      <c r="EQ392" s="574" t="str">
        <f t="shared" si="362"/>
        <v/>
      </c>
      <c r="ER392" s="574" t="str">
        <f t="shared" si="324"/>
        <v/>
      </c>
      <c r="ES392" s="577" t="str">
        <f t="shared" si="325"/>
        <v/>
      </c>
      <c r="ET392" s="576" t="str">
        <f t="shared" si="363"/>
        <v/>
      </c>
      <c r="EU392" s="574" t="str">
        <f t="shared" si="363"/>
        <v/>
      </c>
      <c r="EV392" s="574" t="str">
        <f t="shared" si="363"/>
        <v/>
      </c>
      <c r="EW392" s="574" t="str">
        <f t="shared" si="364"/>
        <v/>
      </c>
      <c r="EX392" s="574" t="str">
        <f t="shared" si="364"/>
        <v/>
      </c>
      <c r="EY392" s="574" t="str">
        <f t="shared" si="364"/>
        <v/>
      </c>
      <c r="EZ392" s="574" t="str">
        <f t="shared" si="365"/>
        <v/>
      </c>
      <c r="FA392" s="574" t="str">
        <f t="shared" si="365"/>
        <v/>
      </c>
      <c r="FB392" s="574" t="str">
        <f t="shared" si="365"/>
        <v/>
      </c>
      <c r="FC392" s="574" t="str">
        <f t="shared" si="366"/>
        <v/>
      </c>
      <c r="FD392" s="574" t="str">
        <f t="shared" si="366"/>
        <v/>
      </c>
      <c r="FE392" s="574" t="str">
        <f t="shared" si="366"/>
        <v/>
      </c>
      <c r="FF392" s="574" t="str">
        <f t="shared" si="330"/>
        <v/>
      </c>
      <c r="FG392" s="574" t="str">
        <f t="shared" si="331"/>
        <v/>
      </c>
      <c r="FH392" s="574" t="str">
        <f t="shared" si="367"/>
        <v/>
      </c>
      <c r="FI392" s="574" t="str">
        <f t="shared" si="367"/>
        <v/>
      </c>
      <c r="FJ392" s="574" t="str">
        <f t="shared" si="367"/>
        <v/>
      </c>
      <c r="FK392" s="574" t="str">
        <f t="shared" si="368"/>
        <v/>
      </c>
      <c r="FL392" s="574" t="str">
        <f t="shared" si="368"/>
        <v/>
      </c>
      <c r="FM392" s="574" t="str">
        <f t="shared" si="368"/>
        <v/>
      </c>
      <c r="FN392" s="574" t="str">
        <f t="shared" si="369"/>
        <v/>
      </c>
      <c r="FO392" s="574" t="str">
        <f t="shared" si="369"/>
        <v/>
      </c>
      <c r="FP392" s="574" t="str">
        <f t="shared" si="369"/>
        <v/>
      </c>
      <c r="FQ392" s="574" t="str">
        <f t="shared" si="335"/>
        <v/>
      </c>
      <c r="FR392" s="577" t="str">
        <f t="shared" si="336"/>
        <v/>
      </c>
      <c r="FS392" s="573" t="str">
        <f t="shared" si="337"/>
        <v/>
      </c>
      <c r="FT392" s="574" t="str">
        <f t="shared" si="338"/>
        <v/>
      </c>
      <c r="FU392" s="578" t="str">
        <f t="shared" si="339"/>
        <v/>
      </c>
      <c r="FV392" s="577" t="str">
        <f t="shared" si="340"/>
        <v/>
      </c>
      <c r="HA392" s="147">
        <f t="shared" si="341"/>
        <v>0</v>
      </c>
      <c r="HB392" s="142">
        <f t="shared" ref="HB392:HB407" si="370">IF(HA392&lt;=$AJ$4,HA392,0)</f>
        <v>0</v>
      </c>
    </row>
    <row r="393" spans="1:210" s="142" customFormat="1" ht="15.75" customHeight="1" x14ac:dyDescent="0.2">
      <c r="A393" s="531" t="str">
        <f t="shared" ref="A393:A407" si="371">IFERROR(IF($Q$4&gt;$AJ$4,IF(A392&gt;$AJ$4,A392-$AK$2,""),IF(A392&lt;$AJ$4,A392+$AK$2,"")),"")</f>
        <v/>
      </c>
      <c r="B393" s="299"/>
      <c r="C393" s="292"/>
      <c r="D393" s="300"/>
      <c r="E393" s="292"/>
      <c r="F393" s="300"/>
      <c r="G393" s="292"/>
      <c r="H393" s="300"/>
      <c r="I393" s="300"/>
      <c r="J393" s="292"/>
      <c r="K393" s="300"/>
      <c r="L393" s="292"/>
      <c r="M393" s="300"/>
      <c r="N393" s="292"/>
      <c r="O393" s="300"/>
      <c r="P393" s="292"/>
      <c r="Q393" s="292"/>
      <c r="R393" s="300"/>
      <c r="S393" s="294"/>
      <c r="T393" s="307"/>
      <c r="U393" s="292"/>
      <c r="V393" s="300"/>
      <c r="W393" s="292"/>
      <c r="X393" s="300"/>
      <c r="Y393" s="292"/>
      <c r="Z393" s="300"/>
      <c r="AA393" s="300"/>
      <c r="AB393" s="292"/>
      <c r="AC393" s="300"/>
      <c r="AD393" s="292"/>
      <c r="AE393" s="300"/>
      <c r="AF393" s="292"/>
      <c r="AG393" s="300"/>
      <c r="AH393" s="292"/>
      <c r="AI393" s="292"/>
      <c r="AJ393" s="300"/>
      <c r="AK393" s="294"/>
      <c r="AL393" s="302"/>
      <c r="AM393" s="292"/>
      <c r="AN393" s="303"/>
      <c r="AO393" s="292"/>
      <c r="AP393" s="303"/>
      <c r="AQ393" s="292"/>
      <c r="AR393" s="303"/>
      <c r="AS393" s="303"/>
      <c r="AT393" s="292"/>
      <c r="AU393" s="303"/>
      <c r="AV393" s="292"/>
      <c r="AW393" s="303"/>
      <c r="AX393" s="292"/>
      <c r="AY393" s="303"/>
      <c r="AZ393" s="292"/>
      <c r="BA393" s="292"/>
      <c r="BB393" s="303"/>
      <c r="BC393" s="294"/>
      <c r="BD393" s="308"/>
      <c r="BE393" s="292"/>
      <c r="BF393" s="303"/>
      <c r="BG393" s="292"/>
      <c r="BH393" s="303"/>
      <c r="BI393" s="292"/>
      <c r="BJ393" s="303"/>
      <c r="BK393" s="303"/>
      <c r="BL393" s="292"/>
      <c r="BM393" s="303"/>
      <c r="BN393" s="292"/>
      <c r="BO393" s="303"/>
      <c r="BP393" s="292"/>
      <c r="BQ393" s="303"/>
      <c r="BR393" s="292"/>
      <c r="BS393" s="292"/>
      <c r="BT393" s="303"/>
      <c r="BU393" s="294"/>
      <c r="BW393" s="573" t="str">
        <f t="shared" si="342"/>
        <v/>
      </c>
      <c r="BX393" s="574" t="str">
        <f t="shared" si="342"/>
        <v/>
      </c>
      <c r="BY393" s="574" t="str">
        <f t="shared" si="342"/>
        <v/>
      </c>
      <c r="BZ393" s="574" t="str">
        <f t="shared" si="343"/>
        <v/>
      </c>
      <c r="CA393" s="574" t="str">
        <f t="shared" si="343"/>
        <v/>
      </c>
      <c r="CB393" s="574" t="str">
        <f t="shared" si="343"/>
        <v/>
      </c>
      <c r="CC393" s="574" t="str">
        <f t="shared" si="344"/>
        <v/>
      </c>
      <c r="CD393" s="574" t="str">
        <f t="shared" si="344"/>
        <v/>
      </c>
      <c r="CE393" s="574" t="str">
        <f t="shared" si="344"/>
        <v/>
      </c>
      <c r="CF393" s="574" t="str">
        <f t="shared" si="345"/>
        <v/>
      </c>
      <c r="CG393" s="574" t="str">
        <f t="shared" si="345"/>
        <v/>
      </c>
      <c r="CH393" s="574" t="str">
        <f t="shared" si="345"/>
        <v/>
      </c>
      <c r="CI393" s="574" t="str">
        <f t="shared" ref="CI393:CI407" si="372">IF(OR(AND($A393&gt;=$Q$4,$A393&lt;=$AJ$4),AND($A393&lt;=$Q$4,$A393&gt;=$AJ$4)),IF($I393=$CI$3,$J393,0),"")</f>
        <v/>
      </c>
      <c r="CJ393" s="574" t="str">
        <f t="shared" ref="CJ393:CJ407" si="373">IF(OR(AND($A393&gt;=$Q$4,$A393&lt;=$AJ$4),AND($A393&lt;=$Q$4,$A393&gt;=$AJ$4)),IF($I393=$CJ$3,$J393,0),"")</f>
        <v/>
      </c>
      <c r="CK393" s="574" t="str">
        <f t="shared" si="346"/>
        <v/>
      </c>
      <c r="CL393" s="574" t="str">
        <f t="shared" si="346"/>
        <v/>
      </c>
      <c r="CM393" s="574" t="str">
        <f t="shared" si="346"/>
        <v/>
      </c>
      <c r="CN393" s="574" t="str">
        <f t="shared" si="347"/>
        <v/>
      </c>
      <c r="CO393" s="574" t="str">
        <f t="shared" si="347"/>
        <v/>
      </c>
      <c r="CP393" s="574" t="str">
        <f t="shared" si="347"/>
        <v/>
      </c>
      <c r="CQ393" s="574" t="str">
        <f t="shared" si="348"/>
        <v/>
      </c>
      <c r="CR393" s="574" t="str">
        <f t="shared" si="348"/>
        <v/>
      </c>
      <c r="CS393" s="574" t="str">
        <f t="shared" si="348"/>
        <v/>
      </c>
      <c r="CT393" s="574" t="str">
        <f t="shared" ref="CT393:CT407" si="374">IF(OR(AND($A393&gt;=$Q$4,$A393&lt;=$AJ$4),AND($A393&lt;=$Q$4,$A393&gt;=$AJ$4)),Q393,"")</f>
        <v/>
      </c>
      <c r="CU393" s="575" t="str">
        <f t="shared" ref="CU393:CU407" si="375">IF(OR(AND($A393&gt;=$Q$4,$A393&lt;=$AJ$4),AND($A393&lt;=$Q$4,$A393&gt;=$AJ$4)),S393,"")</f>
        <v/>
      </c>
      <c r="CV393" s="576" t="str">
        <f t="shared" si="349"/>
        <v/>
      </c>
      <c r="CW393" s="574" t="str">
        <f t="shared" si="349"/>
        <v/>
      </c>
      <c r="CX393" s="574" t="str">
        <f t="shared" si="349"/>
        <v/>
      </c>
      <c r="CY393" s="574" t="str">
        <f t="shared" si="350"/>
        <v/>
      </c>
      <c r="CZ393" s="574" t="str">
        <f t="shared" si="350"/>
        <v/>
      </c>
      <c r="DA393" s="574" t="str">
        <f t="shared" si="350"/>
        <v/>
      </c>
      <c r="DB393" s="574" t="str">
        <f t="shared" ref="DB393:DB407" si="376">IF(OR(AND($A393&gt;=$Q$4,$A393&lt;=$AJ$4),AND($A393&lt;=$Q$4,$A393&gt;=$AJ$4)),IF($AP393=DB$5,$AQ393,0),"")</f>
        <v/>
      </c>
      <c r="DC393" s="574" t="str">
        <f t="shared" si="351"/>
        <v/>
      </c>
      <c r="DD393" s="574" t="str">
        <f t="shared" si="351"/>
        <v/>
      </c>
      <c r="DE393" s="574" t="str">
        <f t="shared" si="352"/>
        <v/>
      </c>
      <c r="DF393" s="574" t="str">
        <f t="shared" si="352"/>
        <v/>
      </c>
      <c r="DG393" s="574" t="str">
        <f t="shared" si="352"/>
        <v/>
      </c>
      <c r="DH393" s="574" t="str">
        <f t="shared" ref="DH393:DH407" si="377">IF(OR(AND($A393&gt;=$Q$4,$A393&lt;=$AJ$4),AND($A393&lt;=$Q$4,$A393&gt;=$AJ$4)),IF($AA393=$DH$3,$AB393,0),"")</f>
        <v/>
      </c>
      <c r="DI393" s="574" t="str">
        <f t="shared" ref="DI393:DI407" si="378">IF(OR(AND($A393&gt;=$Q$4,$A393&lt;=$AJ$4),AND($A393&lt;=$Q$4,$A393&gt;=$AJ$4)),IF($AA393=$DI$3,$AB393,0),"")</f>
        <v/>
      </c>
      <c r="DJ393" s="574" t="str">
        <f t="shared" si="353"/>
        <v/>
      </c>
      <c r="DK393" s="574" t="str">
        <f t="shared" si="353"/>
        <v/>
      </c>
      <c r="DL393" s="574" t="str">
        <f t="shared" si="353"/>
        <v/>
      </c>
      <c r="DM393" s="574" t="str">
        <f t="shared" si="354"/>
        <v/>
      </c>
      <c r="DN393" s="574" t="str">
        <f t="shared" si="354"/>
        <v/>
      </c>
      <c r="DO393" s="574" t="str">
        <f t="shared" si="354"/>
        <v/>
      </c>
      <c r="DP393" s="574" t="str">
        <f t="shared" si="355"/>
        <v/>
      </c>
      <c r="DQ393" s="574" t="str">
        <f t="shared" si="355"/>
        <v/>
      </c>
      <c r="DR393" s="574" t="str">
        <f t="shared" si="355"/>
        <v/>
      </c>
      <c r="DS393" s="574" t="str">
        <f t="shared" ref="DS393:DS407" si="379">IF(OR(AND($A393&gt;=$Q$4,$A393&lt;=$AJ$4),AND($A393&lt;=$Q$4,$A393&gt;=$AJ$4)),AI393,"")</f>
        <v/>
      </c>
      <c r="DT393" s="577" t="str">
        <f t="shared" ref="DT393:DT407" si="380">IF(OR(AND($A393&gt;=$Q$4,$A393&lt;=$AJ$4),AND($A393&lt;=$Q$4,$A393&gt;=$AJ$4)),AK393,"")</f>
        <v/>
      </c>
      <c r="DU393" s="576" t="str">
        <f t="shared" si="356"/>
        <v/>
      </c>
      <c r="DV393" s="574" t="str">
        <f t="shared" si="356"/>
        <v/>
      </c>
      <c r="DW393" s="574" t="str">
        <f t="shared" si="356"/>
        <v/>
      </c>
      <c r="DX393" s="574" t="str">
        <f t="shared" si="357"/>
        <v/>
      </c>
      <c r="DY393" s="574" t="str">
        <f t="shared" si="357"/>
        <v/>
      </c>
      <c r="DZ393" s="574" t="str">
        <f t="shared" si="357"/>
        <v/>
      </c>
      <c r="EA393" s="574" t="str">
        <f t="shared" si="358"/>
        <v/>
      </c>
      <c r="EB393" s="574" t="str">
        <f t="shared" si="358"/>
        <v/>
      </c>
      <c r="EC393" s="574" t="str">
        <f t="shared" si="358"/>
        <v/>
      </c>
      <c r="ED393" s="574" t="str">
        <f t="shared" si="359"/>
        <v/>
      </c>
      <c r="EE393" s="574" t="str">
        <f t="shared" si="359"/>
        <v/>
      </c>
      <c r="EF393" s="574" t="str">
        <f t="shared" si="359"/>
        <v/>
      </c>
      <c r="EG393" s="574" t="str">
        <f t="shared" ref="EG393:EG407" si="381">IF(OR(AND($A393&gt;=$Q$4,$A393&lt;=$AJ$4),AND($A393&lt;=$Q$4,$A393&gt;=$AJ$4)),IF($AS393=$EG$3,$AT393,0),"")</f>
        <v/>
      </c>
      <c r="EH393" s="574" t="str">
        <f t="shared" ref="EH393:EH407" si="382">IF(OR(AND($A393&gt;=$Q$4,$A393&lt;=$AJ$4),AND($A393&lt;=$Q$4,$A393&gt;=$AJ$4)),IF($AS393=$EH$3,$AT393,0),"")</f>
        <v/>
      </c>
      <c r="EI393" s="574" t="str">
        <f t="shared" si="360"/>
        <v/>
      </c>
      <c r="EJ393" s="574" t="str">
        <f t="shared" si="360"/>
        <v/>
      </c>
      <c r="EK393" s="574" t="str">
        <f t="shared" si="360"/>
        <v/>
      </c>
      <c r="EL393" s="574" t="str">
        <f t="shared" si="361"/>
        <v/>
      </c>
      <c r="EM393" s="574" t="str">
        <f t="shared" si="361"/>
        <v/>
      </c>
      <c r="EN393" s="574" t="str">
        <f t="shared" si="361"/>
        <v/>
      </c>
      <c r="EO393" s="574" t="str">
        <f t="shared" si="362"/>
        <v/>
      </c>
      <c r="EP393" s="574" t="str">
        <f t="shared" si="362"/>
        <v/>
      </c>
      <c r="EQ393" s="574" t="str">
        <f t="shared" si="362"/>
        <v/>
      </c>
      <c r="ER393" s="574" t="str">
        <f t="shared" ref="ER393:ER407" si="383">IF(OR(AND($A393&gt;=$Q$4,$A393&lt;=$AJ$4),AND($A393&lt;=$Q$4,$A393&gt;=$AJ$4)),BA393,"")</f>
        <v/>
      </c>
      <c r="ES393" s="577" t="str">
        <f t="shared" ref="ES393:ES407" si="384">IF(OR(AND($A393&gt;=$Q$4,$A393&lt;=$AJ$4),AND($A393&lt;=$Q$4,$A393&gt;=$AJ$4)),BC393,"")</f>
        <v/>
      </c>
      <c r="ET393" s="576" t="str">
        <f t="shared" si="363"/>
        <v/>
      </c>
      <c r="EU393" s="574" t="str">
        <f t="shared" si="363"/>
        <v/>
      </c>
      <c r="EV393" s="574" t="str">
        <f t="shared" si="363"/>
        <v/>
      </c>
      <c r="EW393" s="574" t="str">
        <f t="shared" si="364"/>
        <v/>
      </c>
      <c r="EX393" s="574" t="str">
        <f t="shared" si="364"/>
        <v/>
      </c>
      <c r="EY393" s="574" t="str">
        <f t="shared" si="364"/>
        <v/>
      </c>
      <c r="EZ393" s="574" t="str">
        <f t="shared" si="365"/>
        <v/>
      </c>
      <c r="FA393" s="574" t="str">
        <f t="shared" si="365"/>
        <v/>
      </c>
      <c r="FB393" s="574" t="str">
        <f t="shared" si="365"/>
        <v/>
      </c>
      <c r="FC393" s="574" t="str">
        <f t="shared" si="366"/>
        <v/>
      </c>
      <c r="FD393" s="574" t="str">
        <f t="shared" si="366"/>
        <v/>
      </c>
      <c r="FE393" s="574" t="str">
        <f t="shared" si="366"/>
        <v/>
      </c>
      <c r="FF393" s="574" t="str">
        <f t="shared" ref="FF393:FF407" si="385">IF(OR(AND($A393&gt;=$Q$4,$A393&lt;=$AJ$4),AND($A393&lt;=$Q$4,$A393&gt;=$AJ$4)),IF($BK393=$FF$3,$BL393,0),"")</f>
        <v/>
      </c>
      <c r="FG393" s="574" t="str">
        <f t="shared" ref="FG393:FG407" si="386">IF(OR(AND($A393&gt;=$Q$4,$A393&lt;=$AJ$4),AND($A393&lt;=$Q$4,$A393&gt;=$AJ$4)),IF($BK393=$FG$3,$BL393,0),"")</f>
        <v/>
      </c>
      <c r="FH393" s="574" t="str">
        <f t="shared" si="367"/>
        <v/>
      </c>
      <c r="FI393" s="574" t="str">
        <f t="shared" si="367"/>
        <v/>
      </c>
      <c r="FJ393" s="574" t="str">
        <f t="shared" si="367"/>
        <v/>
      </c>
      <c r="FK393" s="574" t="str">
        <f t="shared" si="368"/>
        <v/>
      </c>
      <c r="FL393" s="574" t="str">
        <f t="shared" si="368"/>
        <v/>
      </c>
      <c r="FM393" s="574" t="str">
        <f t="shared" si="368"/>
        <v/>
      </c>
      <c r="FN393" s="574" t="str">
        <f t="shared" si="369"/>
        <v/>
      </c>
      <c r="FO393" s="574" t="str">
        <f t="shared" si="369"/>
        <v/>
      </c>
      <c r="FP393" s="574" t="str">
        <f t="shared" si="369"/>
        <v/>
      </c>
      <c r="FQ393" s="574" t="str">
        <f t="shared" ref="FQ393:FQ407" si="387">IF(OR(AND($A393&gt;=$Q$4,$A393&lt;=$AJ$4),AND($A393&lt;=$Q$4,$A393&gt;=$AJ$4)),BS393,"")</f>
        <v/>
      </c>
      <c r="FR393" s="577" t="str">
        <f t="shared" ref="FR393:FR407" si="388">IF(OR(AND($A393&gt;=$Q$4,$A393&lt;=$AJ$4),AND($A393&lt;=$Q$4,$A393&gt;=$AJ$4)),BU393,"")</f>
        <v/>
      </c>
      <c r="FS393" s="573" t="str">
        <f t="shared" ref="FS393:FS407" si="389">IF(OR(AND($A393&gt;=$Q$4,$A393&lt;=$AJ$4),AND($A393&lt;=$Q$4,$A393&gt;=$AJ$4)),IF(R393="R",S393,0),"")</f>
        <v/>
      </c>
      <c r="FT393" s="574" t="str">
        <f t="shared" ref="FT393:FT407" si="390">IF(OR(AND($A393&gt;=$Q$4,$A393&lt;=$AJ$4),AND($A393&lt;=$Q$4,$A393&gt;=$AJ$4)),IF(AJ393="R",AK393,0),"")</f>
        <v/>
      </c>
      <c r="FU393" s="578" t="str">
        <f t="shared" ref="FU393:FU407" si="391">IF(OR(AND($A393&gt;=$Q$4,$A393&lt;=$AJ$4),AND($A393&lt;=$Q$4,$A393&gt;=$AJ$4)),IF(BB393="R",BC393,0),"")</f>
        <v/>
      </c>
      <c r="FV393" s="577" t="str">
        <f t="shared" ref="FV393:FV407" si="392">IF(OR(AND($A393&gt;=$Q$4,$A393&lt;=$AJ$4),AND($A393&lt;=$Q$4,$A393&gt;=$AJ$4)),IF(BT393="R",BU393,0),"")</f>
        <v/>
      </c>
      <c r="HA393" s="147">
        <f t="shared" ref="HA393:HA407" si="393">IF(Q389&lt;AJ389,HA392+$AK$2,HA392-$AK$2)</f>
        <v>0</v>
      </c>
      <c r="HB393" s="142">
        <f t="shared" si="370"/>
        <v>0</v>
      </c>
    </row>
    <row r="394" spans="1:210" s="142" customFormat="1" ht="15.75" customHeight="1" x14ac:dyDescent="0.2">
      <c r="A394" s="531" t="str">
        <f t="shared" si="371"/>
        <v/>
      </c>
      <c r="B394" s="299"/>
      <c r="C394" s="292"/>
      <c r="D394" s="300"/>
      <c r="E394" s="292"/>
      <c r="F394" s="300"/>
      <c r="G394" s="292"/>
      <c r="H394" s="300"/>
      <c r="I394" s="300"/>
      <c r="J394" s="292"/>
      <c r="K394" s="300"/>
      <c r="L394" s="292"/>
      <c r="M394" s="300"/>
      <c r="N394" s="292"/>
      <c r="O394" s="300"/>
      <c r="P394" s="292"/>
      <c r="Q394" s="292"/>
      <c r="R394" s="301"/>
      <c r="S394" s="298"/>
      <c r="T394" s="307"/>
      <c r="U394" s="292"/>
      <c r="V394" s="300"/>
      <c r="W394" s="292"/>
      <c r="X394" s="300"/>
      <c r="Y394" s="292"/>
      <c r="Z394" s="300"/>
      <c r="AA394" s="300"/>
      <c r="AB394" s="292"/>
      <c r="AC394" s="300"/>
      <c r="AD394" s="292"/>
      <c r="AE394" s="300"/>
      <c r="AF394" s="292"/>
      <c r="AG394" s="300"/>
      <c r="AH394" s="292"/>
      <c r="AI394" s="292"/>
      <c r="AJ394" s="301"/>
      <c r="AK394" s="298"/>
      <c r="AL394" s="302"/>
      <c r="AM394" s="292"/>
      <c r="AN394" s="303"/>
      <c r="AO394" s="292"/>
      <c r="AP394" s="303"/>
      <c r="AQ394" s="292"/>
      <c r="AR394" s="303"/>
      <c r="AS394" s="303"/>
      <c r="AT394" s="292"/>
      <c r="AU394" s="303"/>
      <c r="AV394" s="292"/>
      <c r="AW394" s="303"/>
      <c r="AX394" s="292"/>
      <c r="AY394" s="303"/>
      <c r="AZ394" s="292"/>
      <c r="BA394" s="292"/>
      <c r="BB394" s="304"/>
      <c r="BC394" s="298"/>
      <c r="BD394" s="308"/>
      <c r="BE394" s="292"/>
      <c r="BF394" s="303"/>
      <c r="BG394" s="292"/>
      <c r="BH394" s="303"/>
      <c r="BI394" s="292"/>
      <c r="BJ394" s="303"/>
      <c r="BK394" s="303"/>
      <c r="BL394" s="292"/>
      <c r="BM394" s="303"/>
      <c r="BN394" s="292"/>
      <c r="BO394" s="303"/>
      <c r="BP394" s="292"/>
      <c r="BQ394" s="303"/>
      <c r="BR394" s="292"/>
      <c r="BS394" s="292"/>
      <c r="BT394" s="304"/>
      <c r="BU394" s="298"/>
      <c r="BW394" s="573" t="str">
        <f t="shared" si="342"/>
        <v/>
      </c>
      <c r="BX394" s="574" t="str">
        <f t="shared" si="342"/>
        <v/>
      </c>
      <c r="BY394" s="574" t="str">
        <f t="shared" si="342"/>
        <v/>
      </c>
      <c r="BZ394" s="574" t="str">
        <f t="shared" si="343"/>
        <v/>
      </c>
      <c r="CA394" s="574" t="str">
        <f t="shared" si="343"/>
        <v/>
      </c>
      <c r="CB394" s="574" t="str">
        <f t="shared" si="343"/>
        <v/>
      </c>
      <c r="CC394" s="574" t="str">
        <f t="shared" si="344"/>
        <v/>
      </c>
      <c r="CD394" s="574" t="str">
        <f t="shared" si="344"/>
        <v/>
      </c>
      <c r="CE394" s="574" t="str">
        <f t="shared" si="344"/>
        <v/>
      </c>
      <c r="CF394" s="574" t="str">
        <f t="shared" si="345"/>
        <v/>
      </c>
      <c r="CG394" s="574" t="str">
        <f t="shared" si="345"/>
        <v/>
      </c>
      <c r="CH394" s="574" t="str">
        <f t="shared" si="345"/>
        <v/>
      </c>
      <c r="CI394" s="574" t="str">
        <f t="shared" si="372"/>
        <v/>
      </c>
      <c r="CJ394" s="574" t="str">
        <f t="shared" si="373"/>
        <v/>
      </c>
      <c r="CK394" s="574" t="str">
        <f t="shared" si="346"/>
        <v/>
      </c>
      <c r="CL394" s="574" t="str">
        <f t="shared" si="346"/>
        <v/>
      </c>
      <c r="CM394" s="574" t="str">
        <f t="shared" si="346"/>
        <v/>
      </c>
      <c r="CN394" s="574" t="str">
        <f t="shared" si="347"/>
        <v/>
      </c>
      <c r="CO394" s="574" t="str">
        <f t="shared" si="347"/>
        <v/>
      </c>
      <c r="CP394" s="574" t="str">
        <f t="shared" si="347"/>
        <v/>
      </c>
      <c r="CQ394" s="574" t="str">
        <f t="shared" si="348"/>
        <v/>
      </c>
      <c r="CR394" s="574" t="str">
        <f t="shared" si="348"/>
        <v/>
      </c>
      <c r="CS394" s="574" t="str">
        <f t="shared" si="348"/>
        <v/>
      </c>
      <c r="CT394" s="574" t="str">
        <f t="shared" si="374"/>
        <v/>
      </c>
      <c r="CU394" s="575" t="str">
        <f t="shared" si="375"/>
        <v/>
      </c>
      <c r="CV394" s="576" t="str">
        <f t="shared" si="349"/>
        <v/>
      </c>
      <c r="CW394" s="574" t="str">
        <f t="shared" si="349"/>
        <v/>
      </c>
      <c r="CX394" s="574" t="str">
        <f t="shared" si="349"/>
        <v/>
      </c>
      <c r="CY394" s="574" t="str">
        <f t="shared" si="350"/>
        <v/>
      </c>
      <c r="CZ394" s="574" t="str">
        <f t="shared" si="350"/>
        <v/>
      </c>
      <c r="DA394" s="574" t="str">
        <f t="shared" si="350"/>
        <v/>
      </c>
      <c r="DB394" s="574" t="str">
        <f t="shared" si="376"/>
        <v/>
      </c>
      <c r="DC394" s="574" t="str">
        <f t="shared" si="351"/>
        <v/>
      </c>
      <c r="DD394" s="574" t="str">
        <f t="shared" si="351"/>
        <v/>
      </c>
      <c r="DE394" s="574" t="str">
        <f t="shared" si="352"/>
        <v/>
      </c>
      <c r="DF394" s="574" t="str">
        <f t="shared" si="352"/>
        <v/>
      </c>
      <c r="DG394" s="574" t="str">
        <f t="shared" si="352"/>
        <v/>
      </c>
      <c r="DH394" s="574" t="str">
        <f t="shared" si="377"/>
        <v/>
      </c>
      <c r="DI394" s="574" t="str">
        <f t="shared" si="378"/>
        <v/>
      </c>
      <c r="DJ394" s="574" t="str">
        <f t="shared" si="353"/>
        <v/>
      </c>
      <c r="DK394" s="574" t="str">
        <f t="shared" si="353"/>
        <v/>
      </c>
      <c r="DL394" s="574" t="str">
        <f t="shared" si="353"/>
        <v/>
      </c>
      <c r="DM394" s="574" t="str">
        <f t="shared" si="354"/>
        <v/>
      </c>
      <c r="DN394" s="574" t="str">
        <f t="shared" si="354"/>
        <v/>
      </c>
      <c r="DO394" s="574" t="str">
        <f t="shared" si="354"/>
        <v/>
      </c>
      <c r="DP394" s="574" t="str">
        <f t="shared" si="355"/>
        <v/>
      </c>
      <c r="DQ394" s="574" t="str">
        <f t="shared" si="355"/>
        <v/>
      </c>
      <c r="DR394" s="574" t="str">
        <f t="shared" si="355"/>
        <v/>
      </c>
      <c r="DS394" s="574" t="str">
        <f t="shared" si="379"/>
        <v/>
      </c>
      <c r="DT394" s="577" t="str">
        <f t="shared" si="380"/>
        <v/>
      </c>
      <c r="DU394" s="576" t="str">
        <f t="shared" si="356"/>
        <v/>
      </c>
      <c r="DV394" s="574" t="str">
        <f t="shared" si="356"/>
        <v/>
      </c>
      <c r="DW394" s="574" t="str">
        <f t="shared" si="356"/>
        <v/>
      </c>
      <c r="DX394" s="574" t="str">
        <f t="shared" si="357"/>
        <v/>
      </c>
      <c r="DY394" s="574" t="str">
        <f t="shared" si="357"/>
        <v/>
      </c>
      <c r="DZ394" s="574" t="str">
        <f t="shared" si="357"/>
        <v/>
      </c>
      <c r="EA394" s="574" t="str">
        <f t="shared" si="358"/>
        <v/>
      </c>
      <c r="EB394" s="574" t="str">
        <f t="shared" si="358"/>
        <v/>
      </c>
      <c r="EC394" s="574" t="str">
        <f t="shared" si="358"/>
        <v/>
      </c>
      <c r="ED394" s="574" t="str">
        <f t="shared" si="359"/>
        <v/>
      </c>
      <c r="EE394" s="574" t="str">
        <f t="shared" si="359"/>
        <v/>
      </c>
      <c r="EF394" s="574" t="str">
        <f t="shared" si="359"/>
        <v/>
      </c>
      <c r="EG394" s="574" t="str">
        <f t="shared" si="381"/>
        <v/>
      </c>
      <c r="EH394" s="574" t="str">
        <f t="shared" si="382"/>
        <v/>
      </c>
      <c r="EI394" s="574" t="str">
        <f t="shared" si="360"/>
        <v/>
      </c>
      <c r="EJ394" s="574" t="str">
        <f t="shared" si="360"/>
        <v/>
      </c>
      <c r="EK394" s="574" t="str">
        <f t="shared" si="360"/>
        <v/>
      </c>
      <c r="EL394" s="574" t="str">
        <f t="shared" si="361"/>
        <v/>
      </c>
      <c r="EM394" s="574" t="str">
        <f t="shared" si="361"/>
        <v/>
      </c>
      <c r="EN394" s="574" t="str">
        <f t="shared" si="361"/>
        <v/>
      </c>
      <c r="EO394" s="574" t="str">
        <f t="shared" si="362"/>
        <v/>
      </c>
      <c r="EP394" s="574" t="str">
        <f t="shared" si="362"/>
        <v/>
      </c>
      <c r="EQ394" s="574" t="str">
        <f t="shared" si="362"/>
        <v/>
      </c>
      <c r="ER394" s="574" t="str">
        <f t="shared" si="383"/>
        <v/>
      </c>
      <c r="ES394" s="577" t="str">
        <f t="shared" si="384"/>
        <v/>
      </c>
      <c r="ET394" s="576" t="str">
        <f t="shared" si="363"/>
        <v/>
      </c>
      <c r="EU394" s="574" t="str">
        <f t="shared" si="363"/>
        <v/>
      </c>
      <c r="EV394" s="574" t="str">
        <f t="shared" si="363"/>
        <v/>
      </c>
      <c r="EW394" s="574" t="str">
        <f t="shared" si="364"/>
        <v/>
      </c>
      <c r="EX394" s="574" t="str">
        <f t="shared" si="364"/>
        <v/>
      </c>
      <c r="EY394" s="574" t="str">
        <f t="shared" si="364"/>
        <v/>
      </c>
      <c r="EZ394" s="574" t="str">
        <f t="shared" si="365"/>
        <v/>
      </c>
      <c r="FA394" s="574" t="str">
        <f t="shared" si="365"/>
        <v/>
      </c>
      <c r="FB394" s="574" t="str">
        <f t="shared" si="365"/>
        <v/>
      </c>
      <c r="FC394" s="574" t="str">
        <f t="shared" si="366"/>
        <v/>
      </c>
      <c r="FD394" s="574" t="str">
        <f t="shared" si="366"/>
        <v/>
      </c>
      <c r="FE394" s="574" t="str">
        <f t="shared" si="366"/>
        <v/>
      </c>
      <c r="FF394" s="574" t="str">
        <f t="shared" si="385"/>
        <v/>
      </c>
      <c r="FG394" s="574" t="str">
        <f t="shared" si="386"/>
        <v/>
      </c>
      <c r="FH394" s="574" t="str">
        <f t="shared" si="367"/>
        <v/>
      </c>
      <c r="FI394" s="574" t="str">
        <f t="shared" si="367"/>
        <v/>
      </c>
      <c r="FJ394" s="574" t="str">
        <f t="shared" si="367"/>
        <v/>
      </c>
      <c r="FK394" s="574" t="str">
        <f t="shared" si="368"/>
        <v/>
      </c>
      <c r="FL394" s="574" t="str">
        <f t="shared" si="368"/>
        <v/>
      </c>
      <c r="FM394" s="574" t="str">
        <f t="shared" si="368"/>
        <v/>
      </c>
      <c r="FN394" s="574" t="str">
        <f t="shared" si="369"/>
        <v/>
      </c>
      <c r="FO394" s="574" t="str">
        <f t="shared" si="369"/>
        <v/>
      </c>
      <c r="FP394" s="574" t="str">
        <f t="shared" si="369"/>
        <v/>
      </c>
      <c r="FQ394" s="574" t="str">
        <f t="shared" si="387"/>
        <v/>
      </c>
      <c r="FR394" s="577" t="str">
        <f t="shared" si="388"/>
        <v/>
      </c>
      <c r="FS394" s="573" t="str">
        <f t="shared" si="389"/>
        <v/>
      </c>
      <c r="FT394" s="574" t="str">
        <f t="shared" si="390"/>
        <v/>
      </c>
      <c r="FU394" s="578" t="str">
        <f t="shared" si="391"/>
        <v/>
      </c>
      <c r="FV394" s="577" t="str">
        <f t="shared" si="392"/>
        <v/>
      </c>
      <c r="HA394" s="147">
        <f t="shared" si="393"/>
        <v>0</v>
      </c>
      <c r="HB394" s="142">
        <f t="shared" si="370"/>
        <v>0</v>
      </c>
    </row>
    <row r="395" spans="1:210" s="142" customFormat="1" ht="15.75" customHeight="1" x14ac:dyDescent="0.2">
      <c r="A395" s="531" t="str">
        <f t="shared" si="371"/>
        <v/>
      </c>
      <c r="B395" s="299"/>
      <c r="C395" s="292"/>
      <c r="D395" s="300"/>
      <c r="E395" s="292"/>
      <c r="F395" s="300"/>
      <c r="G395" s="292"/>
      <c r="H395" s="300"/>
      <c r="I395" s="300"/>
      <c r="J395" s="292"/>
      <c r="K395" s="300"/>
      <c r="L395" s="292"/>
      <c r="M395" s="300"/>
      <c r="N395" s="292"/>
      <c r="O395" s="300"/>
      <c r="P395" s="292"/>
      <c r="Q395" s="292"/>
      <c r="R395" s="300"/>
      <c r="S395" s="294"/>
      <c r="T395" s="307"/>
      <c r="U395" s="292"/>
      <c r="V395" s="300"/>
      <c r="W395" s="292"/>
      <c r="X395" s="300"/>
      <c r="Y395" s="292"/>
      <c r="Z395" s="300"/>
      <c r="AA395" s="300"/>
      <c r="AB395" s="292"/>
      <c r="AC395" s="300"/>
      <c r="AD395" s="292"/>
      <c r="AE395" s="300"/>
      <c r="AF395" s="292"/>
      <c r="AG395" s="300"/>
      <c r="AH395" s="292"/>
      <c r="AI395" s="292"/>
      <c r="AJ395" s="300"/>
      <c r="AK395" s="294"/>
      <c r="AL395" s="302"/>
      <c r="AM395" s="292"/>
      <c r="AN395" s="303"/>
      <c r="AO395" s="292"/>
      <c r="AP395" s="303"/>
      <c r="AQ395" s="292"/>
      <c r="AR395" s="303"/>
      <c r="AS395" s="303"/>
      <c r="AT395" s="292"/>
      <c r="AU395" s="303"/>
      <c r="AV395" s="292"/>
      <c r="AW395" s="303"/>
      <c r="AX395" s="292"/>
      <c r="AY395" s="303"/>
      <c r="AZ395" s="292"/>
      <c r="BA395" s="292"/>
      <c r="BB395" s="303"/>
      <c r="BC395" s="294"/>
      <c r="BD395" s="308"/>
      <c r="BE395" s="292"/>
      <c r="BF395" s="303"/>
      <c r="BG395" s="292"/>
      <c r="BH395" s="303"/>
      <c r="BI395" s="292"/>
      <c r="BJ395" s="303"/>
      <c r="BK395" s="303"/>
      <c r="BL395" s="292"/>
      <c r="BM395" s="303"/>
      <c r="BN395" s="292"/>
      <c r="BO395" s="303"/>
      <c r="BP395" s="292"/>
      <c r="BQ395" s="303"/>
      <c r="BR395" s="292"/>
      <c r="BS395" s="292"/>
      <c r="BT395" s="303"/>
      <c r="BU395" s="294"/>
      <c r="BW395" s="573" t="str">
        <f t="shared" si="342"/>
        <v/>
      </c>
      <c r="BX395" s="574" t="str">
        <f t="shared" si="342"/>
        <v/>
      </c>
      <c r="BY395" s="574" t="str">
        <f t="shared" si="342"/>
        <v/>
      </c>
      <c r="BZ395" s="574" t="str">
        <f t="shared" si="343"/>
        <v/>
      </c>
      <c r="CA395" s="574" t="str">
        <f t="shared" si="343"/>
        <v/>
      </c>
      <c r="CB395" s="574" t="str">
        <f t="shared" si="343"/>
        <v/>
      </c>
      <c r="CC395" s="574" t="str">
        <f t="shared" si="344"/>
        <v/>
      </c>
      <c r="CD395" s="574" t="str">
        <f t="shared" si="344"/>
        <v/>
      </c>
      <c r="CE395" s="574" t="str">
        <f t="shared" si="344"/>
        <v/>
      </c>
      <c r="CF395" s="574" t="str">
        <f t="shared" si="345"/>
        <v/>
      </c>
      <c r="CG395" s="574" t="str">
        <f t="shared" si="345"/>
        <v/>
      </c>
      <c r="CH395" s="574" t="str">
        <f t="shared" si="345"/>
        <v/>
      </c>
      <c r="CI395" s="574" t="str">
        <f t="shared" si="372"/>
        <v/>
      </c>
      <c r="CJ395" s="574" t="str">
        <f t="shared" si="373"/>
        <v/>
      </c>
      <c r="CK395" s="574" t="str">
        <f t="shared" si="346"/>
        <v/>
      </c>
      <c r="CL395" s="574" t="str">
        <f t="shared" si="346"/>
        <v/>
      </c>
      <c r="CM395" s="574" t="str">
        <f t="shared" si="346"/>
        <v/>
      </c>
      <c r="CN395" s="574" t="str">
        <f t="shared" si="347"/>
        <v/>
      </c>
      <c r="CO395" s="574" t="str">
        <f t="shared" si="347"/>
        <v/>
      </c>
      <c r="CP395" s="574" t="str">
        <f t="shared" si="347"/>
        <v/>
      </c>
      <c r="CQ395" s="574" t="str">
        <f t="shared" si="348"/>
        <v/>
      </c>
      <c r="CR395" s="574" t="str">
        <f t="shared" si="348"/>
        <v/>
      </c>
      <c r="CS395" s="574" t="str">
        <f t="shared" si="348"/>
        <v/>
      </c>
      <c r="CT395" s="574" t="str">
        <f t="shared" si="374"/>
        <v/>
      </c>
      <c r="CU395" s="575" t="str">
        <f t="shared" si="375"/>
        <v/>
      </c>
      <c r="CV395" s="576" t="str">
        <f t="shared" si="349"/>
        <v/>
      </c>
      <c r="CW395" s="574" t="str">
        <f t="shared" si="349"/>
        <v/>
      </c>
      <c r="CX395" s="574" t="str">
        <f t="shared" si="349"/>
        <v/>
      </c>
      <c r="CY395" s="574" t="str">
        <f t="shared" si="350"/>
        <v/>
      </c>
      <c r="CZ395" s="574" t="str">
        <f t="shared" si="350"/>
        <v/>
      </c>
      <c r="DA395" s="574" t="str">
        <f t="shared" si="350"/>
        <v/>
      </c>
      <c r="DB395" s="574" t="str">
        <f t="shared" si="376"/>
        <v/>
      </c>
      <c r="DC395" s="574" t="str">
        <f t="shared" si="351"/>
        <v/>
      </c>
      <c r="DD395" s="574" t="str">
        <f t="shared" si="351"/>
        <v/>
      </c>
      <c r="DE395" s="574" t="str">
        <f t="shared" si="352"/>
        <v/>
      </c>
      <c r="DF395" s="574" t="str">
        <f t="shared" si="352"/>
        <v/>
      </c>
      <c r="DG395" s="574" t="str">
        <f t="shared" si="352"/>
        <v/>
      </c>
      <c r="DH395" s="574" t="str">
        <f t="shared" si="377"/>
        <v/>
      </c>
      <c r="DI395" s="574" t="str">
        <f t="shared" si="378"/>
        <v/>
      </c>
      <c r="DJ395" s="574" t="str">
        <f t="shared" si="353"/>
        <v/>
      </c>
      <c r="DK395" s="574" t="str">
        <f t="shared" si="353"/>
        <v/>
      </c>
      <c r="DL395" s="574" t="str">
        <f t="shared" si="353"/>
        <v/>
      </c>
      <c r="DM395" s="574" t="str">
        <f t="shared" si="354"/>
        <v/>
      </c>
      <c r="DN395" s="574" t="str">
        <f t="shared" si="354"/>
        <v/>
      </c>
      <c r="DO395" s="574" t="str">
        <f t="shared" si="354"/>
        <v/>
      </c>
      <c r="DP395" s="574" t="str">
        <f t="shared" si="355"/>
        <v/>
      </c>
      <c r="DQ395" s="574" t="str">
        <f t="shared" si="355"/>
        <v/>
      </c>
      <c r="DR395" s="574" t="str">
        <f t="shared" si="355"/>
        <v/>
      </c>
      <c r="DS395" s="574" t="str">
        <f t="shared" si="379"/>
        <v/>
      </c>
      <c r="DT395" s="577" t="str">
        <f t="shared" si="380"/>
        <v/>
      </c>
      <c r="DU395" s="576" t="str">
        <f t="shared" si="356"/>
        <v/>
      </c>
      <c r="DV395" s="574" t="str">
        <f t="shared" si="356"/>
        <v/>
      </c>
      <c r="DW395" s="574" t="str">
        <f t="shared" si="356"/>
        <v/>
      </c>
      <c r="DX395" s="574" t="str">
        <f t="shared" si="357"/>
        <v/>
      </c>
      <c r="DY395" s="574" t="str">
        <f t="shared" si="357"/>
        <v/>
      </c>
      <c r="DZ395" s="574" t="str">
        <f t="shared" si="357"/>
        <v/>
      </c>
      <c r="EA395" s="574" t="str">
        <f t="shared" si="358"/>
        <v/>
      </c>
      <c r="EB395" s="574" t="str">
        <f t="shared" si="358"/>
        <v/>
      </c>
      <c r="EC395" s="574" t="str">
        <f t="shared" si="358"/>
        <v/>
      </c>
      <c r="ED395" s="574" t="str">
        <f t="shared" si="359"/>
        <v/>
      </c>
      <c r="EE395" s="574" t="str">
        <f t="shared" si="359"/>
        <v/>
      </c>
      <c r="EF395" s="574" t="str">
        <f t="shared" si="359"/>
        <v/>
      </c>
      <c r="EG395" s="574" t="str">
        <f t="shared" si="381"/>
        <v/>
      </c>
      <c r="EH395" s="574" t="str">
        <f t="shared" si="382"/>
        <v/>
      </c>
      <c r="EI395" s="574" t="str">
        <f t="shared" si="360"/>
        <v/>
      </c>
      <c r="EJ395" s="574" t="str">
        <f t="shared" si="360"/>
        <v/>
      </c>
      <c r="EK395" s="574" t="str">
        <f t="shared" si="360"/>
        <v/>
      </c>
      <c r="EL395" s="574" t="str">
        <f t="shared" si="361"/>
        <v/>
      </c>
      <c r="EM395" s="574" t="str">
        <f t="shared" si="361"/>
        <v/>
      </c>
      <c r="EN395" s="574" t="str">
        <f t="shared" si="361"/>
        <v/>
      </c>
      <c r="EO395" s="574" t="str">
        <f t="shared" si="362"/>
        <v/>
      </c>
      <c r="EP395" s="574" t="str">
        <f t="shared" si="362"/>
        <v/>
      </c>
      <c r="EQ395" s="574" t="str">
        <f t="shared" si="362"/>
        <v/>
      </c>
      <c r="ER395" s="574" t="str">
        <f t="shared" si="383"/>
        <v/>
      </c>
      <c r="ES395" s="577" t="str">
        <f t="shared" si="384"/>
        <v/>
      </c>
      <c r="ET395" s="576" t="str">
        <f t="shared" si="363"/>
        <v/>
      </c>
      <c r="EU395" s="574" t="str">
        <f t="shared" si="363"/>
        <v/>
      </c>
      <c r="EV395" s="574" t="str">
        <f t="shared" si="363"/>
        <v/>
      </c>
      <c r="EW395" s="574" t="str">
        <f t="shared" si="364"/>
        <v/>
      </c>
      <c r="EX395" s="574" t="str">
        <f t="shared" si="364"/>
        <v/>
      </c>
      <c r="EY395" s="574" t="str">
        <f t="shared" si="364"/>
        <v/>
      </c>
      <c r="EZ395" s="574" t="str">
        <f t="shared" si="365"/>
        <v/>
      </c>
      <c r="FA395" s="574" t="str">
        <f t="shared" si="365"/>
        <v/>
      </c>
      <c r="FB395" s="574" t="str">
        <f t="shared" si="365"/>
        <v/>
      </c>
      <c r="FC395" s="574" t="str">
        <f t="shared" si="366"/>
        <v/>
      </c>
      <c r="FD395" s="574" t="str">
        <f t="shared" si="366"/>
        <v/>
      </c>
      <c r="FE395" s="574" t="str">
        <f t="shared" si="366"/>
        <v/>
      </c>
      <c r="FF395" s="574" t="str">
        <f t="shared" si="385"/>
        <v/>
      </c>
      <c r="FG395" s="574" t="str">
        <f t="shared" si="386"/>
        <v/>
      </c>
      <c r="FH395" s="574" t="str">
        <f t="shared" si="367"/>
        <v/>
      </c>
      <c r="FI395" s="574" t="str">
        <f t="shared" si="367"/>
        <v/>
      </c>
      <c r="FJ395" s="574" t="str">
        <f t="shared" si="367"/>
        <v/>
      </c>
      <c r="FK395" s="574" t="str">
        <f t="shared" si="368"/>
        <v/>
      </c>
      <c r="FL395" s="574" t="str">
        <f t="shared" si="368"/>
        <v/>
      </c>
      <c r="FM395" s="574" t="str">
        <f t="shared" si="368"/>
        <v/>
      </c>
      <c r="FN395" s="574" t="str">
        <f t="shared" si="369"/>
        <v/>
      </c>
      <c r="FO395" s="574" t="str">
        <f t="shared" si="369"/>
        <v/>
      </c>
      <c r="FP395" s="574" t="str">
        <f t="shared" si="369"/>
        <v/>
      </c>
      <c r="FQ395" s="574" t="str">
        <f t="shared" si="387"/>
        <v/>
      </c>
      <c r="FR395" s="577" t="str">
        <f t="shared" si="388"/>
        <v/>
      </c>
      <c r="FS395" s="573" t="str">
        <f t="shared" si="389"/>
        <v/>
      </c>
      <c r="FT395" s="574" t="str">
        <f t="shared" si="390"/>
        <v/>
      </c>
      <c r="FU395" s="578" t="str">
        <f t="shared" si="391"/>
        <v/>
      </c>
      <c r="FV395" s="577" t="str">
        <f t="shared" si="392"/>
        <v/>
      </c>
      <c r="HA395" s="147">
        <f t="shared" si="393"/>
        <v>0</v>
      </c>
      <c r="HB395" s="142">
        <f t="shared" si="370"/>
        <v>0</v>
      </c>
    </row>
    <row r="396" spans="1:210" s="142" customFormat="1" ht="15.75" customHeight="1" x14ac:dyDescent="0.2">
      <c r="A396" s="531" t="str">
        <f t="shared" si="371"/>
        <v/>
      </c>
      <c r="B396" s="299"/>
      <c r="C396" s="292"/>
      <c r="D396" s="300"/>
      <c r="E396" s="292"/>
      <c r="F396" s="300"/>
      <c r="G396" s="292"/>
      <c r="H396" s="300"/>
      <c r="I396" s="300"/>
      <c r="J396" s="292"/>
      <c r="K396" s="300"/>
      <c r="L396" s="292"/>
      <c r="M396" s="300"/>
      <c r="N396" s="292"/>
      <c r="O396" s="300"/>
      <c r="P396" s="292"/>
      <c r="Q396" s="292"/>
      <c r="R396" s="301"/>
      <c r="S396" s="298"/>
      <c r="T396" s="307"/>
      <c r="U396" s="292"/>
      <c r="V396" s="300"/>
      <c r="W396" s="292"/>
      <c r="X396" s="300"/>
      <c r="Y396" s="292"/>
      <c r="Z396" s="300"/>
      <c r="AA396" s="300"/>
      <c r="AB396" s="292"/>
      <c r="AC396" s="300"/>
      <c r="AD396" s="292"/>
      <c r="AE396" s="300"/>
      <c r="AF396" s="292"/>
      <c r="AG396" s="300"/>
      <c r="AH396" s="292"/>
      <c r="AI396" s="292"/>
      <c r="AJ396" s="301"/>
      <c r="AK396" s="298"/>
      <c r="AL396" s="302"/>
      <c r="AM396" s="292"/>
      <c r="AN396" s="303"/>
      <c r="AO396" s="292"/>
      <c r="AP396" s="303"/>
      <c r="AQ396" s="292"/>
      <c r="AR396" s="303"/>
      <c r="AS396" s="303"/>
      <c r="AT396" s="292"/>
      <c r="AU396" s="303"/>
      <c r="AV396" s="292"/>
      <c r="AW396" s="303"/>
      <c r="AX396" s="292"/>
      <c r="AY396" s="303"/>
      <c r="AZ396" s="292"/>
      <c r="BA396" s="292"/>
      <c r="BB396" s="304"/>
      <c r="BC396" s="298"/>
      <c r="BD396" s="308"/>
      <c r="BE396" s="292"/>
      <c r="BF396" s="303"/>
      <c r="BG396" s="292"/>
      <c r="BH396" s="303"/>
      <c r="BI396" s="292"/>
      <c r="BJ396" s="303"/>
      <c r="BK396" s="303"/>
      <c r="BL396" s="292"/>
      <c r="BM396" s="303"/>
      <c r="BN396" s="292"/>
      <c r="BO396" s="303"/>
      <c r="BP396" s="292"/>
      <c r="BQ396" s="303"/>
      <c r="BR396" s="292"/>
      <c r="BS396" s="292"/>
      <c r="BT396" s="304"/>
      <c r="BU396" s="298"/>
      <c r="BW396" s="573" t="str">
        <f t="shared" si="342"/>
        <v/>
      </c>
      <c r="BX396" s="574" t="str">
        <f t="shared" si="342"/>
        <v/>
      </c>
      <c r="BY396" s="574" t="str">
        <f t="shared" si="342"/>
        <v/>
      </c>
      <c r="BZ396" s="574" t="str">
        <f t="shared" si="343"/>
        <v/>
      </c>
      <c r="CA396" s="574" t="str">
        <f t="shared" si="343"/>
        <v/>
      </c>
      <c r="CB396" s="574" t="str">
        <f t="shared" si="343"/>
        <v/>
      </c>
      <c r="CC396" s="574" t="str">
        <f t="shared" si="344"/>
        <v/>
      </c>
      <c r="CD396" s="574" t="str">
        <f t="shared" si="344"/>
        <v/>
      </c>
      <c r="CE396" s="574" t="str">
        <f t="shared" si="344"/>
        <v/>
      </c>
      <c r="CF396" s="574" t="str">
        <f t="shared" si="345"/>
        <v/>
      </c>
      <c r="CG396" s="574" t="str">
        <f t="shared" si="345"/>
        <v/>
      </c>
      <c r="CH396" s="574" t="str">
        <f t="shared" si="345"/>
        <v/>
      </c>
      <c r="CI396" s="574" t="str">
        <f t="shared" si="372"/>
        <v/>
      </c>
      <c r="CJ396" s="574" t="str">
        <f t="shared" si="373"/>
        <v/>
      </c>
      <c r="CK396" s="574" t="str">
        <f t="shared" si="346"/>
        <v/>
      </c>
      <c r="CL396" s="574" t="str">
        <f t="shared" si="346"/>
        <v/>
      </c>
      <c r="CM396" s="574" t="str">
        <f t="shared" si="346"/>
        <v/>
      </c>
      <c r="CN396" s="574" t="str">
        <f t="shared" si="347"/>
        <v/>
      </c>
      <c r="CO396" s="574" t="str">
        <f t="shared" si="347"/>
        <v/>
      </c>
      <c r="CP396" s="574" t="str">
        <f t="shared" si="347"/>
        <v/>
      </c>
      <c r="CQ396" s="574" t="str">
        <f t="shared" si="348"/>
        <v/>
      </c>
      <c r="CR396" s="574" t="str">
        <f t="shared" si="348"/>
        <v/>
      </c>
      <c r="CS396" s="574" t="str">
        <f t="shared" si="348"/>
        <v/>
      </c>
      <c r="CT396" s="574" t="str">
        <f t="shared" si="374"/>
        <v/>
      </c>
      <c r="CU396" s="575" t="str">
        <f t="shared" si="375"/>
        <v/>
      </c>
      <c r="CV396" s="576" t="str">
        <f t="shared" si="349"/>
        <v/>
      </c>
      <c r="CW396" s="574" t="str">
        <f t="shared" si="349"/>
        <v/>
      </c>
      <c r="CX396" s="574" t="str">
        <f t="shared" si="349"/>
        <v/>
      </c>
      <c r="CY396" s="574" t="str">
        <f t="shared" si="350"/>
        <v/>
      </c>
      <c r="CZ396" s="574" t="str">
        <f t="shared" si="350"/>
        <v/>
      </c>
      <c r="DA396" s="574" t="str">
        <f t="shared" si="350"/>
        <v/>
      </c>
      <c r="DB396" s="574" t="str">
        <f t="shared" si="376"/>
        <v/>
      </c>
      <c r="DC396" s="574" t="str">
        <f t="shared" si="351"/>
        <v/>
      </c>
      <c r="DD396" s="574" t="str">
        <f t="shared" si="351"/>
        <v/>
      </c>
      <c r="DE396" s="574" t="str">
        <f t="shared" si="352"/>
        <v/>
      </c>
      <c r="DF396" s="574" t="str">
        <f t="shared" si="352"/>
        <v/>
      </c>
      <c r="DG396" s="574" t="str">
        <f t="shared" si="352"/>
        <v/>
      </c>
      <c r="DH396" s="574" t="str">
        <f t="shared" si="377"/>
        <v/>
      </c>
      <c r="DI396" s="574" t="str">
        <f t="shared" si="378"/>
        <v/>
      </c>
      <c r="DJ396" s="574" t="str">
        <f t="shared" si="353"/>
        <v/>
      </c>
      <c r="DK396" s="574" t="str">
        <f t="shared" si="353"/>
        <v/>
      </c>
      <c r="DL396" s="574" t="str">
        <f t="shared" si="353"/>
        <v/>
      </c>
      <c r="DM396" s="574" t="str">
        <f t="shared" si="354"/>
        <v/>
      </c>
      <c r="DN396" s="574" t="str">
        <f t="shared" si="354"/>
        <v/>
      </c>
      <c r="DO396" s="574" t="str">
        <f t="shared" si="354"/>
        <v/>
      </c>
      <c r="DP396" s="574" t="str">
        <f t="shared" si="355"/>
        <v/>
      </c>
      <c r="DQ396" s="574" t="str">
        <f t="shared" si="355"/>
        <v/>
      </c>
      <c r="DR396" s="574" t="str">
        <f t="shared" si="355"/>
        <v/>
      </c>
      <c r="DS396" s="574" t="str">
        <f t="shared" si="379"/>
        <v/>
      </c>
      <c r="DT396" s="577" t="str">
        <f t="shared" si="380"/>
        <v/>
      </c>
      <c r="DU396" s="576" t="str">
        <f t="shared" si="356"/>
        <v/>
      </c>
      <c r="DV396" s="574" t="str">
        <f t="shared" si="356"/>
        <v/>
      </c>
      <c r="DW396" s="574" t="str">
        <f t="shared" si="356"/>
        <v/>
      </c>
      <c r="DX396" s="574" t="str">
        <f t="shared" si="357"/>
        <v/>
      </c>
      <c r="DY396" s="574" t="str">
        <f t="shared" si="357"/>
        <v/>
      </c>
      <c r="DZ396" s="574" t="str">
        <f t="shared" si="357"/>
        <v/>
      </c>
      <c r="EA396" s="574" t="str">
        <f t="shared" si="358"/>
        <v/>
      </c>
      <c r="EB396" s="574" t="str">
        <f t="shared" si="358"/>
        <v/>
      </c>
      <c r="EC396" s="574" t="str">
        <f t="shared" si="358"/>
        <v/>
      </c>
      <c r="ED396" s="574" t="str">
        <f t="shared" si="359"/>
        <v/>
      </c>
      <c r="EE396" s="574" t="str">
        <f t="shared" si="359"/>
        <v/>
      </c>
      <c r="EF396" s="574" t="str">
        <f t="shared" si="359"/>
        <v/>
      </c>
      <c r="EG396" s="574" t="str">
        <f t="shared" si="381"/>
        <v/>
      </c>
      <c r="EH396" s="574" t="str">
        <f t="shared" si="382"/>
        <v/>
      </c>
      <c r="EI396" s="574" t="str">
        <f t="shared" si="360"/>
        <v/>
      </c>
      <c r="EJ396" s="574" t="str">
        <f t="shared" si="360"/>
        <v/>
      </c>
      <c r="EK396" s="574" t="str">
        <f t="shared" si="360"/>
        <v/>
      </c>
      <c r="EL396" s="574" t="str">
        <f t="shared" si="361"/>
        <v/>
      </c>
      <c r="EM396" s="574" t="str">
        <f t="shared" si="361"/>
        <v/>
      </c>
      <c r="EN396" s="574" t="str">
        <f t="shared" si="361"/>
        <v/>
      </c>
      <c r="EO396" s="574" t="str">
        <f t="shared" si="362"/>
        <v/>
      </c>
      <c r="EP396" s="574" t="str">
        <f t="shared" si="362"/>
        <v/>
      </c>
      <c r="EQ396" s="574" t="str">
        <f t="shared" si="362"/>
        <v/>
      </c>
      <c r="ER396" s="574" t="str">
        <f t="shared" si="383"/>
        <v/>
      </c>
      <c r="ES396" s="577" t="str">
        <f t="shared" si="384"/>
        <v/>
      </c>
      <c r="ET396" s="576" t="str">
        <f t="shared" si="363"/>
        <v/>
      </c>
      <c r="EU396" s="574" t="str">
        <f t="shared" si="363"/>
        <v/>
      </c>
      <c r="EV396" s="574" t="str">
        <f t="shared" si="363"/>
        <v/>
      </c>
      <c r="EW396" s="574" t="str">
        <f t="shared" si="364"/>
        <v/>
      </c>
      <c r="EX396" s="574" t="str">
        <f t="shared" si="364"/>
        <v/>
      </c>
      <c r="EY396" s="574" t="str">
        <f t="shared" si="364"/>
        <v/>
      </c>
      <c r="EZ396" s="574" t="str">
        <f t="shared" si="365"/>
        <v/>
      </c>
      <c r="FA396" s="574" t="str">
        <f t="shared" si="365"/>
        <v/>
      </c>
      <c r="FB396" s="574" t="str">
        <f t="shared" si="365"/>
        <v/>
      </c>
      <c r="FC396" s="574" t="str">
        <f t="shared" si="366"/>
        <v/>
      </c>
      <c r="FD396" s="574" t="str">
        <f t="shared" si="366"/>
        <v/>
      </c>
      <c r="FE396" s="574" t="str">
        <f t="shared" si="366"/>
        <v/>
      </c>
      <c r="FF396" s="574" t="str">
        <f t="shared" si="385"/>
        <v/>
      </c>
      <c r="FG396" s="574" t="str">
        <f t="shared" si="386"/>
        <v/>
      </c>
      <c r="FH396" s="574" t="str">
        <f t="shared" si="367"/>
        <v/>
      </c>
      <c r="FI396" s="574" t="str">
        <f t="shared" si="367"/>
        <v/>
      </c>
      <c r="FJ396" s="574" t="str">
        <f t="shared" si="367"/>
        <v/>
      </c>
      <c r="FK396" s="574" t="str">
        <f t="shared" si="368"/>
        <v/>
      </c>
      <c r="FL396" s="574" t="str">
        <f t="shared" si="368"/>
        <v/>
      </c>
      <c r="FM396" s="574" t="str">
        <f t="shared" si="368"/>
        <v/>
      </c>
      <c r="FN396" s="574" t="str">
        <f t="shared" si="369"/>
        <v/>
      </c>
      <c r="FO396" s="574" t="str">
        <f t="shared" si="369"/>
        <v/>
      </c>
      <c r="FP396" s="574" t="str">
        <f t="shared" si="369"/>
        <v/>
      </c>
      <c r="FQ396" s="574" t="str">
        <f t="shared" si="387"/>
        <v/>
      </c>
      <c r="FR396" s="577" t="str">
        <f t="shared" si="388"/>
        <v/>
      </c>
      <c r="FS396" s="573" t="str">
        <f t="shared" si="389"/>
        <v/>
      </c>
      <c r="FT396" s="574" t="str">
        <f t="shared" si="390"/>
        <v/>
      </c>
      <c r="FU396" s="578" t="str">
        <f t="shared" si="391"/>
        <v/>
      </c>
      <c r="FV396" s="577" t="str">
        <f t="shared" si="392"/>
        <v/>
      </c>
      <c r="HA396" s="147">
        <f t="shared" si="393"/>
        <v>0</v>
      </c>
      <c r="HB396" s="142">
        <f t="shared" si="370"/>
        <v>0</v>
      </c>
    </row>
    <row r="397" spans="1:210" s="142" customFormat="1" ht="15.75" customHeight="1" x14ac:dyDescent="0.2">
      <c r="A397" s="531" t="str">
        <f t="shared" si="371"/>
        <v/>
      </c>
      <c r="B397" s="299"/>
      <c r="C397" s="292"/>
      <c r="D397" s="300"/>
      <c r="E397" s="292"/>
      <c r="F397" s="300"/>
      <c r="G397" s="292"/>
      <c r="H397" s="300"/>
      <c r="I397" s="300"/>
      <c r="J397" s="292"/>
      <c r="K397" s="300"/>
      <c r="L397" s="292"/>
      <c r="M397" s="300"/>
      <c r="N397" s="292"/>
      <c r="O397" s="300"/>
      <c r="P397" s="292"/>
      <c r="Q397" s="292"/>
      <c r="R397" s="300"/>
      <c r="S397" s="294"/>
      <c r="T397" s="307"/>
      <c r="U397" s="292"/>
      <c r="V397" s="300"/>
      <c r="W397" s="292"/>
      <c r="X397" s="300"/>
      <c r="Y397" s="292"/>
      <c r="Z397" s="300"/>
      <c r="AA397" s="300"/>
      <c r="AB397" s="292"/>
      <c r="AC397" s="300"/>
      <c r="AD397" s="292"/>
      <c r="AE397" s="300"/>
      <c r="AF397" s="292"/>
      <c r="AG397" s="300"/>
      <c r="AH397" s="292"/>
      <c r="AI397" s="292"/>
      <c r="AJ397" s="300"/>
      <c r="AK397" s="294"/>
      <c r="AL397" s="302"/>
      <c r="AM397" s="292"/>
      <c r="AN397" s="303"/>
      <c r="AO397" s="292"/>
      <c r="AP397" s="303"/>
      <c r="AQ397" s="292"/>
      <c r="AR397" s="303"/>
      <c r="AS397" s="303"/>
      <c r="AT397" s="292"/>
      <c r="AU397" s="303"/>
      <c r="AV397" s="292"/>
      <c r="AW397" s="303"/>
      <c r="AX397" s="292"/>
      <c r="AY397" s="303"/>
      <c r="AZ397" s="292"/>
      <c r="BA397" s="292"/>
      <c r="BB397" s="303"/>
      <c r="BC397" s="294"/>
      <c r="BD397" s="308"/>
      <c r="BE397" s="292"/>
      <c r="BF397" s="303"/>
      <c r="BG397" s="292"/>
      <c r="BH397" s="303"/>
      <c r="BI397" s="292"/>
      <c r="BJ397" s="303"/>
      <c r="BK397" s="303"/>
      <c r="BL397" s="292"/>
      <c r="BM397" s="303"/>
      <c r="BN397" s="292"/>
      <c r="BO397" s="303"/>
      <c r="BP397" s="292"/>
      <c r="BQ397" s="303"/>
      <c r="BR397" s="292"/>
      <c r="BS397" s="292"/>
      <c r="BT397" s="303"/>
      <c r="BU397" s="294"/>
      <c r="BW397" s="573" t="str">
        <f t="shared" si="342"/>
        <v/>
      </c>
      <c r="BX397" s="574" t="str">
        <f t="shared" si="342"/>
        <v/>
      </c>
      <c r="BY397" s="574" t="str">
        <f t="shared" si="342"/>
        <v/>
      </c>
      <c r="BZ397" s="574" t="str">
        <f t="shared" si="343"/>
        <v/>
      </c>
      <c r="CA397" s="574" t="str">
        <f t="shared" si="343"/>
        <v/>
      </c>
      <c r="CB397" s="574" t="str">
        <f t="shared" si="343"/>
        <v/>
      </c>
      <c r="CC397" s="574" t="str">
        <f t="shared" si="344"/>
        <v/>
      </c>
      <c r="CD397" s="574" t="str">
        <f t="shared" si="344"/>
        <v/>
      </c>
      <c r="CE397" s="574" t="str">
        <f t="shared" si="344"/>
        <v/>
      </c>
      <c r="CF397" s="574" t="str">
        <f t="shared" si="345"/>
        <v/>
      </c>
      <c r="CG397" s="574" t="str">
        <f t="shared" si="345"/>
        <v/>
      </c>
      <c r="CH397" s="574" t="str">
        <f t="shared" si="345"/>
        <v/>
      </c>
      <c r="CI397" s="574" t="str">
        <f t="shared" si="372"/>
        <v/>
      </c>
      <c r="CJ397" s="574" t="str">
        <f t="shared" si="373"/>
        <v/>
      </c>
      <c r="CK397" s="574" t="str">
        <f t="shared" si="346"/>
        <v/>
      </c>
      <c r="CL397" s="574" t="str">
        <f t="shared" si="346"/>
        <v/>
      </c>
      <c r="CM397" s="574" t="str">
        <f t="shared" si="346"/>
        <v/>
      </c>
      <c r="CN397" s="574" t="str">
        <f t="shared" si="347"/>
        <v/>
      </c>
      <c r="CO397" s="574" t="str">
        <f t="shared" si="347"/>
        <v/>
      </c>
      <c r="CP397" s="574" t="str">
        <f t="shared" si="347"/>
        <v/>
      </c>
      <c r="CQ397" s="574" t="str">
        <f t="shared" si="348"/>
        <v/>
      </c>
      <c r="CR397" s="574" t="str">
        <f t="shared" si="348"/>
        <v/>
      </c>
      <c r="CS397" s="574" t="str">
        <f t="shared" si="348"/>
        <v/>
      </c>
      <c r="CT397" s="574" t="str">
        <f t="shared" si="374"/>
        <v/>
      </c>
      <c r="CU397" s="575" t="str">
        <f t="shared" si="375"/>
        <v/>
      </c>
      <c r="CV397" s="576" t="str">
        <f t="shared" si="349"/>
        <v/>
      </c>
      <c r="CW397" s="574" t="str">
        <f t="shared" si="349"/>
        <v/>
      </c>
      <c r="CX397" s="574" t="str">
        <f t="shared" si="349"/>
        <v/>
      </c>
      <c r="CY397" s="574" t="str">
        <f t="shared" si="350"/>
        <v/>
      </c>
      <c r="CZ397" s="574" t="str">
        <f t="shared" si="350"/>
        <v/>
      </c>
      <c r="DA397" s="574" t="str">
        <f t="shared" si="350"/>
        <v/>
      </c>
      <c r="DB397" s="574" t="str">
        <f t="shared" si="376"/>
        <v/>
      </c>
      <c r="DC397" s="574" t="str">
        <f t="shared" si="351"/>
        <v/>
      </c>
      <c r="DD397" s="574" t="str">
        <f t="shared" si="351"/>
        <v/>
      </c>
      <c r="DE397" s="574" t="str">
        <f t="shared" si="352"/>
        <v/>
      </c>
      <c r="DF397" s="574" t="str">
        <f t="shared" si="352"/>
        <v/>
      </c>
      <c r="DG397" s="574" t="str">
        <f t="shared" si="352"/>
        <v/>
      </c>
      <c r="DH397" s="574" t="str">
        <f t="shared" si="377"/>
        <v/>
      </c>
      <c r="DI397" s="574" t="str">
        <f t="shared" si="378"/>
        <v/>
      </c>
      <c r="DJ397" s="574" t="str">
        <f t="shared" si="353"/>
        <v/>
      </c>
      <c r="DK397" s="574" t="str">
        <f t="shared" si="353"/>
        <v/>
      </c>
      <c r="DL397" s="574" t="str">
        <f t="shared" si="353"/>
        <v/>
      </c>
      <c r="DM397" s="574" t="str">
        <f t="shared" si="354"/>
        <v/>
      </c>
      <c r="DN397" s="574" t="str">
        <f t="shared" si="354"/>
        <v/>
      </c>
      <c r="DO397" s="574" t="str">
        <f t="shared" si="354"/>
        <v/>
      </c>
      <c r="DP397" s="574" t="str">
        <f t="shared" si="355"/>
        <v/>
      </c>
      <c r="DQ397" s="574" t="str">
        <f t="shared" si="355"/>
        <v/>
      </c>
      <c r="DR397" s="574" t="str">
        <f t="shared" si="355"/>
        <v/>
      </c>
      <c r="DS397" s="574" t="str">
        <f t="shared" si="379"/>
        <v/>
      </c>
      <c r="DT397" s="577" t="str">
        <f t="shared" si="380"/>
        <v/>
      </c>
      <c r="DU397" s="576" t="str">
        <f t="shared" si="356"/>
        <v/>
      </c>
      <c r="DV397" s="574" t="str">
        <f t="shared" si="356"/>
        <v/>
      </c>
      <c r="DW397" s="574" t="str">
        <f t="shared" si="356"/>
        <v/>
      </c>
      <c r="DX397" s="574" t="str">
        <f t="shared" si="357"/>
        <v/>
      </c>
      <c r="DY397" s="574" t="str">
        <f t="shared" si="357"/>
        <v/>
      </c>
      <c r="DZ397" s="574" t="str">
        <f t="shared" si="357"/>
        <v/>
      </c>
      <c r="EA397" s="574" t="str">
        <f t="shared" si="358"/>
        <v/>
      </c>
      <c r="EB397" s="574" t="str">
        <f t="shared" si="358"/>
        <v/>
      </c>
      <c r="EC397" s="574" t="str">
        <f t="shared" si="358"/>
        <v/>
      </c>
      <c r="ED397" s="574" t="str">
        <f t="shared" si="359"/>
        <v/>
      </c>
      <c r="EE397" s="574" t="str">
        <f t="shared" si="359"/>
        <v/>
      </c>
      <c r="EF397" s="574" t="str">
        <f t="shared" si="359"/>
        <v/>
      </c>
      <c r="EG397" s="574" t="str">
        <f t="shared" si="381"/>
        <v/>
      </c>
      <c r="EH397" s="574" t="str">
        <f t="shared" si="382"/>
        <v/>
      </c>
      <c r="EI397" s="574" t="str">
        <f t="shared" si="360"/>
        <v/>
      </c>
      <c r="EJ397" s="574" t="str">
        <f t="shared" si="360"/>
        <v/>
      </c>
      <c r="EK397" s="574" t="str">
        <f t="shared" si="360"/>
        <v/>
      </c>
      <c r="EL397" s="574" t="str">
        <f t="shared" si="361"/>
        <v/>
      </c>
      <c r="EM397" s="574" t="str">
        <f t="shared" si="361"/>
        <v/>
      </c>
      <c r="EN397" s="574" t="str">
        <f t="shared" si="361"/>
        <v/>
      </c>
      <c r="EO397" s="574" t="str">
        <f t="shared" si="362"/>
        <v/>
      </c>
      <c r="EP397" s="574" t="str">
        <f t="shared" si="362"/>
        <v/>
      </c>
      <c r="EQ397" s="574" t="str">
        <f t="shared" si="362"/>
        <v/>
      </c>
      <c r="ER397" s="574" t="str">
        <f t="shared" si="383"/>
        <v/>
      </c>
      <c r="ES397" s="577" t="str">
        <f t="shared" si="384"/>
        <v/>
      </c>
      <c r="ET397" s="576" t="str">
        <f t="shared" si="363"/>
        <v/>
      </c>
      <c r="EU397" s="574" t="str">
        <f t="shared" si="363"/>
        <v/>
      </c>
      <c r="EV397" s="574" t="str">
        <f t="shared" si="363"/>
        <v/>
      </c>
      <c r="EW397" s="574" t="str">
        <f t="shared" si="364"/>
        <v/>
      </c>
      <c r="EX397" s="574" t="str">
        <f t="shared" si="364"/>
        <v/>
      </c>
      <c r="EY397" s="574" t="str">
        <f t="shared" si="364"/>
        <v/>
      </c>
      <c r="EZ397" s="574" t="str">
        <f t="shared" si="365"/>
        <v/>
      </c>
      <c r="FA397" s="574" t="str">
        <f t="shared" si="365"/>
        <v/>
      </c>
      <c r="FB397" s="574" t="str">
        <f t="shared" si="365"/>
        <v/>
      </c>
      <c r="FC397" s="574" t="str">
        <f t="shared" si="366"/>
        <v/>
      </c>
      <c r="FD397" s="574" t="str">
        <f t="shared" si="366"/>
        <v/>
      </c>
      <c r="FE397" s="574" t="str">
        <f t="shared" si="366"/>
        <v/>
      </c>
      <c r="FF397" s="574" t="str">
        <f t="shared" si="385"/>
        <v/>
      </c>
      <c r="FG397" s="574" t="str">
        <f t="shared" si="386"/>
        <v/>
      </c>
      <c r="FH397" s="574" t="str">
        <f t="shared" si="367"/>
        <v/>
      </c>
      <c r="FI397" s="574" t="str">
        <f t="shared" si="367"/>
        <v/>
      </c>
      <c r="FJ397" s="574" t="str">
        <f t="shared" si="367"/>
        <v/>
      </c>
      <c r="FK397" s="574" t="str">
        <f t="shared" si="368"/>
        <v/>
      </c>
      <c r="FL397" s="574" t="str">
        <f t="shared" si="368"/>
        <v/>
      </c>
      <c r="FM397" s="574" t="str">
        <f t="shared" si="368"/>
        <v/>
      </c>
      <c r="FN397" s="574" t="str">
        <f t="shared" si="369"/>
        <v/>
      </c>
      <c r="FO397" s="574" t="str">
        <f t="shared" si="369"/>
        <v/>
      </c>
      <c r="FP397" s="574" t="str">
        <f t="shared" si="369"/>
        <v/>
      </c>
      <c r="FQ397" s="574" t="str">
        <f t="shared" si="387"/>
        <v/>
      </c>
      <c r="FR397" s="577" t="str">
        <f t="shared" si="388"/>
        <v/>
      </c>
      <c r="FS397" s="573" t="str">
        <f t="shared" si="389"/>
        <v/>
      </c>
      <c r="FT397" s="574" t="str">
        <f t="shared" si="390"/>
        <v/>
      </c>
      <c r="FU397" s="578" t="str">
        <f t="shared" si="391"/>
        <v/>
      </c>
      <c r="FV397" s="577" t="str">
        <f t="shared" si="392"/>
        <v/>
      </c>
      <c r="HA397" s="147">
        <f t="shared" si="393"/>
        <v>0</v>
      </c>
      <c r="HB397" s="142">
        <f t="shared" si="370"/>
        <v>0</v>
      </c>
    </row>
    <row r="398" spans="1:210" s="142" customFormat="1" ht="15.75" customHeight="1" x14ac:dyDescent="0.2">
      <c r="A398" s="531" t="str">
        <f t="shared" si="371"/>
        <v/>
      </c>
      <c r="B398" s="299"/>
      <c r="C398" s="292"/>
      <c r="D398" s="300"/>
      <c r="E398" s="292"/>
      <c r="F398" s="300"/>
      <c r="G398" s="292"/>
      <c r="H398" s="300"/>
      <c r="I398" s="300"/>
      <c r="J398" s="292"/>
      <c r="K398" s="300"/>
      <c r="L398" s="292"/>
      <c r="M398" s="300"/>
      <c r="N398" s="292"/>
      <c r="O398" s="300"/>
      <c r="P398" s="292"/>
      <c r="Q398" s="292"/>
      <c r="R398" s="301"/>
      <c r="S398" s="298"/>
      <c r="T398" s="307"/>
      <c r="U398" s="292"/>
      <c r="V398" s="300"/>
      <c r="W398" s="292"/>
      <c r="X398" s="300"/>
      <c r="Y398" s="292"/>
      <c r="Z398" s="300"/>
      <c r="AA398" s="300"/>
      <c r="AB398" s="292"/>
      <c r="AC398" s="300"/>
      <c r="AD398" s="292"/>
      <c r="AE398" s="300"/>
      <c r="AF398" s="292"/>
      <c r="AG398" s="300"/>
      <c r="AH398" s="292"/>
      <c r="AI398" s="292"/>
      <c r="AJ398" s="301"/>
      <c r="AK398" s="298"/>
      <c r="AL398" s="302"/>
      <c r="AM398" s="292"/>
      <c r="AN398" s="303"/>
      <c r="AO398" s="292"/>
      <c r="AP398" s="303"/>
      <c r="AQ398" s="292"/>
      <c r="AR398" s="303"/>
      <c r="AS398" s="303"/>
      <c r="AT398" s="292"/>
      <c r="AU398" s="303"/>
      <c r="AV398" s="292"/>
      <c r="AW398" s="303"/>
      <c r="AX398" s="292"/>
      <c r="AY398" s="303"/>
      <c r="AZ398" s="292"/>
      <c r="BA398" s="292"/>
      <c r="BB398" s="304"/>
      <c r="BC398" s="298"/>
      <c r="BD398" s="308"/>
      <c r="BE398" s="292"/>
      <c r="BF398" s="303"/>
      <c r="BG398" s="292"/>
      <c r="BH398" s="303"/>
      <c r="BI398" s="292"/>
      <c r="BJ398" s="303"/>
      <c r="BK398" s="303"/>
      <c r="BL398" s="292"/>
      <c r="BM398" s="303"/>
      <c r="BN398" s="292"/>
      <c r="BO398" s="303"/>
      <c r="BP398" s="292"/>
      <c r="BQ398" s="303"/>
      <c r="BR398" s="292"/>
      <c r="BS398" s="292"/>
      <c r="BT398" s="304"/>
      <c r="BU398" s="298"/>
      <c r="BW398" s="573" t="str">
        <f t="shared" si="342"/>
        <v/>
      </c>
      <c r="BX398" s="574" t="str">
        <f t="shared" si="342"/>
        <v/>
      </c>
      <c r="BY398" s="574" t="str">
        <f t="shared" si="342"/>
        <v/>
      </c>
      <c r="BZ398" s="574" t="str">
        <f t="shared" si="343"/>
        <v/>
      </c>
      <c r="CA398" s="574" t="str">
        <f t="shared" si="343"/>
        <v/>
      </c>
      <c r="CB398" s="574" t="str">
        <f t="shared" si="343"/>
        <v/>
      </c>
      <c r="CC398" s="574" t="str">
        <f t="shared" si="344"/>
        <v/>
      </c>
      <c r="CD398" s="574" t="str">
        <f t="shared" si="344"/>
        <v/>
      </c>
      <c r="CE398" s="574" t="str">
        <f t="shared" si="344"/>
        <v/>
      </c>
      <c r="CF398" s="574" t="str">
        <f t="shared" si="345"/>
        <v/>
      </c>
      <c r="CG398" s="574" t="str">
        <f t="shared" si="345"/>
        <v/>
      </c>
      <c r="CH398" s="574" t="str">
        <f t="shared" si="345"/>
        <v/>
      </c>
      <c r="CI398" s="574" t="str">
        <f t="shared" si="372"/>
        <v/>
      </c>
      <c r="CJ398" s="574" t="str">
        <f t="shared" si="373"/>
        <v/>
      </c>
      <c r="CK398" s="574" t="str">
        <f t="shared" si="346"/>
        <v/>
      </c>
      <c r="CL398" s="574" t="str">
        <f t="shared" si="346"/>
        <v/>
      </c>
      <c r="CM398" s="574" t="str">
        <f t="shared" si="346"/>
        <v/>
      </c>
      <c r="CN398" s="574" t="str">
        <f t="shared" si="347"/>
        <v/>
      </c>
      <c r="CO398" s="574" t="str">
        <f t="shared" si="347"/>
        <v/>
      </c>
      <c r="CP398" s="574" t="str">
        <f t="shared" si="347"/>
        <v/>
      </c>
      <c r="CQ398" s="574" t="str">
        <f t="shared" si="348"/>
        <v/>
      </c>
      <c r="CR398" s="574" t="str">
        <f t="shared" si="348"/>
        <v/>
      </c>
      <c r="CS398" s="574" t="str">
        <f t="shared" si="348"/>
        <v/>
      </c>
      <c r="CT398" s="574" t="str">
        <f t="shared" si="374"/>
        <v/>
      </c>
      <c r="CU398" s="575" t="str">
        <f t="shared" si="375"/>
        <v/>
      </c>
      <c r="CV398" s="576" t="str">
        <f t="shared" si="349"/>
        <v/>
      </c>
      <c r="CW398" s="574" t="str">
        <f t="shared" si="349"/>
        <v/>
      </c>
      <c r="CX398" s="574" t="str">
        <f t="shared" si="349"/>
        <v/>
      </c>
      <c r="CY398" s="574" t="str">
        <f t="shared" si="350"/>
        <v/>
      </c>
      <c r="CZ398" s="574" t="str">
        <f t="shared" si="350"/>
        <v/>
      </c>
      <c r="DA398" s="574" t="str">
        <f t="shared" si="350"/>
        <v/>
      </c>
      <c r="DB398" s="574" t="str">
        <f t="shared" si="376"/>
        <v/>
      </c>
      <c r="DC398" s="574" t="str">
        <f t="shared" si="351"/>
        <v/>
      </c>
      <c r="DD398" s="574" t="str">
        <f t="shared" si="351"/>
        <v/>
      </c>
      <c r="DE398" s="574" t="str">
        <f t="shared" si="352"/>
        <v/>
      </c>
      <c r="DF398" s="574" t="str">
        <f t="shared" si="352"/>
        <v/>
      </c>
      <c r="DG398" s="574" t="str">
        <f t="shared" si="352"/>
        <v/>
      </c>
      <c r="DH398" s="574" t="str">
        <f t="shared" si="377"/>
        <v/>
      </c>
      <c r="DI398" s="574" t="str">
        <f t="shared" si="378"/>
        <v/>
      </c>
      <c r="DJ398" s="574" t="str">
        <f t="shared" si="353"/>
        <v/>
      </c>
      <c r="DK398" s="574" t="str">
        <f t="shared" si="353"/>
        <v/>
      </c>
      <c r="DL398" s="574" t="str">
        <f t="shared" si="353"/>
        <v/>
      </c>
      <c r="DM398" s="574" t="str">
        <f t="shared" si="354"/>
        <v/>
      </c>
      <c r="DN398" s="574" t="str">
        <f t="shared" si="354"/>
        <v/>
      </c>
      <c r="DO398" s="574" t="str">
        <f t="shared" si="354"/>
        <v/>
      </c>
      <c r="DP398" s="574" t="str">
        <f t="shared" si="355"/>
        <v/>
      </c>
      <c r="DQ398" s="574" t="str">
        <f t="shared" si="355"/>
        <v/>
      </c>
      <c r="DR398" s="574" t="str">
        <f t="shared" si="355"/>
        <v/>
      </c>
      <c r="DS398" s="574" t="str">
        <f t="shared" si="379"/>
        <v/>
      </c>
      <c r="DT398" s="577" t="str">
        <f t="shared" si="380"/>
        <v/>
      </c>
      <c r="DU398" s="576" t="str">
        <f t="shared" si="356"/>
        <v/>
      </c>
      <c r="DV398" s="574" t="str">
        <f t="shared" si="356"/>
        <v/>
      </c>
      <c r="DW398" s="574" t="str">
        <f t="shared" si="356"/>
        <v/>
      </c>
      <c r="DX398" s="574" t="str">
        <f t="shared" si="357"/>
        <v/>
      </c>
      <c r="DY398" s="574" t="str">
        <f t="shared" si="357"/>
        <v/>
      </c>
      <c r="DZ398" s="574" t="str">
        <f t="shared" si="357"/>
        <v/>
      </c>
      <c r="EA398" s="574" t="str">
        <f t="shared" si="358"/>
        <v/>
      </c>
      <c r="EB398" s="574" t="str">
        <f t="shared" si="358"/>
        <v/>
      </c>
      <c r="EC398" s="574" t="str">
        <f t="shared" si="358"/>
        <v/>
      </c>
      <c r="ED398" s="574" t="str">
        <f t="shared" si="359"/>
        <v/>
      </c>
      <c r="EE398" s="574" t="str">
        <f t="shared" si="359"/>
        <v/>
      </c>
      <c r="EF398" s="574" t="str">
        <f t="shared" si="359"/>
        <v/>
      </c>
      <c r="EG398" s="574" t="str">
        <f t="shared" si="381"/>
        <v/>
      </c>
      <c r="EH398" s="574" t="str">
        <f t="shared" si="382"/>
        <v/>
      </c>
      <c r="EI398" s="574" t="str">
        <f t="shared" si="360"/>
        <v/>
      </c>
      <c r="EJ398" s="574" t="str">
        <f t="shared" si="360"/>
        <v/>
      </c>
      <c r="EK398" s="574" t="str">
        <f t="shared" si="360"/>
        <v/>
      </c>
      <c r="EL398" s="574" t="str">
        <f t="shared" si="361"/>
        <v/>
      </c>
      <c r="EM398" s="574" t="str">
        <f t="shared" si="361"/>
        <v/>
      </c>
      <c r="EN398" s="574" t="str">
        <f t="shared" si="361"/>
        <v/>
      </c>
      <c r="EO398" s="574" t="str">
        <f t="shared" si="362"/>
        <v/>
      </c>
      <c r="EP398" s="574" t="str">
        <f t="shared" si="362"/>
        <v/>
      </c>
      <c r="EQ398" s="574" t="str">
        <f t="shared" si="362"/>
        <v/>
      </c>
      <c r="ER398" s="574" t="str">
        <f t="shared" si="383"/>
        <v/>
      </c>
      <c r="ES398" s="577" t="str">
        <f t="shared" si="384"/>
        <v/>
      </c>
      <c r="ET398" s="576" t="str">
        <f t="shared" si="363"/>
        <v/>
      </c>
      <c r="EU398" s="574" t="str">
        <f t="shared" si="363"/>
        <v/>
      </c>
      <c r="EV398" s="574" t="str">
        <f t="shared" si="363"/>
        <v/>
      </c>
      <c r="EW398" s="574" t="str">
        <f t="shared" si="364"/>
        <v/>
      </c>
      <c r="EX398" s="574" t="str">
        <f t="shared" si="364"/>
        <v/>
      </c>
      <c r="EY398" s="574" t="str">
        <f t="shared" si="364"/>
        <v/>
      </c>
      <c r="EZ398" s="574" t="str">
        <f t="shared" si="365"/>
        <v/>
      </c>
      <c r="FA398" s="574" t="str">
        <f t="shared" si="365"/>
        <v/>
      </c>
      <c r="FB398" s="574" t="str">
        <f t="shared" si="365"/>
        <v/>
      </c>
      <c r="FC398" s="574" t="str">
        <f t="shared" si="366"/>
        <v/>
      </c>
      <c r="FD398" s="574" t="str">
        <f t="shared" si="366"/>
        <v/>
      </c>
      <c r="FE398" s="574" t="str">
        <f t="shared" si="366"/>
        <v/>
      </c>
      <c r="FF398" s="574" t="str">
        <f t="shared" si="385"/>
        <v/>
      </c>
      <c r="FG398" s="574" t="str">
        <f t="shared" si="386"/>
        <v/>
      </c>
      <c r="FH398" s="574" t="str">
        <f t="shared" si="367"/>
        <v/>
      </c>
      <c r="FI398" s="574" t="str">
        <f t="shared" si="367"/>
        <v/>
      </c>
      <c r="FJ398" s="574" t="str">
        <f t="shared" si="367"/>
        <v/>
      </c>
      <c r="FK398" s="574" t="str">
        <f t="shared" si="368"/>
        <v/>
      </c>
      <c r="FL398" s="574" t="str">
        <f t="shared" si="368"/>
        <v/>
      </c>
      <c r="FM398" s="574" t="str">
        <f t="shared" si="368"/>
        <v/>
      </c>
      <c r="FN398" s="574" t="str">
        <f t="shared" si="369"/>
        <v/>
      </c>
      <c r="FO398" s="574" t="str">
        <f t="shared" si="369"/>
        <v/>
      </c>
      <c r="FP398" s="574" t="str">
        <f t="shared" si="369"/>
        <v/>
      </c>
      <c r="FQ398" s="574" t="str">
        <f t="shared" si="387"/>
        <v/>
      </c>
      <c r="FR398" s="577" t="str">
        <f t="shared" si="388"/>
        <v/>
      </c>
      <c r="FS398" s="573" t="str">
        <f t="shared" si="389"/>
        <v/>
      </c>
      <c r="FT398" s="574" t="str">
        <f t="shared" si="390"/>
        <v/>
      </c>
      <c r="FU398" s="578" t="str">
        <f t="shared" si="391"/>
        <v/>
      </c>
      <c r="FV398" s="577" t="str">
        <f t="shared" si="392"/>
        <v/>
      </c>
      <c r="HA398" s="147">
        <f t="shared" si="393"/>
        <v>0</v>
      </c>
      <c r="HB398" s="142">
        <f t="shared" si="370"/>
        <v>0</v>
      </c>
    </row>
    <row r="399" spans="1:210" s="142" customFormat="1" ht="15.75" customHeight="1" x14ac:dyDescent="0.2">
      <c r="A399" s="531" t="str">
        <f t="shared" si="371"/>
        <v/>
      </c>
      <c r="B399" s="299"/>
      <c r="C399" s="292"/>
      <c r="D399" s="300"/>
      <c r="E399" s="292"/>
      <c r="F399" s="300"/>
      <c r="G399" s="292"/>
      <c r="H399" s="300"/>
      <c r="I399" s="300"/>
      <c r="J399" s="292"/>
      <c r="K399" s="300"/>
      <c r="L399" s="292"/>
      <c r="M399" s="300"/>
      <c r="N399" s="292"/>
      <c r="O399" s="300"/>
      <c r="P399" s="292"/>
      <c r="Q399" s="292"/>
      <c r="R399" s="300"/>
      <c r="S399" s="294"/>
      <c r="T399" s="307"/>
      <c r="U399" s="292"/>
      <c r="V399" s="300"/>
      <c r="W399" s="292"/>
      <c r="X399" s="300"/>
      <c r="Y399" s="292"/>
      <c r="Z399" s="300"/>
      <c r="AA399" s="300"/>
      <c r="AB399" s="292"/>
      <c r="AC399" s="300"/>
      <c r="AD399" s="292"/>
      <c r="AE399" s="300"/>
      <c r="AF399" s="292"/>
      <c r="AG399" s="300"/>
      <c r="AH399" s="292"/>
      <c r="AI399" s="292"/>
      <c r="AJ399" s="300"/>
      <c r="AK399" s="294"/>
      <c r="AL399" s="302"/>
      <c r="AM399" s="292"/>
      <c r="AN399" s="303"/>
      <c r="AO399" s="292"/>
      <c r="AP399" s="303"/>
      <c r="AQ399" s="292"/>
      <c r="AR399" s="303"/>
      <c r="AS399" s="303"/>
      <c r="AT399" s="292"/>
      <c r="AU399" s="303"/>
      <c r="AV399" s="292"/>
      <c r="AW399" s="303"/>
      <c r="AX399" s="292"/>
      <c r="AY399" s="303"/>
      <c r="AZ399" s="292"/>
      <c r="BA399" s="292"/>
      <c r="BB399" s="303"/>
      <c r="BC399" s="294"/>
      <c r="BD399" s="308"/>
      <c r="BE399" s="292"/>
      <c r="BF399" s="303"/>
      <c r="BG399" s="292"/>
      <c r="BH399" s="303"/>
      <c r="BI399" s="292"/>
      <c r="BJ399" s="303"/>
      <c r="BK399" s="303"/>
      <c r="BL399" s="292"/>
      <c r="BM399" s="303"/>
      <c r="BN399" s="292"/>
      <c r="BO399" s="303"/>
      <c r="BP399" s="292"/>
      <c r="BQ399" s="303"/>
      <c r="BR399" s="292"/>
      <c r="BS399" s="292"/>
      <c r="BT399" s="303"/>
      <c r="BU399" s="294"/>
      <c r="BW399" s="573" t="str">
        <f t="shared" si="342"/>
        <v/>
      </c>
      <c r="BX399" s="574" t="str">
        <f t="shared" si="342"/>
        <v/>
      </c>
      <c r="BY399" s="574" t="str">
        <f t="shared" si="342"/>
        <v/>
      </c>
      <c r="BZ399" s="574" t="str">
        <f t="shared" si="343"/>
        <v/>
      </c>
      <c r="CA399" s="574" t="str">
        <f t="shared" si="343"/>
        <v/>
      </c>
      <c r="CB399" s="574" t="str">
        <f t="shared" si="343"/>
        <v/>
      </c>
      <c r="CC399" s="574" t="str">
        <f t="shared" si="344"/>
        <v/>
      </c>
      <c r="CD399" s="574" t="str">
        <f t="shared" si="344"/>
        <v/>
      </c>
      <c r="CE399" s="574" t="str">
        <f t="shared" si="344"/>
        <v/>
      </c>
      <c r="CF399" s="574" t="str">
        <f t="shared" si="345"/>
        <v/>
      </c>
      <c r="CG399" s="574" t="str">
        <f t="shared" si="345"/>
        <v/>
      </c>
      <c r="CH399" s="574" t="str">
        <f t="shared" si="345"/>
        <v/>
      </c>
      <c r="CI399" s="574" t="str">
        <f t="shared" si="372"/>
        <v/>
      </c>
      <c r="CJ399" s="574" t="str">
        <f t="shared" si="373"/>
        <v/>
      </c>
      <c r="CK399" s="574" t="str">
        <f t="shared" si="346"/>
        <v/>
      </c>
      <c r="CL399" s="574" t="str">
        <f t="shared" si="346"/>
        <v/>
      </c>
      <c r="CM399" s="574" t="str">
        <f t="shared" si="346"/>
        <v/>
      </c>
      <c r="CN399" s="574" t="str">
        <f t="shared" si="347"/>
        <v/>
      </c>
      <c r="CO399" s="574" t="str">
        <f t="shared" si="347"/>
        <v/>
      </c>
      <c r="CP399" s="574" t="str">
        <f t="shared" si="347"/>
        <v/>
      </c>
      <c r="CQ399" s="574" t="str">
        <f t="shared" si="348"/>
        <v/>
      </c>
      <c r="CR399" s="574" t="str">
        <f t="shared" si="348"/>
        <v/>
      </c>
      <c r="CS399" s="574" t="str">
        <f t="shared" si="348"/>
        <v/>
      </c>
      <c r="CT399" s="574" t="str">
        <f t="shared" si="374"/>
        <v/>
      </c>
      <c r="CU399" s="575" t="str">
        <f t="shared" si="375"/>
        <v/>
      </c>
      <c r="CV399" s="576" t="str">
        <f t="shared" si="349"/>
        <v/>
      </c>
      <c r="CW399" s="574" t="str">
        <f t="shared" si="349"/>
        <v/>
      </c>
      <c r="CX399" s="574" t="str">
        <f t="shared" si="349"/>
        <v/>
      </c>
      <c r="CY399" s="574" t="str">
        <f t="shared" si="350"/>
        <v/>
      </c>
      <c r="CZ399" s="574" t="str">
        <f t="shared" si="350"/>
        <v/>
      </c>
      <c r="DA399" s="574" t="str">
        <f t="shared" si="350"/>
        <v/>
      </c>
      <c r="DB399" s="574" t="str">
        <f t="shared" si="376"/>
        <v/>
      </c>
      <c r="DC399" s="574" t="str">
        <f t="shared" si="351"/>
        <v/>
      </c>
      <c r="DD399" s="574" t="str">
        <f t="shared" si="351"/>
        <v/>
      </c>
      <c r="DE399" s="574" t="str">
        <f t="shared" si="352"/>
        <v/>
      </c>
      <c r="DF399" s="574" t="str">
        <f t="shared" si="352"/>
        <v/>
      </c>
      <c r="DG399" s="574" t="str">
        <f t="shared" si="352"/>
        <v/>
      </c>
      <c r="DH399" s="574" t="str">
        <f t="shared" si="377"/>
        <v/>
      </c>
      <c r="DI399" s="574" t="str">
        <f t="shared" si="378"/>
        <v/>
      </c>
      <c r="DJ399" s="574" t="str">
        <f t="shared" si="353"/>
        <v/>
      </c>
      <c r="DK399" s="574" t="str">
        <f t="shared" si="353"/>
        <v/>
      </c>
      <c r="DL399" s="574" t="str">
        <f t="shared" si="353"/>
        <v/>
      </c>
      <c r="DM399" s="574" t="str">
        <f t="shared" si="354"/>
        <v/>
      </c>
      <c r="DN399" s="574" t="str">
        <f t="shared" si="354"/>
        <v/>
      </c>
      <c r="DO399" s="574" t="str">
        <f t="shared" si="354"/>
        <v/>
      </c>
      <c r="DP399" s="574" t="str">
        <f t="shared" si="355"/>
        <v/>
      </c>
      <c r="DQ399" s="574" t="str">
        <f t="shared" si="355"/>
        <v/>
      </c>
      <c r="DR399" s="574" t="str">
        <f t="shared" si="355"/>
        <v/>
      </c>
      <c r="DS399" s="574" t="str">
        <f t="shared" si="379"/>
        <v/>
      </c>
      <c r="DT399" s="577" t="str">
        <f t="shared" si="380"/>
        <v/>
      </c>
      <c r="DU399" s="576" t="str">
        <f t="shared" si="356"/>
        <v/>
      </c>
      <c r="DV399" s="574" t="str">
        <f t="shared" si="356"/>
        <v/>
      </c>
      <c r="DW399" s="574" t="str">
        <f t="shared" si="356"/>
        <v/>
      </c>
      <c r="DX399" s="574" t="str">
        <f t="shared" si="357"/>
        <v/>
      </c>
      <c r="DY399" s="574" t="str">
        <f t="shared" si="357"/>
        <v/>
      </c>
      <c r="DZ399" s="574" t="str">
        <f t="shared" si="357"/>
        <v/>
      </c>
      <c r="EA399" s="574" t="str">
        <f t="shared" si="358"/>
        <v/>
      </c>
      <c r="EB399" s="574" t="str">
        <f t="shared" si="358"/>
        <v/>
      </c>
      <c r="EC399" s="574" t="str">
        <f t="shared" si="358"/>
        <v/>
      </c>
      <c r="ED399" s="574" t="str">
        <f t="shared" si="359"/>
        <v/>
      </c>
      <c r="EE399" s="574" t="str">
        <f t="shared" si="359"/>
        <v/>
      </c>
      <c r="EF399" s="574" t="str">
        <f t="shared" si="359"/>
        <v/>
      </c>
      <c r="EG399" s="574" t="str">
        <f t="shared" si="381"/>
        <v/>
      </c>
      <c r="EH399" s="574" t="str">
        <f t="shared" si="382"/>
        <v/>
      </c>
      <c r="EI399" s="574" t="str">
        <f t="shared" si="360"/>
        <v/>
      </c>
      <c r="EJ399" s="574" t="str">
        <f t="shared" si="360"/>
        <v/>
      </c>
      <c r="EK399" s="574" t="str">
        <f t="shared" si="360"/>
        <v/>
      </c>
      <c r="EL399" s="574" t="str">
        <f t="shared" si="361"/>
        <v/>
      </c>
      <c r="EM399" s="574" t="str">
        <f t="shared" si="361"/>
        <v/>
      </c>
      <c r="EN399" s="574" t="str">
        <f t="shared" si="361"/>
        <v/>
      </c>
      <c r="EO399" s="574" t="str">
        <f t="shared" si="362"/>
        <v/>
      </c>
      <c r="EP399" s="574" t="str">
        <f t="shared" si="362"/>
        <v/>
      </c>
      <c r="EQ399" s="574" t="str">
        <f t="shared" si="362"/>
        <v/>
      </c>
      <c r="ER399" s="574" t="str">
        <f t="shared" si="383"/>
        <v/>
      </c>
      <c r="ES399" s="577" t="str">
        <f t="shared" si="384"/>
        <v/>
      </c>
      <c r="ET399" s="576" t="str">
        <f t="shared" si="363"/>
        <v/>
      </c>
      <c r="EU399" s="574" t="str">
        <f t="shared" si="363"/>
        <v/>
      </c>
      <c r="EV399" s="574" t="str">
        <f t="shared" si="363"/>
        <v/>
      </c>
      <c r="EW399" s="574" t="str">
        <f t="shared" si="364"/>
        <v/>
      </c>
      <c r="EX399" s="574" t="str">
        <f t="shared" si="364"/>
        <v/>
      </c>
      <c r="EY399" s="574" t="str">
        <f t="shared" si="364"/>
        <v/>
      </c>
      <c r="EZ399" s="574" t="str">
        <f t="shared" si="365"/>
        <v/>
      </c>
      <c r="FA399" s="574" t="str">
        <f t="shared" si="365"/>
        <v/>
      </c>
      <c r="FB399" s="574" t="str">
        <f t="shared" si="365"/>
        <v/>
      </c>
      <c r="FC399" s="574" t="str">
        <f t="shared" si="366"/>
        <v/>
      </c>
      <c r="FD399" s="574" t="str">
        <f t="shared" si="366"/>
        <v/>
      </c>
      <c r="FE399" s="574" t="str">
        <f t="shared" si="366"/>
        <v/>
      </c>
      <c r="FF399" s="574" t="str">
        <f t="shared" si="385"/>
        <v/>
      </c>
      <c r="FG399" s="574" t="str">
        <f t="shared" si="386"/>
        <v/>
      </c>
      <c r="FH399" s="574" t="str">
        <f t="shared" si="367"/>
        <v/>
      </c>
      <c r="FI399" s="574" t="str">
        <f t="shared" si="367"/>
        <v/>
      </c>
      <c r="FJ399" s="574" t="str">
        <f t="shared" si="367"/>
        <v/>
      </c>
      <c r="FK399" s="574" t="str">
        <f t="shared" si="368"/>
        <v/>
      </c>
      <c r="FL399" s="574" t="str">
        <f t="shared" si="368"/>
        <v/>
      </c>
      <c r="FM399" s="574" t="str">
        <f t="shared" si="368"/>
        <v/>
      </c>
      <c r="FN399" s="574" t="str">
        <f t="shared" si="369"/>
        <v/>
      </c>
      <c r="FO399" s="574" t="str">
        <f t="shared" si="369"/>
        <v/>
      </c>
      <c r="FP399" s="574" t="str">
        <f t="shared" si="369"/>
        <v/>
      </c>
      <c r="FQ399" s="574" t="str">
        <f t="shared" si="387"/>
        <v/>
      </c>
      <c r="FR399" s="577" t="str">
        <f t="shared" si="388"/>
        <v/>
      </c>
      <c r="FS399" s="573" t="str">
        <f t="shared" si="389"/>
        <v/>
      </c>
      <c r="FT399" s="574" t="str">
        <f t="shared" si="390"/>
        <v/>
      </c>
      <c r="FU399" s="578" t="str">
        <f t="shared" si="391"/>
        <v/>
      </c>
      <c r="FV399" s="577" t="str">
        <f t="shared" si="392"/>
        <v/>
      </c>
      <c r="HA399" s="147">
        <f t="shared" si="393"/>
        <v>0</v>
      </c>
      <c r="HB399" s="142">
        <f t="shared" si="370"/>
        <v>0</v>
      </c>
    </row>
    <row r="400" spans="1:210" s="142" customFormat="1" ht="15.75" customHeight="1" x14ac:dyDescent="0.2">
      <c r="A400" s="531" t="str">
        <f t="shared" si="371"/>
        <v/>
      </c>
      <c r="B400" s="299"/>
      <c r="C400" s="292"/>
      <c r="D400" s="300"/>
      <c r="E400" s="292"/>
      <c r="F400" s="300"/>
      <c r="G400" s="292"/>
      <c r="H400" s="300"/>
      <c r="I400" s="300"/>
      <c r="J400" s="292"/>
      <c r="K400" s="300"/>
      <c r="L400" s="292"/>
      <c r="M400" s="300"/>
      <c r="N400" s="292"/>
      <c r="O400" s="300"/>
      <c r="P400" s="292"/>
      <c r="Q400" s="292"/>
      <c r="R400" s="301"/>
      <c r="S400" s="298"/>
      <c r="T400" s="307"/>
      <c r="U400" s="292"/>
      <c r="V400" s="300"/>
      <c r="W400" s="292"/>
      <c r="X400" s="300"/>
      <c r="Y400" s="292"/>
      <c r="Z400" s="300"/>
      <c r="AA400" s="300"/>
      <c r="AB400" s="292"/>
      <c r="AC400" s="300"/>
      <c r="AD400" s="292"/>
      <c r="AE400" s="300"/>
      <c r="AF400" s="292"/>
      <c r="AG400" s="300"/>
      <c r="AH400" s="292"/>
      <c r="AI400" s="292"/>
      <c r="AJ400" s="301"/>
      <c r="AK400" s="298"/>
      <c r="AL400" s="302"/>
      <c r="AM400" s="292"/>
      <c r="AN400" s="303"/>
      <c r="AO400" s="292"/>
      <c r="AP400" s="303"/>
      <c r="AQ400" s="292"/>
      <c r="AR400" s="303"/>
      <c r="AS400" s="303"/>
      <c r="AT400" s="292"/>
      <c r="AU400" s="303"/>
      <c r="AV400" s="292"/>
      <c r="AW400" s="303"/>
      <c r="AX400" s="292"/>
      <c r="AY400" s="303"/>
      <c r="AZ400" s="292"/>
      <c r="BA400" s="292"/>
      <c r="BB400" s="304"/>
      <c r="BC400" s="298"/>
      <c r="BD400" s="308"/>
      <c r="BE400" s="292"/>
      <c r="BF400" s="303"/>
      <c r="BG400" s="292"/>
      <c r="BH400" s="303"/>
      <c r="BI400" s="292"/>
      <c r="BJ400" s="303"/>
      <c r="BK400" s="303"/>
      <c r="BL400" s="292"/>
      <c r="BM400" s="303"/>
      <c r="BN400" s="292"/>
      <c r="BO400" s="303"/>
      <c r="BP400" s="292"/>
      <c r="BQ400" s="303"/>
      <c r="BR400" s="292"/>
      <c r="BS400" s="292"/>
      <c r="BT400" s="304"/>
      <c r="BU400" s="298"/>
      <c r="BW400" s="573" t="str">
        <f t="shared" si="342"/>
        <v/>
      </c>
      <c r="BX400" s="574" t="str">
        <f t="shared" si="342"/>
        <v/>
      </c>
      <c r="BY400" s="574" t="str">
        <f t="shared" si="342"/>
        <v/>
      </c>
      <c r="BZ400" s="574" t="str">
        <f t="shared" si="343"/>
        <v/>
      </c>
      <c r="CA400" s="574" t="str">
        <f t="shared" si="343"/>
        <v/>
      </c>
      <c r="CB400" s="574" t="str">
        <f t="shared" si="343"/>
        <v/>
      </c>
      <c r="CC400" s="574" t="str">
        <f t="shared" si="344"/>
        <v/>
      </c>
      <c r="CD400" s="574" t="str">
        <f t="shared" si="344"/>
        <v/>
      </c>
      <c r="CE400" s="574" t="str">
        <f t="shared" si="344"/>
        <v/>
      </c>
      <c r="CF400" s="574" t="str">
        <f t="shared" si="345"/>
        <v/>
      </c>
      <c r="CG400" s="574" t="str">
        <f t="shared" si="345"/>
        <v/>
      </c>
      <c r="CH400" s="574" t="str">
        <f t="shared" si="345"/>
        <v/>
      </c>
      <c r="CI400" s="574" t="str">
        <f t="shared" si="372"/>
        <v/>
      </c>
      <c r="CJ400" s="574" t="str">
        <f t="shared" si="373"/>
        <v/>
      </c>
      <c r="CK400" s="574" t="str">
        <f t="shared" si="346"/>
        <v/>
      </c>
      <c r="CL400" s="574" t="str">
        <f t="shared" si="346"/>
        <v/>
      </c>
      <c r="CM400" s="574" t="str">
        <f t="shared" si="346"/>
        <v/>
      </c>
      <c r="CN400" s="574" t="str">
        <f t="shared" si="347"/>
        <v/>
      </c>
      <c r="CO400" s="574" t="str">
        <f t="shared" si="347"/>
        <v/>
      </c>
      <c r="CP400" s="574" t="str">
        <f t="shared" si="347"/>
        <v/>
      </c>
      <c r="CQ400" s="574" t="str">
        <f t="shared" si="348"/>
        <v/>
      </c>
      <c r="CR400" s="574" t="str">
        <f t="shared" si="348"/>
        <v/>
      </c>
      <c r="CS400" s="574" t="str">
        <f t="shared" si="348"/>
        <v/>
      </c>
      <c r="CT400" s="574" t="str">
        <f t="shared" si="374"/>
        <v/>
      </c>
      <c r="CU400" s="575" t="str">
        <f t="shared" si="375"/>
        <v/>
      </c>
      <c r="CV400" s="576" t="str">
        <f t="shared" si="349"/>
        <v/>
      </c>
      <c r="CW400" s="574" t="str">
        <f t="shared" si="349"/>
        <v/>
      </c>
      <c r="CX400" s="574" t="str">
        <f t="shared" si="349"/>
        <v/>
      </c>
      <c r="CY400" s="574" t="str">
        <f t="shared" si="350"/>
        <v/>
      </c>
      <c r="CZ400" s="574" t="str">
        <f t="shared" si="350"/>
        <v/>
      </c>
      <c r="DA400" s="574" t="str">
        <f t="shared" si="350"/>
        <v/>
      </c>
      <c r="DB400" s="574" t="str">
        <f t="shared" si="376"/>
        <v/>
      </c>
      <c r="DC400" s="574" t="str">
        <f t="shared" si="351"/>
        <v/>
      </c>
      <c r="DD400" s="574" t="str">
        <f t="shared" si="351"/>
        <v/>
      </c>
      <c r="DE400" s="574" t="str">
        <f t="shared" si="352"/>
        <v/>
      </c>
      <c r="DF400" s="574" t="str">
        <f t="shared" si="352"/>
        <v/>
      </c>
      <c r="DG400" s="574" t="str">
        <f t="shared" si="352"/>
        <v/>
      </c>
      <c r="DH400" s="574" t="str">
        <f t="shared" si="377"/>
        <v/>
      </c>
      <c r="DI400" s="574" t="str">
        <f t="shared" si="378"/>
        <v/>
      </c>
      <c r="DJ400" s="574" t="str">
        <f t="shared" si="353"/>
        <v/>
      </c>
      <c r="DK400" s="574" t="str">
        <f t="shared" si="353"/>
        <v/>
      </c>
      <c r="DL400" s="574" t="str">
        <f t="shared" si="353"/>
        <v/>
      </c>
      <c r="DM400" s="574" t="str">
        <f t="shared" si="354"/>
        <v/>
      </c>
      <c r="DN400" s="574" t="str">
        <f t="shared" si="354"/>
        <v/>
      </c>
      <c r="DO400" s="574" t="str">
        <f t="shared" si="354"/>
        <v/>
      </c>
      <c r="DP400" s="574" t="str">
        <f t="shared" si="355"/>
        <v/>
      </c>
      <c r="DQ400" s="574" t="str">
        <f t="shared" si="355"/>
        <v/>
      </c>
      <c r="DR400" s="574" t="str">
        <f t="shared" si="355"/>
        <v/>
      </c>
      <c r="DS400" s="574" t="str">
        <f t="shared" si="379"/>
        <v/>
      </c>
      <c r="DT400" s="577" t="str">
        <f t="shared" si="380"/>
        <v/>
      </c>
      <c r="DU400" s="576" t="str">
        <f t="shared" si="356"/>
        <v/>
      </c>
      <c r="DV400" s="574" t="str">
        <f t="shared" si="356"/>
        <v/>
      </c>
      <c r="DW400" s="574" t="str">
        <f t="shared" si="356"/>
        <v/>
      </c>
      <c r="DX400" s="574" t="str">
        <f t="shared" si="357"/>
        <v/>
      </c>
      <c r="DY400" s="574" t="str">
        <f t="shared" si="357"/>
        <v/>
      </c>
      <c r="DZ400" s="574" t="str">
        <f t="shared" si="357"/>
        <v/>
      </c>
      <c r="EA400" s="574" t="str">
        <f t="shared" si="358"/>
        <v/>
      </c>
      <c r="EB400" s="574" t="str">
        <f t="shared" si="358"/>
        <v/>
      </c>
      <c r="EC400" s="574" t="str">
        <f t="shared" si="358"/>
        <v/>
      </c>
      <c r="ED400" s="574" t="str">
        <f t="shared" si="359"/>
        <v/>
      </c>
      <c r="EE400" s="574" t="str">
        <f t="shared" si="359"/>
        <v/>
      </c>
      <c r="EF400" s="574" t="str">
        <f t="shared" si="359"/>
        <v/>
      </c>
      <c r="EG400" s="574" t="str">
        <f t="shared" si="381"/>
        <v/>
      </c>
      <c r="EH400" s="574" t="str">
        <f t="shared" si="382"/>
        <v/>
      </c>
      <c r="EI400" s="574" t="str">
        <f t="shared" si="360"/>
        <v/>
      </c>
      <c r="EJ400" s="574" t="str">
        <f t="shared" si="360"/>
        <v/>
      </c>
      <c r="EK400" s="574" t="str">
        <f t="shared" si="360"/>
        <v/>
      </c>
      <c r="EL400" s="574" t="str">
        <f t="shared" si="361"/>
        <v/>
      </c>
      <c r="EM400" s="574" t="str">
        <f t="shared" si="361"/>
        <v/>
      </c>
      <c r="EN400" s="574" t="str">
        <f t="shared" si="361"/>
        <v/>
      </c>
      <c r="EO400" s="574" t="str">
        <f t="shared" si="362"/>
        <v/>
      </c>
      <c r="EP400" s="574" t="str">
        <f t="shared" si="362"/>
        <v/>
      </c>
      <c r="EQ400" s="574" t="str">
        <f t="shared" si="362"/>
        <v/>
      </c>
      <c r="ER400" s="574" t="str">
        <f t="shared" si="383"/>
        <v/>
      </c>
      <c r="ES400" s="577" t="str">
        <f t="shared" si="384"/>
        <v/>
      </c>
      <c r="ET400" s="576" t="str">
        <f t="shared" si="363"/>
        <v/>
      </c>
      <c r="EU400" s="574" t="str">
        <f t="shared" si="363"/>
        <v/>
      </c>
      <c r="EV400" s="574" t="str">
        <f t="shared" si="363"/>
        <v/>
      </c>
      <c r="EW400" s="574" t="str">
        <f t="shared" si="364"/>
        <v/>
      </c>
      <c r="EX400" s="574" t="str">
        <f t="shared" si="364"/>
        <v/>
      </c>
      <c r="EY400" s="574" t="str">
        <f t="shared" si="364"/>
        <v/>
      </c>
      <c r="EZ400" s="574" t="str">
        <f t="shared" si="365"/>
        <v/>
      </c>
      <c r="FA400" s="574" t="str">
        <f t="shared" si="365"/>
        <v/>
      </c>
      <c r="FB400" s="574" t="str">
        <f t="shared" si="365"/>
        <v/>
      </c>
      <c r="FC400" s="574" t="str">
        <f t="shared" si="366"/>
        <v/>
      </c>
      <c r="FD400" s="574" t="str">
        <f t="shared" si="366"/>
        <v/>
      </c>
      <c r="FE400" s="574" t="str">
        <f t="shared" si="366"/>
        <v/>
      </c>
      <c r="FF400" s="574" t="str">
        <f t="shared" si="385"/>
        <v/>
      </c>
      <c r="FG400" s="574" t="str">
        <f t="shared" si="386"/>
        <v/>
      </c>
      <c r="FH400" s="574" t="str">
        <f t="shared" si="367"/>
        <v/>
      </c>
      <c r="FI400" s="574" t="str">
        <f t="shared" si="367"/>
        <v/>
      </c>
      <c r="FJ400" s="574" t="str">
        <f t="shared" si="367"/>
        <v/>
      </c>
      <c r="FK400" s="574" t="str">
        <f t="shared" si="368"/>
        <v/>
      </c>
      <c r="FL400" s="574" t="str">
        <f t="shared" si="368"/>
        <v/>
      </c>
      <c r="FM400" s="574" t="str">
        <f t="shared" si="368"/>
        <v/>
      </c>
      <c r="FN400" s="574" t="str">
        <f t="shared" si="369"/>
        <v/>
      </c>
      <c r="FO400" s="574" t="str">
        <f t="shared" si="369"/>
        <v/>
      </c>
      <c r="FP400" s="574" t="str">
        <f t="shared" si="369"/>
        <v/>
      </c>
      <c r="FQ400" s="574" t="str">
        <f t="shared" si="387"/>
        <v/>
      </c>
      <c r="FR400" s="577" t="str">
        <f t="shared" si="388"/>
        <v/>
      </c>
      <c r="FS400" s="573" t="str">
        <f t="shared" si="389"/>
        <v/>
      </c>
      <c r="FT400" s="574" t="str">
        <f t="shared" si="390"/>
        <v/>
      </c>
      <c r="FU400" s="578" t="str">
        <f t="shared" si="391"/>
        <v/>
      </c>
      <c r="FV400" s="577" t="str">
        <f t="shared" si="392"/>
        <v/>
      </c>
      <c r="HA400" s="147">
        <f t="shared" si="393"/>
        <v>0</v>
      </c>
      <c r="HB400" s="142">
        <f t="shared" si="370"/>
        <v>0</v>
      </c>
    </row>
    <row r="401" spans="1:210" s="142" customFormat="1" ht="15.75" customHeight="1" x14ac:dyDescent="0.2">
      <c r="A401" s="531" t="str">
        <f t="shared" si="371"/>
        <v/>
      </c>
      <c r="B401" s="299"/>
      <c r="C401" s="292"/>
      <c r="D401" s="300"/>
      <c r="E401" s="292"/>
      <c r="F401" s="300"/>
      <c r="G401" s="292"/>
      <c r="H401" s="300"/>
      <c r="I401" s="300"/>
      <c r="J401" s="292"/>
      <c r="K401" s="300"/>
      <c r="L401" s="292"/>
      <c r="M401" s="300"/>
      <c r="N401" s="292"/>
      <c r="O401" s="300"/>
      <c r="P401" s="292"/>
      <c r="Q401" s="292"/>
      <c r="R401" s="300"/>
      <c r="S401" s="294"/>
      <c r="T401" s="307"/>
      <c r="U401" s="292"/>
      <c r="V401" s="300"/>
      <c r="W401" s="292"/>
      <c r="X401" s="300"/>
      <c r="Y401" s="292"/>
      <c r="Z401" s="300"/>
      <c r="AA401" s="300"/>
      <c r="AB401" s="292"/>
      <c r="AC401" s="300"/>
      <c r="AD401" s="292"/>
      <c r="AE401" s="300"/>
      <c r="AF401" s="292"/>
      <c r="AG401" s="300"/>
      <c r="AH401" s="292"/>
      <c r="AI401" s="292"/>
      <c r="AJ401" s="300"/>
      <c r="AK401" s="294"/>
      <c r="AL401" s="302"/>
      <c r="AM401" s="292"/>
      <c r="AN401" s="303"/>
      <c r="AO401" s="292"/>
      <c r="AP401" s="303"/>
      <c r="AQ401" s="292"/>
      <c r="AR401" s="303"/>
      <c r="AS401" s="303"/>
      <c r="AT401" s="292"/>
      <c r="AU401" s="303"/>
      <c r="AV401" s="292"/>
      <c r="AW401" s="303"/>
      <c r="AX401" s="292"/>
      <c r="AY401" s="303"/>
      <c r="AZ401" s="292"/>
      <c r="BA401" s="292"/>
      <c r="BB401" s="303"/>
      <c r="BC401" s="294"/>
      <c r="BD401" s="308"/>
      <c r="BE401" s="292"/>
      <c r="BF401" s="303"/>
      <c r="BG401" s="292"/>
      <c r="BH401" s="303"/>
      <c r="BI401" s="292"/>
      <c r="BJ401" s="303"/>
      <c r="BK401" s="303"/>
      <c r="BL401" s="292"/>
      <c r="BM401" s="303"/>
      <c r="BN401" s="292"/>
      <c r="BO401" s="303"/>
      <c r="BP401" s="292"/>
      <c r="BQ401" s="303"/>
      <c r="BR401" s="292"/>
      <c r="BS401" s="292"/>
      <c r="BT401" s="303"/>
      <c r="BU401" s="294"/>
      <c r="BW401" s="573" t="str">
        <f t="shared" si="342"/>
        <v/>
      </c>
      <c r="BX401" s="574" t="str">
        <f t="shared" si="342"/>
        <v/>
      </c>
      <c r="BY401" s="574" t="str">
        <f t="shared" si="342"/>
        <v/>
      </c>
      <c r="BZ401" s="574" t="str">
        <f t="shared" si="343"/>
        <v/>
      </c>
      <c r="CA401" s="574" t="str">
        <f t="shared" si="343"/>
        <v/>
      </c>
      <c r="CB401" s="574" t="str">
        <f t="shared" si="343"/>
        <v/>
      </c>
      <c r="CC401" s="574" t="str">
        <f t="shared" si="344"/>
        <v/>
      </c>
      <c r="CD401" s="574" t="str">
        <f t="shared" si="344"/>
        <v/>
      </c>
      <c r="CE401" s="574" t="str">
        <f t="shared" si="344"/>
        <v/>
      </c>
      <c r="CF401" s="574" t="str">
        <f t="shared" si="345"/>
        <v/>
      </c>
      <c r="CG401" s="574" t="str">
        <f t="shared" si="345"/>
        <v/>
      </c>
      <c r="CH401" s="574" t="str">
        <f t="shared" si="345"/>
        <v/>
      </c>
      <c r="CI401" s="574" t="str">
        <f t="shared" si="372"/>
        <v/>
      </c>
      <c r="CJ401" s="574" t="str">
        <f t="shared" si="373"/>
        <v/>
      </c>
      <c r="CK401" s="574" t="str">
        <f t="shared" si="346"/>
        <v/>
      </c>
      <c r="CL401" s="574" t="str">
        <f t="shared" si="346"/>
        <v/>
      </c>
      <c r="CM401" s="574" t="str">
        <f t="shared" si="346"/>
        <v/>
      </c>
      <c r="CN401" s="574" t="str">
        <f t="shared" si="347"/>
        <v/>
      </c>
      <c r="CO401" s="574" t="str">
        <f t="shared" si="347"/>
        <v/>
      </c>
      <c r="CP401" s="574" t="str">
        <f t="shared" si="347"/>
        <v/>
      </c>
      <c r="CQ401" s="574" t="str">
        <f t="shared" si="348"/>
        <v/>
      </c>
      <c r="CR401" s="574" t="str">
        <f t="shared" si="348"/>
        <v/>
      </c>
      <c r="CS401" s="574" t="str">
        <f t="shared" si="348"/>
        <v/>
      </c>
      <c r="CT401" s="574" t="str">
        <f t="shared" si="374"/>
        <v/>
      </c>
      <c r="CU401" s="575" t="str">
        <f t="shared" si="375"/>
        <v/>
      </c>
      <c r="CV401" s="576" t="str">
        <f t="shared" si="349"/>
        <v/>
      </c>
      <c r="CW401" s="574" t="str">
        <f t="shared" si="349"/>
        <v/>
      </c>
      <c r="CX401" s="574" t="str">
        <f t="shared" si="349"/>
        <v/>
      </c>
      <c r="CY401" s="574" t="str">
        <f t="shared" si="350"/>
        <v/>
      </c>
      <c r="CZ401" s="574" t="str">
        <f t="shared" si="350"/>
        <v/>
      </c>
      <c r="DA401" s="574" t="str">
        <f t="shared" si="350"/>
        <v/>
      </c>
      <c r="DB401" s="574" t="str">
        <f t="shared" si="376"/>
        <v/>
      </c>
      <c r="DC401" s="574" t="str">
        <f t="shared" si="351"/>
        <v/>
      </c>
      <c r="DD401" s="574" t="str">
        <f t="shared" si="351"/>
        <v/>
      </c>
      <c r="DE401" s="574" t="str">
        <f t="shared" si="352"/>
        <v/>
      </c>
      <c r="DF401" s="574" t="str">
        <f t="shared" si="352"/>
        <v/>
      </c>
      <c r="DG401" s="574" t="str">
        <f t="shared" si="352"/>
        <v/>
      </c>
      <c r="DH401" s="574" t="str">
        <f t="shared" si="377"/>
        <v/>
      </c>
      <c r="DI401" s="574" t="str">
        <f t="shared" si="378"/>
        <v/>
      </c>
      <c r="DJ401" s="574" t="str">
        <f t="shared" si="353"/>
        <v/>
      </c>
      <c r="DK401" s="574" t="str">
        <f t="shared" si="353"/>
        <v/>
      </c>
      <c r="DL401" s="574" t="str">
        <f t="shared" si="353"/>
        <v/>
      </c>
      <c r="DM401" s="574" t="str">
        <f t="shared" si="354"/>
        <v/>
      </c>
      <c r="DN401" s="574" t="str">
        <f t="shared" si="354"/>
        <v/>
      </c>
      <c r="DO401" s="574" t="str">
        <f t="shared" si="354"/>
        <v/>
      </c>
      <c r="DP401" s="574" t="str">
        <f t="shared" si="355"/>
        <v/>
      </c>
      <c r="DQ401" s="574" t="str">
        <f t="shared" si="355"/>
        <v/>
      </c>
      <c r="DR401" s="574" t="str">
        <f t="shared" si="355"/>
        <v/>
      </c>
      <c r="DS401" s="574" t="str">
        <f t="shared" si="379"/>
        <v/>
      </c>
      <c r="DT401" s="577" t="str">
        <f t="shared" si="380"/>
        <v/>
      </c>
      <c r="DU401" s="576" t="str">
        <f t="shared" si="356"/>
        <v/>
      </c>
      <c r="DV401" s="574" t="str">
        <f t="shared" si="356"/>
        <v/>
      </c>
      <c r="DW401" s="574" t="str">
        <f t="shared" si="356"/>
        <v/>
      </c>
      <c r="DX401" s="574" t="str">
        <f t="shared" si="357"/>
        <v/>
      </c>
      <c r="DY401" s="574" t="str">
        <f t="shared" si="357"/>
        <v/>
      </c>
      <c r="DZ401" s="574" t="str">
        <f t="shared" si="357"/>
        <v/>
      </c>
      <c r="EA401" s="574" t="str">
        <f t="shared" si="358"/>
        <v/>
      </c>
      <c r="EB401" s="574" t="str">
        <f t="shared" si="358"/>
        <v/>
      </c>
      <c r="EC401" s="574" t="str">
        <f t="shared" si="358"/>
        <v/>
      </c>
      <c r="ED401" s="574" t="str">
        <f t="shared" si="359"/>
        <v/>
      </c>
      <c r="EE401" s="574" t="str">
        <f t="shared" si="359"/>
        <v/>
      </c>
      <c r="EF401" s="574" t="str">
        <f t="shared" si="359"/>
        <v/>
      </c>
      <c r="EG401" s="574" t="str">
        <f t="shared" si="381"/>
        <v/>
      </c>
      <c r="EH401" s="574" t="str">
        <f t="shared" si="382"/>
        <v/>
      </c>
      <c r="EI401" s="574" t="str">
        <f t="shared" si="360"/>
        <v/>
      </c>
      <c r="EJ401" s="574" t="str">
        <f t="shared" si="360"/>
        <v/>
      </c>
      <c r="EK401" s="574" t="str">
        <f t="shared" si="360"/>
        <v/>
      </c>
      <c r="EL401" s="574" t="str">
        <f t="shared" si="361"/>
        <v/>
      </c>
      <c r="EM401" s="574" t="str">
        <f t="shared" si="361"/>
        <v/>
      </c>
      <c r="EN401" s="574" t="str">
        <f t="shared" si="361"/>
        <v/>
      </c>
      <c r="EO401" s="574" t="str">
        <f t="shared" si="362"/>
        <v/>
      </c>
      <c r="EP401" s="574" t="str">
        <f t="shared" si="362"/>
        <v/>
      </c>
      <c r="EQ401" s="574" t="str">
        <f t="shared" si="362"/>
        <v/>
      </c>
      <c r="ER401" s="574" t="str">
        <f t="shared" si="383"/>
        <v/>
      </c>
      <c r="ES401" s="577" t="str">
        <f t="shared" si="384"/>
        <v/>
      </c>
      <c r="ET401" s="576" t="str">
        <f t="shared" si="363"/>
        <v/>
      </c>
      <c r="EU401" s="574" t="str">
        <f t="shared" si="363"/>
        <v/>
      </c>
      <c r="EV401" s="574" t="str">
        <f t="shared" si="363"/>
        <v/>
      </c>
      <c r="EW401" s="574" t="str">
        <f t="shared" si="364"/>
        <v/>
      </c>
      <c r="EX401" s="574" t="str">
        <f t="shared" si="364"/>
        <v/>
      </c>
      <c r="EY401" s="574" t="str">
        <f t="shared" si="364"/>
        <v/>
      </c>
      <c r="EZ401" s="574" t="str">
        <f t="shared" si="365"/>
        <v/>
      </c>
      <c r="FA401" s="574" t="str">
        <f t="shared" si="365"/>
        <v/>
      </c>
      <c r="FB401" s="574" t="str">
        <f t="shared" si="365"/>
        <v/>
      </c>
      <c r="FC401" s="574" t="str">
        <f t="shared" si="366"/>
        <v/>
      </c>
      <c r="FD401" s="574" t="str">
        <f t="shared" si="366"/>
        <v/>
      </c>
      <c r="FE401" s="574" t="str">
        <f t="shared" si="366"/>
        <v/>
      </c>
      <c r="FF401" s="574" t="str">
        <f t="shared" si="385"/>
        <v/>
      </c>
      <c r="FG401" s="574" t="str">
        <f t="shared" si="386"/>
        <v/>
      </c>
      <c r="FH401" s="574" t="str">
        <f t="shared" si="367"/>
        <v/>
      </c>
      <c r="FI401" s="574" t="str">
        <f t="shared" si="367"/>
        <v/>
      </c>
      <c r="FJ401" s="574" t="str">
        <f t="shared" si="367"/>
        <v/>
      </c>
      <c r="FK401" s="574" t="str">
        <f t="shared" si="368"/>
        <v/>
      </c>
      <c r="FL401" s="574" t="str">
        <f t="shared" si="368"/>
        <v/>
      </c>
      <c r="FM401" s="574" t="str">
        <f t="shared" si="368"/>
        <v/>
      </c>
      <c r="FN401" s="574" t="str">
        <f t="shared" si="369"/>
        <v/>
      </c>
      <c r="FO401" s="574" t="str">
        <f t="shared" si="369"/>
        <v/>
      </c>
      <c r="FP401" s="574" t="str">
        <f t="shared" si="369"/>
        <v/>
      </c>
      <c r="FQ401" s="574" t="str">
        <f t="shared" si="387"/>
        <v/>
      </c>
      <c r="FR401" s="577" t="str">
        <f t="shared" si="388"/>
        <v/>
      </c>
      <c r="FS401" s="573" t="str">
        <f t="shared" si="389"/>
        <v/>
      </c>
      <c r="FT401" s="574" t="str">
        <f t="shared" si="390"/>
        <v/>
      </c>
      <c r="FU401" s="578" t="str">
        <f t="shared" si="391"/>
        <v/>
      </c>
      <c r="FV401" s="577" t="str">
        <f t="shared" si="392"/>
        <v/>
      </c>
      <c r="HA401" s="147">
        <f t="shared" si="393"/>
        <v>0</v>
      </c>
      <c r="HB401" s="142">
        <f t="shared" si="370"/>
        <v>0</v>
      </c>
    </row>
    <row r="402" spans="1:210" s="142" customFormat="1" ht="15.75" customHeight="1" x14ac:dyDescent="0.2">
      <c r="A402" s="531" t="str">
        <f t="shared" si="371"/>
        <v/>
      </c>
      <c r="B402" s="299"/>
      <c r="C402" s="292"/>
      <c r="D402" s="300"/>
      <c r="E402" s="292"/>
      <c r="F402" s="300"/>
      <c r="G402" s="292"/>
      <c r="H402" s="300"/>
      <c r="I402" s="300"/>
      <c r="J402" s="292"/>
      <c r="K402" s="300"/>
      <c r="L402" s="292"/>
      <c r="M402" s="300"/>
      <c r="N402" s="292"/>
      <c r="O402" s="300"/>
      <c r="P402" s="292"/>
      <c r="Q402" s="292"/>
      <c r="R402" s="301"/>
      <c r="S402" s="298"/>
      <c r="T402" s="307"/>
      <c r="U402" s="292"/>
      <c r="V402" s="300"/>
      <c r="W402" s="292"/>
      <c r="X402" s="300"/>
      <c r="Y402" s="292"/>
      <c r="Z402" s="300"/>
      <c r="AA402" s="300"/>
      <c r="AB402" s="292"/>
      <c r="AC402" s="300"/>
      <c r="AD402" s="292"/>
      <c r="AE402" s="300"/>
      <c r="AF402" s="292"/>
      <c r="AG402" s="300"/>
      <c r="AH402" s="292"/>
      <c r="AI402" s="292"/>
      <c r="AJ402" s="301"/>
      <c r="AK402" s="298"/>
      <c r="AL402" s="302"/>
      <c r="AM402" s="292"/>
      <c r="AN402" s="303"/>
      <c r="AO402" s="292"/>
      <c r="AP402" s="303"/>
      <c r="AQ402" s="292"/>
      <c r="AR402" s="303"/>
      <c r="AS402" s="303"/>
      <c r="AT402" s="292"/>
      <c r="AU402" s="303"/>
      <c r="AV402" s="292"/>
      <c r="AW402" s="303"/>
      <c r="AX402" s="292"/>
      <c r="AY402" s="303"/>
      <c r="AZ402" s="292"/>
      <c r="BA402" s="292"/>
      <c r="BB402" s="304"/>
      <c r="BC402" s="298"/>
      <c r="BD402" s="308"/>
      <c r="BE402" s="292"/>
      <c r="BF402" s="303"/>
      <c r="BG402" s="292"/>
      <c r="BH402" s="303"/>
      <c r="BI402" s="292"/>
      <c r="BJ402" s="303"/>
      <c r="BK402" s="303"/>
      <c r="BL402" s="292"/>
      <c r="BM402" s="303"/>
      <c r="BN402" s="292"/>
      <c r="BO402" s="303"/>
      <c r="BP402" s="292"/>
      <c r="BQ402" s="303"/>
      <c r="BR402" s="292"/>
      <c r="BS402" s="292"/>
      <c r="BT402" s="304"/>
      <c r="BU402" s="298"/>
      <c r="BW402" s="573" t="str">
        <f t="shared" si="342"/>
        <v/>
      </c>
      <c r="BX402" s="574" t="str">
        <f t="shared" si="342"/>
        <v/>
      </c>
      <c r="BY402" s="574" t="str">
        <f t="shared" si="342"/>
        <v/>
      </c>
      <c r="BZ402" s="574" t="str">
        <f t="shared" si="343"/>
        <v/>
      </c>
      <c r="CA402" s="574" t="str">
        <f t="shared" si="343"/>
        <v/>
      </c>
      <c r="CB402" s="574" t="str">
        <f t="shared" si="343"/>
        <v/>
      </c>
      <c r="CC402" s="574" t="str">
        <f t="shared" si="344"/>
        <v/>
      </c>
      <c r="CD402" s="574" t="str">
        <f t="shared" si="344"/>
        <v/>
      </c>
      <c r="CE402" s="574" t="str">
        <f t="shared" si="344"/>
        <v/>
      </c>
      <c r="CF402" s="574" t="str">
        <f t="shared" si="345"/>
        <v/>
      </c>
      <c r="CG402" s="574" t="str">
        <f t="shared" si="345"/>
        <v/>
      </c>
      <c r="CH402" s="574" t="str">
        <f t="shared" si="345"/>
        <v/>
      </c>
      <c r="CI402" s="574" t="str">
        <f t="shared" si="372"/>
        <v/>
      </c>
      <c r="CJ402" s="574" t="str">
        <f t="shared" si="373"/>
        <v/>
      </c>
      <c r="CK402" s="574" t="str">
        <f t="shared" si="346"/>
        <v/>
      </c>
      <c r="CL402" s="574" t="str">
        <f t="shared" si="346"/>
        <v/>
      </c>
      <c r="CM402" s="574" t="str">
        <f t="shared" si="346"/>
        <v/>
      </c>
      <c r="CN402" s="574" t="str">
        <f t="shared" si="347"/>
        <v/>
      </c>
      <c r="CO402" s="574" t="str">
        <f t="shared" si="347"/>
        <v/>
      </c>
      <c r="CP402" s="574" t="str">
        <f t="shared" si="347"/>
        <v/>
      </c>
      <c r="CQ402" s="574" t="str">
        <f t="shared" si="348"/>
        <v/>
      </c>
      <c r="CR402" s="574" t="str">
        <f t="shared" si="348"/>
        <v/>
      </c>
      <c r="CS402" s="574" t="str">
        <f t="shared" si="348"/>
        <v/>
      </c>
      <c r="CT402" s="574" t="str">
        <f t="shared" si="374"/>
        <v/>
      </c>
      <c r="CU402" s="575" t="str">
        <f t="shared" si="375"/>
        <v/>
      </c>
      <c r="CV402" s="576" t="str">
        <f t="shared" si="349"/>
        <v/>
      </c>
      <c r="CW402" s="574" t="str">
        <f t="shared" si="349"/>
        <v/>
      </c>
      <c r="CX402" s="574" t="str">
        <f t="shared" si="349"/>
        <v/>
      </c>
      <c r="CY402" s="574" t="str">
        <f t="shared" si="350"/>
        <v/>
      </c>
      <c r="CZ402" s="574" t="str">
        <f t="shared" si="350"/>
        <v/>
      </c>
      <c r="DA402" s="574" t="str">
        <f t="shared" si="350"/>
        <v/>
      </c>
      <c r="DB402" s="574" t="str">
        <f t="shared" si="376"/>
        <v/>
      </c>
      <c r="DC402" s="574" t="str">
        <f t="shared" si="351"/>
        <v/>
      </c>
      <c r="DD402" s="574" t="str">
        <f t="shared" si="351"/>
        <v/>
      </c>
      <c r="DE402" s="574" t="str">
        <f t="shared" si="352"/>
        <v/>
      </c>
      <c r="DF402" s="574" t="str">
        <f t="shared" si="352"/>
        <v/>
      </c>
      <c r="DG402" s="574" t="str">
        <f t="shared" si="352"/>
        <v/>
      </c>
      <c r="DH402" s="574" t="str">
        <f t="shared" si="377"/>
        <v/>
      </c>
      <c r="DI402" s="574" t="str">
        <f t="shared" si="378"/>
        <v/>
      </c>
      <c r="DJ402" s="574" t="str">
        <f t="shared" si="353"/>
        <v/>
      </c>
      <c r="DK402" s="574" t="str">
        <f t="shared" si="353"/>
        <v/>
      </c>
      <c r="DL402" s="574" t="str">
        <f t="shared" si="353"/>
        <v/>
      </c>
      <c r="DM402" s="574" t="str">
        <f t="shared" si="354"/>
        <v/>
      </c>
      <c r="DN402" s="574" t="str">
        <f t="shared" si="354"/>
        <v/>
      </c>
      <c r="DO402" s="574" t="str">
        <f t="shared" si="354"/>
        <v/>
      </c>
      <c r="DP402" s="574" t="str">
        <f t="shared" si="355"/>
        <v/>
      </c>
      <c r="DQ402" s="574" t="str">
        <f t="shared" si="355"/>
        <v/>
      </c>
      <c r="DR402" s="574" t="str">
        <f t="shared" si="355"/>
        <v/>
      </c>
      <c r="DS402" s="574" t="str">
        <f t="shared" si="379"/>
        <v/>
      </c>
      <c r="DT402" s="577" t="str">
        <f t="shared" si="380"/>
        <v/>
      </c>
      <c r="DU402" s="576" t="str">
        <f t="shared" si="356"/>
        <v/>
      </c>
      <c r="DV402" s="574" t="str">
        <f t="shared" si="356"/>
        <v/>
      </c>
      <c r="DW402" s="574" t="str">
        <f t="shared" si="356"/>
        <v/>
      </c>
      <c r="DX402" s="574" t="str">
        <f t="shared" si="357"/>
        <v/>
      </c>
      <c r="DY402" s="574" t="str">
        <f t="shared" si="357"/>
        <v/>
      </c>
      <c r="DZ402" s="574" t="str">
        <f t="shared" si="357"/>
        <v/>
      </c>
      <c r="EA402" s="574" t="str">
        <f t="shared" si="358"/>
        <v/>
      </c>
      <c r="EB402" s="574" t="str">
        <f t="shared" si="358"/>
        <v/>
      </c>
      <c r="EC402" s="574" t="str">
        <f t="shared" si="358"/>
        <v/>
      </c>
      <c r="ED402" s="574" t="str">
        <f t="shared" si="359"/>
        <v/>
      </c>
      <c r="EE402" s="574" t="str">
        <f t="shared" si="359"/>
        <v/>
      </c>
      <c r="EF402" s="574" t="str">
        <f t="shared" si="359"/>
        <v/>
      </c>
      <c r="EG402" s="574" t="str">
        <f t="shared" si="381"/>
        <v/>
      </c>
      <c r="EH402" s="574" t="str">
        <f t="shared" si="382"/>
        <v/>
      </c>
      <c r="EI402" s="574" t="str">
        <f t="shared" si="360"/>
        <v/>
      </c>
      <c r="EJ402" s="574" t="str">
        <f t="shared" si="360"/>
        <v/>
      </c>
      <c r="EK402" s="574" t="str">
        <f t="shared" si="360"/>
        <v/>
      </c>
      <c r="EL402" s="574" t="str">
        <f t="shared" si="361"/>
        <v/>
      </c>
      <c r="EM402" s="574" t="str">
        <f t="shared" si="361"/>
        <v/>
      </c>
      <c r="EN402" s="574" t="str">
        <f t="shared" si="361"/>
        <v/>
      </c>
      <c r="EO402" s="574" t="str">
        <f t="shared" si="362"/>
        <v/>
      </c>
      <c r="EP402" s="574" t="str">
        <f t="shared" si="362"/>
        <v/>
      </c>
      <c r="EQ402" s="574" t="str">
        <f t="shared" si="362"/>
        <v/>
      </c>
      <c r="ER402" s="574" t="str">
        <f t="shared" si="383"/>
        <v/>
      </c>
      <c r="ES402" s="577" t="str">
        <f t="shared" si="384"/>
        <v/>
      </c>
      <c r="ET402" s="576" t="str">
        <f t="shared" si="363"/>
        <v/>
      </c>
      <c r="EU402" s="574" t="str">
        <f t="shared" si="363"/>
        <v/>
      </c>
      <c r="EV402" s="574" t="str">
        <f t="shared" si="363"/>
        <v/>
      </c>
      <c r="EW402" s="574" t="str">
        <f t="shared" si="364"/>
        <v/>
      </c>
      <c r="EX402" s="574" t="str">
        <f t="shared" si="364"/>
        <v/>
      </c>
      <c r="EY402" s="574" t="str">
        <f t="shared" si="364"/>
        <v/>
      </c>
      <c r="EZ402" s="574" t="str">
        <f t="shared" si="365"/>
        <v/>
      </c>
      <c r="FA402" s="574" t="str">
        <f t="shared" si="365"/>
        <v/>
      </c>
      <c r="FB402" s="574" t="str">
        <f t="shared" si="365"/>
        <v/>
      </c>
      <c r="FC402" s="574" t="str">
        <f t="shared" si="366"/>
        <v/>
      </c>
      <c r="FD402" s="574" t="str">
        <f t="shared" si="366"/>
        <v/>
      </c>
      <c r="FE402" s="574" t="str">
        <f t="shared" si="366"/>
        <v/>
      </c>
      <c r="FF402" s="574" t="str">
        <f t="shared" si="385"/>
        <v/>
      </c>
      <c r="FG402" s="574" t="str">
        <f t="shared" si="386"/>
        <v/>
      </c>
      <c r="FH402" s="574" t="str">
        <f t="shared" si="367"/>
        <v/>
      </c>
      <c r="FI402" s="574" t="str">
        <f t="shared" si="367"/>
        <v/>
      </c>
      <c r="FJ402" s="574" t="str">
        <f t="shared" si="367"/>
        <v/>
      </c>
      <c r="FK402" s="574" t="str">
        <f t="shared" si="368"/>
        <v/>
      </c>
      <c r="FL402" s="574" t="str">
        <f t="shared" si="368"/>
        <v/>
      </c>
      <c r="FM402" s="574" t="str">
        <f t="shared" si="368"/>
        <v/>
      </c>
      <c r="FN402" s="574" t="str">
        <f t="shared" si="369"/>
        <v/>
      </c>
      <c r="FO402" s="574" t="str">
        <f t="shared" si="369"/>
        <v/>
      </c>
      <c r="FP402" s="574" t="str">
        <f t="shared" si="369"/>
        <v/>
      </c>
      <c r="FQ402" s="574" t="str">
        <f t="shared" si="387"/>
        <v/>
      </c>
      <c r="FR402" s="577" t="str">
        <f t="shared" si="388"/>
        <v/>
      </c>
      <c r="FS402" s="573" t="str">
        <f t="shared" si="389"/>
        <v/>
      </c>
      <c r="FT402" s="574" t="str">
        <f t="shared" si="390"/>
        <v/>
      </c>
      <c r="FU402" s="578" t="str">
        <f t="shared" si="391"/>
        <v/>
      </c>
      <c r="FV402" s="577" t="str">
        <f t="shared" si="392"/>
        <v/>
      </c>
      <c r="HA402" s="147">
        <f t="shared" si="393"/>
        <v>0</v>
      </c>
      <c r="HB402" s="142">
        <f t="shared" si="370"/>
        <v>0</v>
      </c>
    </row>
    <row r="403" spans="1:210" s="142" customFormat="1" ht="15.75" customHeight="1" x14ac:dyDescent="0.2">
      <c r="A403" s="531" t="str">
        <f t="shared" si="371"/>
        <v/>
      </c>
      <c r="B403" s="299"/>
      <c r="C403" s="292"/>
      <c r="D403" s="300"/>
      <c r="E403" s="292"/>
      <c r="F403" s="300"/>
      <c r="G403" s="292"/>
      <c r="H403" s="300"/>
      <c r="I403" s="300"/>
      <c r="J403" s="292"/>
      <c r="K403" s="300"/>
      <c r="L403" s="292"/>
      <c r="M403" s="300"/>
      <c r="N403" s="292"/>
      <c r="O403" s="300"/>
      <c r="P403" s="292"/>
      <c r="Q403" s="292"/>
      <c r="R403" s="300"/>
      <c r="S403" s="294"/>
      <c r="T403" s="307"/>
      <c r="U403" s="292"/>
      <c r="V403" s="300"/>
      <c r="W403" s="292"/>
      <c r="X403" s="300"/>
      <c r="Y403" s="292"/>
      <c r="Z403" s="300"/>
      <c r="AA403" s="300"/>
      <c r="AB403" s="292"/>
      <c r="AC403" s="300"/>
      <c r="AD403" s="292"/>
      <c r="AE403" s="300"/>
      <c r="AF403" s="292"/>
      <c r="AG403" s="300"/>
      <c r="AH403" s="292"/>
      <c r="AI403" s="292"/>
      <c r="AJ403" s="300"/>
      <c r="AK403" s="294"/>
      <c r="AL403" s="302"/>
      <c r="AM403" s="292"/>
      <c r="AN403" s="303"/>
      <c r="AO403" s="292"/>
      <c r="AP403" s="303"/>
      <c r="AQ403" s="292"/>
      <c r="AR403" s="303"/>
      <c r="AS403" s="303"/>
      <c r="AT403" s="292"/>
      <c r="AU403" s="303"/>
      <c r="AV403" s="292"/>
      <c r="AW403" s="303"/>
      <c r="AX403" s="292"/>
      <c r="AY403" s="303"/>
      <c r="AZ403" s="292"/>
      <c r="BA403" s="292"/>
      <c r="BB403" s="303"/>
      <c r="BC403" s="294"/>
      <c r="BD403" s="308"/>
      <c r="BE403" s="292"/>
      <c r="BF403" s="303"/>
      <c r="BG403" s="292"/>
      <c r="BH403" s="303"/>
      <c r="BI403" s="292"/>
      <c r="BJ403" s="303"/>
      <c r="BK403" s="303"/>
      <c r="BL403" s="292"/>
      <c r="BM403" s="303"/>
      <c r="BN403" s="292"/>
      <c r="BO403" s="303"/>
      <c r="BP403" s="292"/>
      <c r="BQ403" s="303"/>
      <c r="BR403" s="292"/>
      <c r="BS403" s="292"/>
      <c r="BT403" s="303"/>
      <c r="BU403" s="294"/>
      <c r="BW403" s="573" t="str">
        <f t="shared" si="342"/>
        <v/>
      </c>
      <c r="BX403" s="574" t="str">
        <f t="shared" si="342"/>
        <v/>
      </c>
      <c r="BY403" s="574" t="str">
        <f t="shared" si="342"/>
        <v/>
      </c>
      <c r="BZ403" s="574" t="str">
        <f t="shared" si="343"/>
        <v/>
      </c>
      <c r="CA403" s="574" t="str">
        <f t="shared" si="343"/>
        <v/>
      </c>
      <c r="CB403" s="574" t="str">
        <f t="shared" si="343"/>
        <v/>
      </c>
      <c r="CC403" s="574" t="str">
        <f t="shared" si="344"/>
        <v/>
      </c>
      <c r="CD403" s="574" t="str">
        <f t="shared" si="344"/>
        <v/>
      </c>
      <c r="CE403" s="574" t="str">
        <f t="shared" si="344"/>
        <v/>
      </c>
      <c r="CF403" s="574" t="str">
        <f t="shared" si="345"/>
        <v/>
      </c>
      <c r="CG403" s="574" t="str">
        <f t="shared" si="345"/>
        <v/>
      </c>
      <c r="CH403" s="574" t="str">
        <f t="shared" si="345"/>
        <v/>
      </c>
      <c r="CI403" s="574" t="str">
        <f t="shared" si="372"/>
        <v/>
      </c>
      <c r="CJ403" s="574" t="str">
        <f t="shared" si="373"/>
        <v/>
      </c>
      <c r="CK403" s="574" t="str">
        <f t="shared" si="346"/>
        <v/>
      </c>
      <c r="CL403" s="574" t="str">
        <f t="shared" si="346"/>
        <v/>
      </c>
      <c r="CM403" s="574" t="str">
        <f t="shared" si="346"/>
        <v/>
      </c>
      <c r="CN403" s="574" t="str">
        <f t="shared" si="347"/>
        <v/>
      </c>
      <c r="CO403" s="574" t="str">
        <f t="shared" si="347"/>
        <v/>
      </c>
      <c r="CP403" s="574" t="str">
        <f t="shared" si="347"/>
        <v/>
      </c>
      <c r="CQ403" s="574" t="str">
        <f t="shared" si="348"/>
        <v/>
      </c>
      <c r="CR403" s="574" t="str">
        <f t="shared" si="348"/>
        <v/>
      </c>
      <c r="CS403" s="574" t="str">
        <f t="shared" si="348"/>
        <v/>
      </c>
      <c r="CT403" s="574" t="str">
        <f t="shared" si="374"/>
        <v/>
      </c>
      <c r="CU403" s="575" t="str">
        <f t="shared" si="375"/>
        <v/>
      </c>
      <c r="CV403" s="576" t="str">
        <f t="shared" si="349"/>
        <v/>
      </c>
      <c r="CW403" s="574" t="str">
        <f t="shared" si="349"/>
        <v/>
      </c>
      <c r="CX403" s="574" t="str">
        <f t="shared" si="349"/>
        <v/>
      </c>
      <c r="CY403" s="574" t="str">
        <f t="shared" si="350"/>
        <v/>
      </c>
      <c r="CZ403" s="574" t="str">
        <f t="shared" si="350"/>
        <v/>
      </c>
      <c r="DA403" s="574" t="str">
        <f t="shared" si="350"/>
        <v/>
      </c>
      <c r="DB403" s="574" t="str">
        <f t="shared" si="376"/>
        <v/>
      </c>
      <c r="DC403" s="574" t="str">
        <f t="shared" si="351"/>
        <v/>
      </c>
      <c r="DD403" s="574" t="str">
        <f t="shared" si="351"/>
        <v/>
      </c>
      <c r="DE403" s="574" t="str">
        <f t="shared" si="352"/>
        <v/>
      </c>
      <c r="DF403" s="574" t="str">
        <f t="shared" si="352"/>
        <v/>
      </c>
      <c r="DG403" s="574" t="str">
        <f t="shared" si="352"/>
        <v/>
      </c>
      <c r="DH403" s="574" t="str">
        <f t="shared" si="377"/>
        <v/>
      </c>
      <c r="DI403" s="574" t="str">
        <f t="shared" si="378"/>
        <v/>
      </c>
      <c r="DJ403" s="574" t="str">
        <f t="shared" si="353"/>
        <v/>
      </c>
      <c r="DK403" s="574" t="str">
        <f t="shared" si="353"/>
        <v/>
      </c>
      <c r="DL403" s="574" t="str">
        <f t="shared" si="353"/>
        <v/>
      </c>
      <c r="DM403" s="574" t="str">
        <f t="shared" si="354"/>
        <v/>
      </c>
      <c r="DN403" s="574" t="str">
        <f t="shared" si="354"/>
        <v/>
      </c>
      <c r="DO403" s="574" t="str">
        <f t="shared" si="354"/>
        <v/>
      </c>
      <c r="DP403" s="574" t="str">
        <f t="shared" si="355"/>
        <v/>
      </c>
      <c r="DQ403" s="574" t="str">
        <f t="shared" si="355"/>
        <v/>
      </c>
      <c r="DR403" s="574" t="str">
        <f t="shared" si="355"/>
        <v/>
      </c>
      <c r="DS403" s="574" t="str">
        <f t="shared" si="379"/>
        <v/>
      </c>
      <c r="DT403" s="577" t="str">
        <f t="shared" si="380"/>
        <v/>
      </c>
      <c r="DU403" s="576" t="str">
        <f t="shared" si="356"/>
        <v/>
      </c>
      <c r="DV403" s="574" t="str">
        <f t="shared" si="356"/>
        <v/>
      </c>
      <c r="DW403" s="574" t="str">
        <f t="shared" si="356"/>
        <v/>
      </c>
      <c r="DX403" s="574" t="str">
        <f t="shared" si="357"/>
        <v/>
      </c>
      <c r="DY403" s="574" t="str">
        <f t="shared" si="357"/>
        <v/>
      </c>
      <c r="DZ403" s="574" t="str">
        <f t="shared" si="357"/>
        <v/>
      </c>
      <c r="EA403" s="574" t="str">
        <f t="shared" si="358"/>
        <v/>
      </c>
      <c r="EB403" s="574" t="str">
        <f t="shared" si="358"/>
        <v/>
      </c>
      <c r="EC403" s="574" t="str">
        <f t="shared" si="358"/>
        <v/>
      </c>
      <c r="ED403" s="574" t="str">
        <f t="shared" si="359"/>
        <v/>
      </c>
      <c r="EE403" s="574" t="str">
        <f t="shared" si="359"/>
        <v/>
      </c>
      <c r="EF403" s="574" t="str">
        <f t="shared" si="359"/>
        <v/>
      </c>
      <c r="EG403" s="574" t="str">
        <f t="shared" si="381"/>
        <v/>
      </c>
      <c r="EH403" s="574" t="str">
        <f t="shared" si="382"/>
        <v/>
      </c>
      <c r="EI403" s="574" t="str">
        <f t="shared" si="360"/>
        <v/>
      </c>
      <c r="EJ403" s="574" t="str">
        <f t="shared" si="360"/>
        <v/>
      </c>
      <c r="EK403" s="574" t="str">
        <f t="shared" si="360"/>
        <v/>
      </c>
      <c r="EL403" s="574" t="str">
        <f t="shared" si="361"/>
        <v/>
      </c>
      <c r="EM403" s="574" t="str">
        <f t="shared" si="361"/>
        <v/>
      </c>
      <c r="EN403" s="574" t="str">
        <f t="shared" si="361"/>
        <v/>
      </c>
      <c r="EO403" s="574" t="str">
        <f t="shared" si="362"/>
        <v/>
      </c>
      <c r="EP403" s="574" t="str">
        <f t="shared" si="362"/>
        <v/>
      </c>
      <c r="EQ403" s="574" t="str">
        <f t="shared" si="362"/>
        <v/>
      </c>
      <c r="ER403" s="574" t="str">
        <f t="shared" si="383"/>
        <v/>
      </c>
      <c r="ES403" s="577" t="str">
        <f t="shared" si="384"/>
        <v/>
      </c>
      <c r="ET403" s="576" t="str">
        <f t="shared" si="363"/>
        <v/>
      </c>
      <c r="EU403" s="574" t="str">
        <f t="shared" si="363"/>
        <v/>
      </c>
      <c r="EV403" s="574" t="str">
        <f t="shared" si="363"/>
        <v/>
      </c>
      <c r="EW403" s="574" t="str">
        <f t="shared" si="364"/>
        <v/>
      </c>
      <c r="EX403" s="574" t="str">
        <f t="shared" si="364"/>
        <v/>
      </c>
      <c r="EY403" s="574" t="str">
        <f t="shared" si="364"/>
        <v/>
      </c>
      <c r="EZ403" s="574" t="str">
        <f t="shared" si="365"/>
        <v/>
      </c>
      <c r="FA403" s="574" t="str">
        <f t="shared" si="365"/>
        <v/>
      </c>
      <c r="FB403" s="574" t="str">
        <f t="shared" si="365"/>
        <v/>
      </c>
      <c r="FC403" s="574" t="str">
        <f t="shared" si="366"/>
        <v/>
      </c>
      <c r="FD403" s="574" t="str">
        <f t="shared" si="366"/>
        <v/>
      </c>
      <c r="FE403" s="574" t="str">
        <f t="shared" si="366"/>
        <v/>
      </c>
      <c r="FF403" s="574" t="str">
        <f t="shared" si="385"/>
        <v/>
      </c>
      <c r="FG403" s="574" t="str">
        <f t="shared" si="386"/>
        <v/>
      </c>
      <c r="FH403" s="574" t="str">
        <f t="shared" si="367"/>
        <v/>
      </c>
      <c r="FI403" s="574" t="str">
        <f t="shared" si="367"/>
        <v/>
      </c>
      <c r="FJ403" s="574" t="str">
        <f t="shared" si="367"/>
        <v/>
      </c>
      <c r="FK403" s="574" t="str">
        <f t="shared" si="368"/>
        <v/>
      </c>
      <c r="FL403" s="574" t="str">
        <f t="shared" si="368"/>
        <v/>
      </c>
      <c r="FM403" s="574" t="str">
        <f t="shared" si="368"/>
        <v/>
      </c>
      <c r="FN403" s="574" t="str">
        <f t="shared" si="369"/>
        <v/>
      </c>
      <c r="FO403" s="574" t="str">
        <f t="shared" si="369"/>
        <v/>
      </c>
      <c r="FP403" s="574" t="str">
        <f t="shared" si="369"/>
        <v/>
      </c>
      <c r="FQ403" s="574" t="str">
        <f t="shared" si="387"/>
        <v/>
      </c>
      <c r="FR403" s="577" t="str">
        <f t="shared" si="388"/>
        <v/>
      </c>
      <c r="FS403" s="573" t="str">
        <f t="shared" si="389"/>
        <v/>
      </c>
      <c r="FT403" s="574" t="str">
        <f t="shared" si="390"/>
        <v/>
      </c>
      <c r="FU403" s="578" t="str">
        <f t="shared" si="391"/>
        <v/>
      </c>
      <c r="FV403" s="577" t="str">
        <f t="shared" si="392"/>
        <v/>
      </c>
      <c r="HA403" s="147">
        <f t="shared" si="393"/>
        <v>0</v>
      </c>
      <c r="HB403" s="142">
        <f t="shared" si="370"/>
        <v>0</v>
      </c>
    </row>
    <row r="404" spans="1:210" s="142" customFormat="1" ht="15.75" customHeight="1" x14ac:dyDescent="0.2">
      <c r="A404" s="531" t="str">
        <f t="shared" si="371"/>
        <v/>
      </c>
      <c r="B404" s="299"/>
      <c r="C404" s="292"/>
      <c r="D404" s="300"/>
      <c r="E404" s="292"/>
      <c r="F404" s="300"/>
      <c r="G404" s="292"/>
      <c r="H404" s="300"/>
      <c r="I404" s="300"/>
      <c r="J404" s="292"/>
      <c r="K404" s="300"/>
      <c r="L404" s="292"/>
      <c r="M404" s="300"/>
      <c r="N404" s="292"/>
      <c r="O404" s="300"/>
      <c r="P404" s="292"/>
      <c r="Q404" s="292"/>
      <c r="R404" s="301"/>
      <c r="S404" s="298"/>
      <c r="T404" s="307"/>
      <c r="U404" s="292"/>
      <c r="V404" s="300"/>
      <c r="W404" s="292"/>
      <c r="X404" s="300"/>
      <c r="Y404" s="292"/>
      <c r="Z404" s="300"/>
      <c r="AA404" s="300"/>
      <c r="AB404" s="292"/>
      <c r="AC404" s="300"/>
      <c r="AD404" s="292"/>
      <c r="AE404" s="300"/>
      <c r="AF404" s="292"/>
      <c r="AG404" s="300"/>
      <c r="AH404" s="292"/>
      <c r="AI404" s="292"/>
      <c r="AJ404" s="301"/>
      <c r="AK404" s="298"/>
      <c r="AL404" s="302"/>
      <c r="AM404" s="292"/>
      <c r="AN404" s="303"/>
      <c r="AO404" s="292"/>
      <c r="AP404" s="303"/>
      <c r="AQ404" s="292"/>
      <c r="AR404" s="303"/>
      <c r="AS404" s="303"/>
      <c r="AT404" s="292"/>
      <c r="AU404" s="303"/>
      <c r="AV404" s="292"/>
      <c r="AW404" s="303"/>
      <c r="AX404" s="292"/>
      <c r="AY404" s="303"/>
      <c r="AZ404" s="292"/>
      <c r="BA404" s="292"/>
      <c r="BB404" s="304"/>
      <c r="BC404" s="298"/>
      <c r="BD404" s="308"/>
      <c r="BE404" s="292"/>
      <c r="BF404" s="303"/>
      <c r="BG404" s="292"/>
      <c r="BH404" s="303"/>
      <c r="BI404" s="292"/>
      <c r="BJ404" s="303"/>
      <c r="BK404" s="303"/>
      <c r="BL404" s="292"/>
      <c r="BM404" s="303"/>
      <c r="BN404" s="292"/>
      <c r="BO404" s="303"/>
      <c r="BP404" s="292"/>
      <c r="BQ404" s="303"/>
      <c r="BR404" s="292"/>
      <c r="BS404" s="292"/>
      <c r="BT404" s="304"/>
      <c r="BU404" s="298"/>
      <c r="BW404" s="573" t="str">
        <f t="shared" si="342"/>
        <v/>
      </c>
      <c r="BX404" s="574" t="str">
        <f t="shared" si="342"/>
        <v/>
      </c>
      <c r="BY404" s="574" t="str">
        <f t="shared" si="342"/>
        <v/>
      </c>
      <c r="BZ404" s="574" t="str">
        <f t="shared" si="343"/>
        <v/>
      </c>
      <c r="CA404" s="574" t="str">
        <f t="shared" si="343"/>
        <v/>
      </c>
      <c r="CB404" s="574" t="str">
        <f t="shared" si="343"/>
        <v/>
      </c>
      <c r="CC404" s="574" t="str">
        <f t="shared" si="344"/>
        <v/>
      </c>
      <c r="CD404" s="574" t="str">
        <f t="shared" si="344"/>
        <v/>
      </c>
      <c r="CE404" s="574" t="str">
        <f t="shared" si="344"/>
        <v/>
      </c>
      <c r="CF404" s="574" t="str">
        <f t="shared" si="345"/>
        <v/>
      </c>
      <c r="CG404" s="574" t="str">
        <f t="shared" si="345"/>
        <v/>
      </c>
      <c r="CH404" s="574" t="str">
        <f t="shared" si="345"/>
        <v/>
      </c>
      <c r="CI404" s="574" t="str">
        <f t="shared" si="372"/>
        <v/>
      </c>
      <c r="CJ404" s="574" t="str">
        <f t="shared" si="373"/>
        <v/>
      </c>
      <c r="CK404" s="574" t="str">
        <f t="shared" si="346"/>
        <v/>
      </c>
      <c r="CL404" s="574" t="str">
        <f t="shared" si="346"/>
        <v/>
      </c>
      <c r="CM404" s="574" t="str">
        <f t="shared" si="346"/>
        <v/>
      </c>
      <c r="CN404" s="574" t="str">
        <f t="shared" si="347"/>
        <v/>
      </c>
      <c r="CO404" s="574" t="str">
        <f t="shared" si="347"/>
        <v/>
      </c>
      <c r="CP404" s="574" t="str">
        <f t="shared" si="347"/>
        <v/>
      </c>
      <c r="CQ404" s="574" t="str">
        <f t="shared" si="348"/>
        <v/>
      </c>
      <c r="CR404" s="574" t="str">
        <f t="shared" si="348"/>
        <v/>
      </c>
      <c r="CS404" s="574" t="str">
        <f t="shared" si="348"/>
        <v/>
      </c>
      <c r="CT404" s="574" t="str">
        <f t="shared" si="374"/>
        <v/>
      </c>
      <c r="CU404" s="575" t="str">
        <f t="shared" si="375"/>
        <v/>
      </c>
      <c r="CV404" s="576" t="str">
        <f t="shared" si="349"/>
        <v/>
      </c>
      <c r="CW404" s="574" t="str">
        <f t="shared" si="349"/>
        <v/>
      </c>
      <c r="CX404" s="574" t="str">
        <f t="shared" si="349"/>
        <v/>
      </c>
      <c r="CY404" s="574" t="str">
        <f t="shared" si="350"/>
        <v/>
      </c>
      <c r="CZ404" s="574" t="str">
        <f t="shared" si="350"/>
        <v/>
      </c>
      <c r="DA404" s="574" t="str">
        <f t="shared" si="350"/>
        <v/>
      </c>
      <c r="DB404" s="574" t="str">
        <f t="shared" si="376"/>
        <v/>
      </c>
      <c r="DC404" s="574" t="str">
        <f t="shared" si="351"/>
        <v/>
      </c>
      <c r="DD404" s="574" t="str">
        <f t="shared" si="351"/>
        <v/>
      </c>
      <c r="DE404" s="574" t="str">
        <f t="shared" si="352"/>
        <v/>
      </c>
      <c r="DF404" s="574" t="str">
        <f t="shared" si="352"/>
        <v/>
      </c>
      <c r="DG404" s="574" t="str">
        <f t="shared" si="352"/>
        <v/>
      </c>
      <c r="DH404" s="574" t="str">
        <f t="shared" si="377"/>
        <v/>
      </c>
      <c r="DI404" s="574" t="str">
        <f t="shared" si="378"/>
        <v/>
      </c>
      <c r="DJ404" s="574" t="str">
        <f t="shared" si="353"/>
        <v/>
      </c>
      <c r="DK404" s="574" t="str">
        <f t="shared" si="353"/>
        <v/>
      </c>
      <c r="DL404" s="574" t="str">
        <f t="shared" si="353"/>
        <v/>
      </c>
      <c r="DM404" s="574" t="str">
        <f t="shared" si="354"/>
        <v/>
      </c>
      <c r="DN404" s="574" t="str">
        <f t="shared" si="354"/>
        <v/>
      </c>
      <c r="DO404" s="574" t="str">
        <f t="shared" si="354"/>
        <v/>
      </c>
      <c r="DP404" s="574" t="str">
        <f t="shared" si="355"/>
        <v/>
      </c>
      <c r="DQ404" s="574" t="str">
        <f t="shared" si="355"/>
        <v/>
      </c>
      <c r="DR404" s="574" t="str">
        <f t="shared" si="355"/>
        <v/>
      </c>
      <c r="DS404" s="574" t="str">
        <f t="shared" si="379"/>
        <v/>
      </c>
      <c r="DT404" s="577" t="str">
        <f t="shared" si="380"/>
        <v/>
      </c>
      <c r="DU404" s="576" t="str">
        <f t="shared" si="356"/>
        <v/>
      </c>
      <c r="DV404" s="574" t="str">
        <f t="shared" si="356"/>
        <v/>
      </c>
      <c r="DW404" s="574" t="str">
        <f t="shared" si="356"/>
        <v/>
      </c>
      <c r="DX404" s="574" t="str">
        <f t="shared" si="357"/>
        <v/>
      </c>
      <c r="DY404" s="574" t="str">
        <f t="shared" si="357"/>
        <v/>
      </c>
      <c r="DZ404" s="574" t="str">
        <f t="shared" si="357"/>
        <v/>
      </c>
      <c r="EA404" s="574" t="str">
        <f t="shared" si="358"/>
        <v/>
      </c>
      <c r="EB404" s="574" t="str">
        <f t="shared" si="358"/>
        <v/>
      </c>
      <c r="EC404" s="574" t="str">
        <f t="shared" si="358"/>
        <v/>
      </c>
      <c r="ED404" s="574" t="str">
        <f t="shared" si="359"/>
        <v/>
      </c>
      <c r="EE404" s="574" t="str">
        <f t="shared" si="359"/>
        <v/>
      </c>
      <c r="EF404" s="574" t="str">
        <f t="shared" si="359"/>
        <v/>
      </c>
      <c r="EG404" s="574" t="str">
        <f t="shared" si="381"/>
        <v/>
      </c>
      <c r="EH404" s="574" t="str">
        <f t="shared" si="382"/>
        <v/>
      </c>
      <c r="EI404" s="574" t="str">
        <f t="shared" si="360"/>
        <v/>
      </c>
      <c r="EJ404" s="574" t="str">
        <f t="shared" si="360"/>
        <v/>
      </c>
      <c r="EK404" s="574" t="str">
        <f t="shared" si="360"/>
        <v/>
      </c>
      <c r="EL404" s="574" t="str">
        <f t="shared" si="361"/>
        <v/>
      </c>
      <c r="EM404" s="574" t="str">
        <f t="shared" si="361"/>
        <v/>
      </c>
      <c r="EN404" s="574" t="str">
        <f t="shared" si="361"/>
        <v/>
      </c>
      <c r="EO404" s="574" t="str">
        <f t="shared" si="362"/>
        <v/>
      </c>
      <c r="EP404" s="574" t="str">
        <f t="shared" si="362"/>
        <v/>
      </c>
      <c r="EQ404" s="574" t="str">
        <f t="shared" si="362"/>
        <v/>
      </c>
      <c r="ER404" s="574" t="str">
        <f t="shared" si="383"/>
        <v/>
      </c>
      <c r="ES404" s="577" t="str">
        <f t="shared" si="384"/>
        <v/>
      </c>
      <c r="ET404" s="576" t="str">
        <f t="shared" si="363"/>
        <v/>
      </c>
      <c r="EU404" s="574" t="str">
        <f t="shared" si="363"/>
        <v/>
      </c>
      <c r="EV404" s="574" t="str">
        <f t="shared" si="363"/>
        <v/>
      </c>
      <c r="EW404" s="574" t="str">
        <f t="shared" si="364"/>
        <v/>
      </c>
      <c r="EX404" s="574" t="str">
        <f t="shared" si="364"/>
        <v/>
      </c>
      <c r="EY404" s="574" t="str">
        <f t="shared" si="364"/>
        <v/>
      </c>
      <c r="EZ404" s="574" t="str">
        <f t="shared" si="365"/>
        <v/>
      </c>
      <c r="FA404" s="574" t="str">
        <f t="shared" si="365"/>
        <v/>
      </c>
      <c r="FB404" s="574" t="str">
        <f t="shared" si="365"/>
        <v/>
      </c>
      <c r="FC404" s="574" t="str">
        <f t="shared" si="366"/>
        <v/>
      </c>
      <c r="FD404" s="574" t="str">
        <f t="shared" si="366"/>
        <v/>
      </c>
      <c r="FE404" s="574" t="str">
        <f t="shared" si="366"/>
        <v/>
      </c>
      <c r="FF404" s="574" t="str">
        <f t="shared" si="385"/>
        <v/>
      </c>
      <c r="FG404" s="574" t="str">
        <f t="shared" si="386"/>
        <v/>
      </c>
      <c r="FH404" s="574" t="str">
        <f t="shared" si="367"/>
        <v/>
      </c>
      <c r="FI404" s="574" t="str">
        <f t="shared" si="367"/>
        <v/>
      </c>
      <c r="FJ404" s="574" t="str">
        <f t="shared" si="367"/>
        <v/>
      </c>
      <c r="FK404" s="574" t="str">
        <f t="shared" si="368"/>
        <v/>
      </c>
      <c r="FL404" s="574" t="str">
        <f t="shared" si="368"/>
        <v/>
      </c>
      <c r="FM404" s="574" t="str">
        <f t="shared" si="368"/>
        <v/>
      </c>
      <c r="FN404" s="574" t="str">
        <f t="shared" si="369"/>
        <v/>
      </c>
      <c r="FO404" s="574" t="str">
        <f t="shared" si="369"/>
        <v/>
      </c>
      <c r="FP404" s="574" t="str">
        <f t="shared" si="369"/>
        <v/>
      </c>
      <c r="FQ404" s="574" t="str">
        <f t="shared" si="387"/>
        <v/>
      </c>
      <c r="FR404" s="577" t="str">
        <f t="shared" si="388"/>
        <v/>
      </c>
      <c r="FS404" s="573" t="str">
        <f t="shared" si="389"/>
        <v/>
      </c>
      <c r="FT404" s="574" t="str">
        <f t="shared" si="390"/>
        <v/>
      </c>
      <c r="FU404" s="578" t="str">
        <f t="shared" si="391"/>
        <v/>
      </c>
      <c r="FV404" s="577" t="str">
        <f t="shared" si="392"/>
        <v/>
      </c>
      <c r="HA404" s="147">
        <f t="shared" si="393"/>
        <v>0</v>
      </c>
      <c r="HB404" s="142">
        <f t="shared" si="370"/>
        <v>0</v>
      </c>
    </row>
    <row r="405" spans="1:210" s="142" customFormat="1" ht="15.75" customHeight="1" x14ac:dyDescent="0.2">
      <c r="A405" s="531" t="str">
        <f t="shared" si="371"/>
        <v/>
      </c>
      <c r="B405" s="299"/>
      <c r="C405" s="292"/>
      <c r="D405" s="300"/>
      <c r="E405" s="292"/>
      <c r="F405" s="300"/>
      <c r="G405" s="292"/>
      <c r="H405" s="300"/>
      <c r="I405" s="300"/>
      <c r="J405" s="292"/>
      <c r="K405" s="300"/>
      <c r="L405" s="292"/>
      <c r="M405" s="300"/>
      <c r="N405" s="292"/>
      <c r="O405" s="300"/>
      <c r="P405" s="292"/>
      <c r="Q405" s="292"/>
      <c r="R405" s="300"/>
      <c r="S405" s="294"/>
      <c r="T405" s="307"/>
      <c r="U405" s="292"/>
      <c r="V405" s="300"/>
      <c r="W405" s="292"/>
      <c r="X405" s="300"/>
      <c r="Y405" s="292"/>
      <c r="Z405" s="300"/>
      <c r="AA405" s="300"/>
      <c r="AB405" s="292"/>
      <c r="AC405" s="300"/>
      <c r="AD405" s="292"/>
      <c r="AE405" s="300"/>
      <c r="AF405" s="292"/>
      <c r="AG405" s="300"/>
      <c r="AH405" s="292"/>
      <c r="AI405" s="292"/>
      <c r="AJ405" s="300"/>
      <c r="AK405" s="294"/>
      <c r="AL405" s="302"/>
      <c r="AM405" s="292"/>
      <c r="AN405" s="303"/>
      <c r="AO405" s="292"/>
      <c r="AP405" s="303"/>
      <c r="AQ405" s="292"/>
      <c r="AR405" s="303"/>
      <c r="AS405" s="303"/>
      <c r="AT405" s="292"/>
      <c r="AU405" s="303"/>
      <c r="AV405" s="292"/>
      <c r="AW405" s="303"/>
      <c r="AX405" s="292"/>
      <c r="AY405" s="303"/>
      <c r="AZ405" s="292"/>
      <c r="BA405" s="292"/>
      <c r="BB405" s="303"/>
      <c r="BC405" s="294"/>
      <c r="BD405" s="308"/>
      <c r="BE405" s="292"/>
      <c r="BF405" s="303"/>
      <c r="BG405" s="292"/>
      <c r="BH405" s="303"/>
      <c r="BI405" s="292"/>
      <c r="BJ405" s="303"/>
      <c r="BK405" s="303"/>
      <c r="BL405" s="292"/>
      <c r="BM405" s="303"/>
      <c r="BN405" s="292"/>
      <c r="BO405" s="303"/>
      <c r="BP405" s="292"/>
      <c r="BQ405" s="303"/>
      <c r="BR405" s="292"/>
      <c r="BS405" s="292"/>
      <c r="BT405" s="303"/>
      <c r="BU405" s="294"/>
      <c r="BW405" s="573" t="str">
        <f t="shared" si="342"/>
        <v/>
      </c>
      <c r="BX405" s="574" t="str">
        <f t="shared" si="342"/>
        <v/>
      </c>
      <c r="BY405" s="574" t="str">
        <f t="shared" si="342"/>
        <v/>
      </c>
      <c r="BZ405" s="574" t="str">
        <f t="shared" si="343"/>
        <v/>
      </c>
      <c r="CA405" s="574" t="str">
        <f t="shared" si="343"/>
        <v/>
      </c>
      <c r="CB405" s="574" t="str">
        <f t="shared" si="343"/>
        <v/>
      </c>
      <c r="CC405" s="574" t="str">
        <f t="shared" si="344"/>
        <v/>
      </c>
      <c r="CD405" s="574" t="str">
        <f t="shared" si="344"/>
        <v/>
      </c>
      <c r="CE405" s="574" t="str">
        <f t="shared" si="344"/>
        <v/>
      </c>
      <c r="CF405" s="574" t="str">
        <f t="shared" si="345"/>
        <v/>
      </c>
      <c r="CG405" s="574" t="str">
        <f t="shared" si="345"/>
        <v/>
      </c>
      <c r="CH405" s="574" t="str">
        <f t="shared" si="345"/>
        <v/>
      </c>
      <c r="CI405" s="574" t="str">
        <f t="shared" si="372"/>
        <v/>
      </c>
      <c r="CJ405" s="574" t="str">
        <f t="shared" si="373"/>
        <v/>
      </c>
      <c r="CK405" s="574" t="str">
        <f t="shared" si="346"/>
        <v/>
      </c>
      <c r="CL405" s="574" t="str">
        <f t="shared" si="346"/>
        <v/>
      </c>
      <c r="CM405" s="574" t="str">
        <f t="shared" si="346"/>
        <v/>
      </c>
      <c r="CN405" s="574" t="str">
        <f t="shared" si="347"/>
        <v/>
      </c>
      <c r="CO405" s="574" t="str">
        <f t="shared" si="347"/>
        <v/>
      </c>
      <c r="CP405" s="574" t="str">
        <f t="shared" si="347"/>
        <v/>
      </c>
      <c r="CQ405" s="574" t="str">
        <f t="shared" si="348"/>
        <v/>
      </c>
      <c r="CR405" s="574" t="str">
        <f t="shared" si="348"/>
        <v/>
      </c>
      <c r="CS405" s="574" t="str">
        <f t="shared" si="348"/>
        <v/>
      </c>
      <c r="CT405" s="574" t="str">
        <f t="shared" si="374"/>
        <v/>
      </c>
      <c r="CU405" s="575" t="str">
        <f t="shared" si="375"/>
        <v/>
      </c>
      <c r="CV405" s="576" t="str">
        <f t="shared" si="349"/>
        <v/>
      </c>
      <c r="CW405" s="574" t="str">
        <f t="shared" si="349"/>
        <v/>
      </c>
      <c r="CX405" s="574" t="str">
        <f t="shared" si="349"/>
        <v/>
      </c>
      <c r="CY405" s="574" t="str">
        <f t="shared" si="350"/>
        <v/>
      </c>
      <c r="CZ405" s="574" t="str">
        <f t="shared" si="350"/>
        <v/>
      </c>
      <c r="DA405" s="574" t="str">
        <f t="shared" si="350"/>
        <v/>
      </c>
      <c r="DB405" s="574" t="str">
        <f t="shared" si="376"/>
        <v/>
      </c>
      <c r="DC405" s="574" t="str">
        <f t="shared" si="351"/>
        <v/>
      </c>
      <c r="DD405" s="574" t="str">
        <f t="shared" si="351"/>
        <v/>
      </c>
      <c r="DE405" s="574" t="str">
        <f t="shared" si="352"/>
        <v/>
      </c>
      <c r="DF405" s="574" t="str">
        <f t="shared" si="352"/>
        <v/>
      </c>
      <c r="DG405" s="574" t="str">
        <f t="shared" si="352"/>
        <v/>
      </c>
      <c r="DH405" s="574" t="str">
        <f t="shared" si="377"/>
        <v/>
      </c>
      <c r="DI405" s="574" t="str">
        <f t="shared" si="378"/>
        <v/>
      </c>
      <c r="DJ405" s="574" t="str">
        <f t="shared" si="353"/>
        <v/>
      </c>
      <c r="DK405" s="574" t="str">
        <f t="shared" si="353"/>
        <v/>
      </c>
      <c r="DL405" s="574" t="str">
        <f t="shared" si="353"/>
        <v/>
      </c>
      <c r="DM405" s="574" t="str">
        <f t="shared" si="354"/>
        <v/>
      </c>
      <c r="DN405" s="574" t="str">
        <f t="shared" si="354"/>
        <v/>
      </c>
      <c r="DO405" s="574" t="str">
        <f t="shared" si="354"/>
        <v/>
      </c>
      <c r="DP405" s="574" t="str">
        <f t="shared" si="355"/>
        <v/>
      </c>
      <c r="DQ405" s="574" t="str">
        <f t="shared" si="355"/>
        <v/>
      </c>
      <c r="DR405" s="574" t="str">
        <f t="shared" si="355"/>
        <v/>
      </c>
      <c r="DS405" s="574" t="str">
        <f t="shared" si="379"/>
        <v/>
      </c>
      <c r="DT405" s="577" t="str">
        <f t="shared" si="380"/>
        <v/>
      </c>
      <c r="DU405" s="576" t="str">
        <f t="shared" si="356"/>
        <v/>
      </c>
      <c r="DV405" s="574" t="str">
        <f t="shared" si="356"/>
        <v/>
      </c>
      <c r="DW405" s="574" t="str">
        <f t="shared" si="356"/>
        <v/>
      </c>
      <c r="DX405" s="574" t="str">
        <f t="shared" si="357"/>
        <v/>
      </c>
      <c r="DY405" s="574" t="str">
        <f t="shared" si="357"/>
        <v/>
      </c>
      <c r="DZ405" s="574" t="str">
        <f t="shared" si="357"/>
        <v/>
      </c>
      <c r="EA405" s="574" t="str">
        <f t="shared" si="358"/>
        <v/>
      </c>
      <c r="EB405" s="574" t="str">
        <f t="shared" si="358"/>
        <v/>
      </c>
      <c r="EC405" s="574" t="str">
        <f t="shared" si="358"/>
        <v/>
      </c>
      <c r="ED405" s="574" t="str">
        <f t="shared" si="359"/>
        <v/>
      </c>
      <c r="EE405" s="574" t="str">
        <f t="shared" si="359"/>
        <v/>
      </c>
      <c r="EF405" s="574" t="str">
        <f t="shared" si="359"/>
        <v/>
      </c>
      <c r="EG405" s="574" t="str">
        <f t="shared" si="381"/>
        <v/>
      </c>
      <c r="EH405" s="574" t="str">
        <f t="shared" si="382"/>
        <v/>
      </c>
      <c r="EI405" s="574" t="str">
        <f t="shared" si="360"/>
        <v/>
      </c>
      <c r="EJ405" s="574" t="str">
        <f t="shared" si="360"/>
        <v/>
      </c>
      <c r="EK405" s="574" t="str">
        <f t="shared" si="360"/>
        <v/>
      </c>
      <c r="EL405" s="574" t="str">
        <f t="shared" si="361"/>
        <v/>
      </c>
      <c r="EM405" s="574" t="str">
        <f t="shared" si="361"/>
        <v/>
      </c>
      <c r="EN405" s="574" t="str">
        <f t="shared" si="361"/>
        <v/>
      </c>
      <c r="EO405" s="574" t="str">
        <f t="shared" si="362"/>
        <v/>
      </c>
      <c r="EP405" s="574" t="str">
        <f t="shared" si="362"/>
        <v/>
      </c>
      <c r="EQ405" s="574" t="str">
        <f t="shared" si="362"/>
        <v/>
      </c>
      <c r="ER405" s="574" t="str">
        <f t="shared" si="383"/>
        <v/>
      </c>
      <c r="ES405" s="577" t="str">
        <f t="shared" si="384"/>
        <v/>
      </c>
      <c r="ET405" s="576" t="str">
        <f t="shared" si="363"/>
        <v/>
      </c>
      <c r="EU405" s="574" t="str">
        <f t="shared" si="363"/>
        <v/>
      </c>
      <c r="EV405" s="574" t="str">
        <f t="shared" si="363"/>
        <v/>
      </c>
      <c r="EW405" s="574" t="str">
        <f t="shared" si="364"/>
        <v/>
      </c>
      <c r="EX405" s="574" t="str">
        <f t="shared" si="364"/>
        <v/>
      </c>
      <c r="EY405" s="574" t="str">
        <f t="shared" si="364"/>
        <v/>
      </c>
      <c r="EZ405" s="574" t="str">
        <f t="shared" si="365"/>
        <v/>
      </c>
      <c r="FA405" s="574" t="str">
        <f t="shared" si="365"/>
        <v/>
      </c>
      <c r="FB405" s="574" t="str">
        <f t="shared" si="365"/>
        <v/>
      </c>
      <c r="FC405" s="574" t="str">
        <f t="shared" si="366"/>
        <v/>
      </c>
      <c r="FD405" s="574" t="str">
        <f t="shared" si="366"/>
        <v/>
      </c>
      <c r="FE405" s="574" t="str">
        <f t="shared" si="366"/>
        <v/>
      </c>
      <c r="FF405" s="574" t="str">
        <f t="shared" si="385"/>
        <v/>
      </c>
      <c r="FG405" s="574" t="str">
        <f t="shared" si="386"/>
        <v/>
      </c>
      <c r="FH405" s="574" t="str">
        <f t="shared" si="367"/>
        <v/>
      </c>
      <c r="FI405" s="574" t="str">
        <f t="shared" si="367"/>
        <v/>
      </c>
      <c r="FJ405" s="574" t="str">
        <f t="shared" si="367"/>
        <v/>
      </c>
      <c r="FK405" s="574" t="str">
        <f t="shared" si="368"/>
        <v/>
      </c>
      <c r="FL405" s="574" t="str">
        <f t="shared" si="368"/>
        <v/>
      </c>
      <c r="FM405" s="574" t="str">
        <f t="shared" si="368"/>
        <v/>
      </c>
      <c r="FN405" s="574" t="str">
        <f t="shared" si="369"/>
        <v/>
      </c>
      <c r="FO405" s="574" t="str">
        <f t="shared" si="369"/>
        <v/>
      </c>
      <c r="FP405" s="574" t="str">
        <f t="shared" si="369"/>
        <v/>
      </c>
      <c r="FQ405" s="574" t="str">
        <f t="shared" si="387"/>
        <v/>
      </c>
      <c r="FR405" s="577" t="str">
        <f t="shared" si="388"/>
        <v/>
      </c>
      <c r="FS405" s="573" t="str">
        <f t="shared" si="389"/>
        <v/>
      </c>
      <c r="FT405" s="574" t="str">
        <f t="shared" si="390"/>
        <v/>
      </c>
      <c r="FU405" s="578" t="str">
        <f t="shared" si="391"/>
        <v/>
      </c>
      <c r="FV405" s="577" t="str">
        <f t="shared" si="392"/>
        <v/>
      </c>
      <c r="HA405" s="147">
        <f t="shared" si="393"/>
        <v>0</v>
      </c>
      <c r="HB405" s="142">
        <f t="shared" si="370"/>
        <v>0</v>
      </c>
    </row>
    <row r="406" spans="1:210" s="142" customFormat="1" ht="15.75" customHeight="1" x14ac:dyDescent="0.2">
      <c r="A406" s="531" t="str">
        <f t="shared" si="371"/>
        <v/>
      </c>
      <c r="B406" s="299"/>
      <c r="C406" s="292"/>
      <c r="D406" s="300"/>
      <c r="E406" s="292"/>
      <c r="F406" s="300"/>
      <c r="G406" s="292"/>
      <c r="H406" s="300"/>
      <c r="I406" s="300"/>
      <c r="J406" s="292"/>
      <c r="K406" s="300"/>
      <c r="L406" s="292"/>
      <c r="M406" s="300"/>
      <c r="N406" s="292"/>
      <c r="O406" s="300"/>
      <c r="P406" s="292"/>
      <c r="Q406" s="292"/>
      <c r="R406" s="301"/>
      <c r="S406" s="298"/>
      <c r="T406" s="307"/>
      <c r="U406" s="292"/>
      <c r="V406" s="300"/>
      <c r="W406" s="292"/>
      <c r="X406" s="300"/>
      <c r="Y406" s="292"/>
      <c r="Z406" s="300"/>
      <c r="AA406" s="300"/>
      <c r="AB406" s="292"/>
      <c r="AC406" s="300"/>
      <c r="AD406" s="292"/>
      <c r="AE406" s="300"/>
      <c r="AF406" s="292"/>
      <c r="AG406" s="300"/>
      <c r="AH406" s="292"/>
      <c r="AI406" s="292"/>
      <c r="AJ406" s="301"/>
      <c r="AK406" s="298"/>
      <c r="AL406" s="302"/>
      <c r="AM406" s="292"/>
      <c r="AN406" s="303"/>
      <c r="AO406" s="292"/>
      <c r="AP406" s="303"/>
      <c r="AQ406" s="292"/>
      <c r="AR406" s="303"/>
      <c r="AS406" s="303"/>
      <c r="AT406" s="292"/>
      <c r="AU406" s="303"/>
      <c r="AV406" s="292"/>
      <c r="AW406" s="303"/>
      <c r="AX406" s="292"/>
      <c r="AY406" s="303"/>
      <c r="AZ406" s="292"/>
      <c r="BA406" s="292"/>
      <c r="BB406" s="304"/>
      <c r="BC406" s="298"/>
      <c r="BD406" s="308"/>
      <c r="BE406" s="292"/>
      <c r="BF406" s="303"/>
      <c r="BG406" s="292"/>
      <c r="BH406" s="303"/>
      <c r="BI406" s="292"/>
      <c r="BJ406" s="303"/>
      <c r="BK406" s="303"/>
      <c r="BL406" s="292"/>
      <c r="BM406" s="303"/>
      <c r="BN406" s="292"/>
      <c r="BO406" s="303"/>
      <c r="BP406" s="292"/>
      <c r="BQ406" s="303"/>
      <c r="BR406" s="292"/>
      <c r="BS406" s="292"/>
      <c r="BT406" s="304"/>
      <c r="BU406" s="298"/>
      <c r="BW406" s="573" t="str">
        <f t="shared" si="342"/>
        <v/>
      </c>
      <c r="BX406" s="574" t="str">
        <f t="shared" si="342"/>
        <v/>
      </c>
      <c r="BY406" s="574" t="str">
        <f t="shared" si="342"/>
        <v/>
      </c>
      <c r="BZ406" s="574" t="str">
        <f t="shared" si="343"/>
        <v/>
      </c>
      <c r="CA406" s="574" t="str">
        <f t="shared" si="343"/>
        <v/>
      </c>
      <c r="CB406" s="574" t="str">
        <f t="shared" si="343"/>
        <v/>
      </c>
      <c r="CC406" s="574" t="str">
        <f t="shared" si="344"/>
        <v/>
      </c>
      <c r="CD406" s="574" t="str">
        <f t="shared" si="344"/>
        <v/>
      </c>
      <c r="CE406" s="574" t="str">
        <f t="shared" si="344"/>
        <v/>
      </c>
      <c r="CF406" s="574" t="str">
        <f t="shared" si="345"/>
        <v/>
      </c>
      <c r="CG406" s="574" t="str">
        <f t="shared" si="345"/>
        <v/>
      </c>
      <c r="CH406" s="574" t="str">
        <f t="shared" si="345"/>
        <v/>
      </c>
      <c r="CI406" s="574" t="str">
        <f t="shared" si="372"/>
        <v/>
      </c>
      <c r="CJ406" s="574" t="str">
        <f t="shared" si="373"/>
        <v/>
      </c>
      <c r="CK406" s="574" t="str">
        <f t="shared" si="346"/>
        <v/>
      </c>
      <c r="CL406" s="574" t="str">
        <f t="shared" si="346"/>
        <v/>
      </c>
      <c r="CM406" s="574" t="str">
        <f t="shared" si="346"/>
        <v/>
      </c>
      <c r="CN406" s="574" t="str">
        <f t="shared" si="347"/>
        <v/>
      </c>
      <c r="CO406" s="574" t="str">
        <f t="shared" si="347"/>
        <v/>
      </c>
      <c r="CP406" s="574" t="str">
        <f t="shared" si="347"/>
        <v/>
      </c>
      <c r="CQ406" s="574" t="str">
        <f t="shared" si="348"/>
        <v/>
      </c>
      <c r="CR406" s="574" t="str">
        <f t="shared" si="348"/>
        <v/>
      </c>
      <c r="CS406" s="574" t="str">
        <f t="shared" si="348"/>
        <v/>
      </c>
      <c r="CT406" s="574" t="str">
        <f t="shared" si="374"/>
        <v/>
      </c>
      <c r="CU406" s="575" t="str">
        <f t="shared" si="375"/>
        <v/>
      </c>
      <c r="CV406" s="576" t="str">
        <f t="shared" si="349"/>
        <v/>
      </c>
      <c r="CW406" s="574" t="str">
        <f t="shared" si="349"/>
        <v/>
      </c>
      <c r="CX406" s="574" t="str">
        <f t="shared" si="349"/>
        <v/>
      </c>
      <c r="CY406" s="574" t="str">
        <f t="shared" si="350"/>
        <v/>
      </c>
      <c r="CZ406" s="574" t="str">
        <f t="shared" si="350"/>
        <v/>
      </c>
      <c r="DA406" s="574" t="str">
        <f t="shared" si="350"/>
        <v/>
      </c>
      <c r="DB406" s="574" t="str">
        <f t="shared" si="376"/>
        <v/>
      </c>
      <c r="DC406" s="574" t="str">
        <f t="shared" si="351"/>
        <v/>
      </c>
      <c r="DD406" s="574" t="str">
        <f t="shared" si="351"/>
        <v/>
      </c>
      <c r="DE406" s="574" t="str">
        <f t="shared" si="352"/>
        <v/>
      </c>
      <c r="DF406" s="574" t="str">
        <f t="shared" si="352"/>
        <v/>
      </c>
      <c r="DG406" s="574" t="str">
        <f t="shared" si="352"/>
        <v/>
      </c>
      <c r="DH406" s="574" t="str">
        <f t="shared" si="377"/>
        <v/>
      </c>
      <c r="DI406" s="574" t="str">
        <f t="shared" si="378"/>
        <v/>
      </c>
      <c r="DJ406" s="574" t="str">
        <f t="shared" si="353"/>
        <v/>
      </c>
      <c r="DK406" s="574" t="str">
        <f t="shared" si="353"/>
        <v/>
      </c>
      <c r="DL406" s="574" t="str">
        <f t="shared" si="353"/>
        <v/>
      </c>
      <c r="DM406" s="574" t="str">
        <f t="shared" si="354"/>
        <v/>
      </c>
      <c r="DN406" s="574" t="str">
        <f t="shared" si="354"/>
        <v/>
      </c>
      <c r="DO406" s="574" t="str">
        <f t="shared" si="354"/>
        <v/>
      </c>
      <c r="DP406" s="574" t="str">
        <f t="shared" si="355"/>
        <v/>
      </c>
      <c r="DQ406" s="574" t="str">
        <f t="shared" si="355"/>
        <v/>
      </c>
      <c r="DR406" s="574" t="str">
        <f t="shared" si="355"/>
        <v/>
      </c>
      <c r="DS406" s="574" t="str">
        <f t="shared" si="379"/>
        <v/>
      </c>
      <c r="DT406" s="577" t="str">
        <f t="shared" si="380"/>
        <v/>
      </c>
      <c r="DU406" s="576" t="str">
        <f t="shared" si="356"/>
        <v/>
      </c>
      <c r="DV406" s="574" t="str">
        <f t="shared" si="356"/>
        <v/>
      </c>
      <c r="DW406" s="574" t="str">
        <f t="shared" si="356"/>
        <v/>
      </c>
      <c r="DX406" s="574" t="str">
        <f t="shared" si="357"/>
        <v/>
      </c>
      <c r="DY406" s="574" t="str">
        <f t="shared" si="357"/>
        <v/>
      </c>
      <c r="DZ406" s="574" t="str">
        <f t="shared" si="357"/>
        <v/>
      </c>
      <c r="EA406" s="574" t="str">
        <f t="shared" si="358"/>
        <v/>
      </c>
      <c r="EB406" s="574" t="str">
        <f t="shared" si="358"/>
        <v/>
      </c>
      <c r="EC406" s="574" t="str">
        <f t="shared" si="358"/>
        <v/>
      </c>
      <c r="ED406" s="574" t="str">
        <f t="shared" si="359"/>
        <v/>
      </c>
      <c r="EE406" s="574" t="str">
        <f t="shared" si="359"/>
        <v/>
      </c>
      <c r="EF406" s="574" t="str">
        <f t="shared" si="359"/>
        <v/>
      </c>
      <c r="EG406" s="574" t="str">
        <f t="shared" si="381"/>
        <v/>
      </c>
      <c r="EH406" s="574" t="str">
        <f t="shared" si="382"/>
        <v/>
      </c>
      <c r="EI406" s="574" t="str">
        <f t="shared" si="360"/>
        <v/>
      </c>
      <c r="EJ406" s="574" t="str">
        <f t="shared" si="360"/>
        <v/>
      </c>
      <c r="EK406" s="574" t="str">
        <f t="shared" si="360"/>
        <v/>
      </c>
      <c r="EL406" s="574" t="str">
        <f t="shared" si="361"/>
        <v/>
      </c>
      <c r="EM406" s="574" t="str">
        <f t="shared" si="361"/>
        <v/>
      </c>
      <c r="EN406" s="574" t="str">
        <f t="shared" si="361"/>
        <v/>
      </c>
      <c r="EO406" s="574" t="str">
        <f t="shared" si="362"/>
        <v/>
      </c>
      <c r="EP406" s="574" t="str">
        <f t="shared" si="362"/>
        <v/>
      </c>
      <c r="EQ406" s="574" t="str">
        <f t="shared" si="362"/>
        <v/>
      </c>
      <c r="ER406" s="574" t="str">
        <f t="shared" si="383"/>
        <v/>
      </c>
      <c r="ES406" s="577" t="str">
        <f t="shared" si="384"/>
        <v/>
      </c>
      <c r="ET406" s="576" t="str">
        <f t="shared" si="363"/>
        <v/>
      </c>
      <c r="EU406" s="574" t="str">
        <f t="shared" si="363"/>
        <v/>
      </c>
      <c r="EV406" s="574" t="str">
        <f t="shared" si="363"/>
        <v/>
      </c>
      <c r="EW406" s="574" t="str">
        <f t="shared" si="364"/>
        <v/>
      </c>
      <c r="EX406" s="574" t="str">
        <f t="shared" si="364"/>
        <v/>
      </c>
      <c r="EY406" s="574" t="str">
        <f t="shared" si="364"/>
        <v/>
      </c>
      <c r="EZ406" s="574" t="str">
        <f t="shared" si="365"/>
        <v/>
      </c>
      <c r="FA406" s="574" t="str">
        <f t="shared" si="365"/>
        <v/>
      </c>
      <c r="FB406" s="574" t="str">
        <f t="shared" si="365"/>
        <v/>
      </c>
      <c r="FC406" s="574" t="str">
        <f t="shared" si="366"/>
        <v/>
      </c>
      <c r="FD406" s="574" t="str">
        <f t="shared" si="366"/>
        <v/>
      </c>
      <c r="FE406" s="574" t="str">
        <f t="shared" si="366"/>
        <v/>
      </c>
      <c r="FF406" s="574" t="str">
        <f t="shared" si="385"/>
        <v/>
      </c>
      <c r="FG406" s="574" t="str">
        <f t="shared" si="386"/>
        <v/>
      </c>
      <c r="FH406" s="574" t="str">
        <f t="shared" si="367"/>
        <v/>
      </c>
      <c r="FI406" s="574" t="str">
        <f t="shared" si="367"/>
        <v/>
      </c>
      <c r="FJ406" s="574" t="str">
        <f t="shared" si="367"/>
        <v/>
      </c>
      <c r="FK406" s="574" t="str">
        <f t="shared" si="368"/>
        <v/>
      </c>
      <c r="FL406" s="574" t="str">
        <f t="shared" si="368"/>
        <v/>
      </c>
      <c r="FM406" s="574" t="str">
        <f t="shared" si="368"/>
        <v/>
      </c>
      <c r="FN406" s="574" t="str">
        <f t="shared" si="369"/>
        <v/>
      </c>
      <c r="FO406" s="574" t="str">
        <f t="shared" si="369"/>
        <v/>
      </c>
      <c r="FP406" s="574" t="str">
        <f t="shared" si="369"/>
        <v/>
      </c>
      <c r="FQ406" s="574" t="str">
        <f t="shared" si="387"/>
        <v/>
      </c>
      <c r="FR406" s="577" t="str">
        <f t="shared" si="388"/>
        <v/>
      </c>
      <c r="FS406" s="573" t="str">
        <f t="shared" si="389"/>
        <v/>
      </c>
      <c r="FT406" s="574" t="str">
        <f t="shared" si="390"/>
        <v/>
      </c>
      <c r="FU406" s="578" t="str">
        <f t="shared" si="391"/>
        <v/>
      </c>
      <c r="FV406" s="577" t="str">
        <f t="shared" si="392"/>
        <v/>
      </c>
      <c r="HA406" s="147">
        <f t="shared" si="393"/>
        <v>0</v>
      </c>
      <c r="HB406" s="142">
        <f t="shared" si="370"/>
        <v>0</v>
      </c>
    </row>
    <row r="407" spans="1:210" s="142" customFormat="1" ht="15.75" customHeight="1" thickBot="1" x14ac:dyDescent="0.25">
      <c r="A407" s="541" t="str">
        <f t="shared" si="371"/>
        <v/>
      </c>
      <c r="B407" s="309"/>
      <c r="C407" s="310"/>
      <c r="D407" s="311"/>
      <c r="E407" s="310"/>
      <c r="F407" s="311"/>
      <c r="G407" s="310"/>
      <c r="H407" s="311"/>
      <c r="I407" s="311"/>
      <c r="J407" s="310"/>
      <c r="K407" s="311"/>
      <c r="L407" s="310"/>
      <c r="M407" s="311"/>
      <c r="N407" s="310"/>
      <c r="O407" s="311"/>
      <c r="P407" s="310"/>
      <c r="Q407" s="310"/>
      <c r="R407" s="311"/>
      <c r="S407" s="312"/>
      <c r="T407" s="313"/>
      <c r="U407" s="310"/>
      <c r="V407" s="311"/>
      <c r="W407" s="310"/>
      <c r="X407" s="311"/>
      <c r="Y407" s="310"/>
      <c r="Z407" s="311"/>
      <c r="AA407" s="311"/>
      <c r="AB407" s="310"/>
      <c r="AC407" s="311"/>
      <c r="AD407" s="310"/>
      <c r="AE407" s="311"/>
      <c r="AF407" s="310"/>
      <c r="AG407" s="311"/>
      <c r="AH407" s="310"/>
      <c r="AI407" s="310"/>
      <c r="AJ407" s="311"/>
      <c r="AK407" s="312"/>
      <c r="AL407" s="314"/>
      <c r="AM407" s="310"/>
      <c r="AN407" s="315"/>
      <c r="AO407" s="310"/>
      <c r="AP407" s="315"/>
      <c r="AQ407" s="310"/>
      <c r="AR407" s="315"/>
      <c r="AS407" s="315"/>
      <c r="AT407" s="310"/>
      <c r="AU407" s="315"/>
      <c r="AV407" s="310"/>
      <c r="AW407" s="315"/>
      <c r="AX407" s="310"/>
      <c r="AY407" s="315"/>
      <c r="AZ407" s="310"/>
      <c r="BA407" s="310"/>
      <c r="BB407" s="315"/>
      <c r="BC407" s="312"/>
      <c r="BD407" s="316"/>
      <c r="BE407" s="310"/>
      <c r="BF407" s="315"/>
      <c r="BG407" s="310"/>
      <c r="BH407" s="315"/>
      <c r="BI407" s="310"/>
      <c r="BJ407" s="315"/>
      <c r="BK407" s="315"/>
      <c r="BL407" s="310"/>
      <c r="BM407" s="315"/>
      <c r="BN407" s="310"/>
      <c r="BO407" s="315"/>
      <c r="BP407" s="310"/>
      <c r="BQ407" s="315"/>
      <c r="BR407" s="310"/>
      <c r="BS407" s="310"/>
      <c r="BT407" s="315"/>
      <c r="BU407" s="312"/>
      <c r="BW407" s="584" t="str">
        <f t="shared" si="342"/>
        <v/>
      </c>
      <c r="BX407" s="585" t="str">
        <f t="shared" si="342"/>
        <v/>
      </c>
      <c r="BY407" s="585" t="str">
        <f t="shared" si="342"/>
        <v/>
      </c>
      <c r="BZ407" s="585" t="str">
        <f t="shared" si="343"/>
        <v/>
      </c>
      <c r="CA407" s="585" t="str">
        <f t="shared" si="343"/>
        <v/>
      </c>
      <c r="CB407" s="585" t="str">
        <f t="shared" si="343"/>
        <v/>
      </c>
      <c r="CC407" s="585" t="str">
        <f t="shared" si="344"/>
        <v/>
      </c>
      <c r="CD407" s="585" t="str">
        <f t="shared" si="344"/>
        <v/>
      </c>
      <c r="CE407" s="585" t="str">
        <f t="shared" si="344"/>
        <v/>
      </c>
      <c r="CF407" s="585" t="str">
        <f t="shared" si="345"/>
        <v/>
      </c>
      <c r="CG407" s="585" t="str">
        <f t="shared" si="345"/>
        <v/>
      </c>
      <c r="CH407" s="585" t="str">
        <f t="shared" si="345"/>
        <v/>
      </c>
      <c r="CI407" s="585" t="str">
        <f t="shared" si="372"/>
        <v/>
      </c>
      <c r="CJ407" s="585" t="str">
        <f t="shared" si="373"/>
        <v/>
      </c>
      <c r="CK407" s="585" t="str">
        <f t="shared" si="346"/>
        <v/>
      </c>
      <c r="CL407" s="585" t="str">
        <f t="shared" si="346"/>
        <v/>
      </c>
      <c r="CM407" s="585" t="str">
        <f t="shared" si="346"/>
        <v/>
      </c>
      <c r="CN407" s="585" t="str">
        <f t="shared" si="347"/>
        <v/>
      </c>
      <c r="CO407" s="585" t="str">
        <f t="shared" si="347"/>
        <v/>
      </c>
      <c r="CP407" s="585" t="str">
        <f t="shared" si="347"/>
        <v/>
      </c>
      <c r="CQ407" s="585" t="str">
        <f t="shared" si="348"/>
        <v/>
      </c>
      <c r="CR407" s="585" t="str">
        <f t="shared" si="348"/>
        <v/>
      </c>
      <c r="CS407" s="585" t="str">
        <f t="shared" si="348"/>
        <v/>
      </c>
      <c r="CT407" s="585" t="str">
        <f t="shared" si="374"/>
        <v/>
      </c>
      <c r="CU407" s="586" t="str">
        <f t="shared" si="375"/>
        <v/>
      </c>
      <c r="CV407" s="587" t="str">
        <f t="shared" si="349"/>
        <v/>
      </c>
      <c r="CW407" s="585" t="str">
        <f t="shared" si="349"/>
        <v/>
      </c>
      <c r="CX407" s="585" t="str">
        <f t="shared" si="349"/>
        <v/>
      </c>
      <c r="CY407" s="585" t="str">
        <f t="shared" si="350"/>
        <v/>
      </c>
      <c r="CZ407" s="585" t="str">
        <f t="shared" si="350"/>
        <v/>
      </c>
      <c r="DA407" s="585" t="str">
        <f t="shared" si="350"/>
        <v/>
      </c>
      <c r="DB407" s="585" t="str">
        <f t="shared" si="376"/>
        <v/>
      </c>
      <c r="DC407" s="585" t="str">
        <f t="shared" si="351"/>
        <v/>
      </c>
      <c r="DD407" s="585" t="str">
        <f t="shared" si="351"/>
        <v/>
      </c>
      <c r="DE407" s="585" t="str">
        <f t="shared" si="352"/>
        <v/>
      </c>
      <c r="DF407" s="585" t="str">
        <f t="shared" si="352"/>
        <v/>
      </c>
      <c r="DG407" s="585" t="str">
        <f t="shared" si="352"/>
        <v/>
      </c>
      <c r="DH407" s="585" t="str">
        <f t="shared" si="377"/>
        <v/>
      </c>
      <c r="DI407" s="585" t="str">
        <f t="shared" si="378"/>
        <v/>
      </c>
      <c r="DJ407" s="585" t="str">
        <f t="shared" si="353"/>
        <v/>
      </c>
      <c r="DK407" s="585" t="str">
        <f t="shared" si="353"/>
        <v/>
      </c>
      <c r="DL407" s="585" t="str">
        <f t="shared" si="353"/>
        <v/>
      </c>
      <c r="DM407" s="585" t="str">
        <f t="shared" si="354"/>
        <v/>
      </c>
      <c r="DN407" s="585" t="str">
        <f t="shared" si="354"/>
        <v/>
      </c>
      <c r="DO407" s="585" t="str">
        <f t="shared" si="354"/>
        <v/>
      </c>
      <c r="DP407" s="585" t="str">
        <f t="shared" si="355"/>
        <v/>
      </c>
      <c r="DQ407" s="585" t="str">
        <f t="shared" si="355"/>
        <v/>
      </c>
      <c r="DR407" s="585" t="str">
        <f t="shared" si="355"/>
        <v/>
      </c>
      <c r="DS407" s="585" t="str">
        <f t="shared" si="379"/>
        <v/>
      </c>
      <c r="DT407" s="588" t="str">
        <f t="shared" si="380"/>
        <v/>
      </c>
      <c r="DU407" s="587" t="str">
        <f t="shared" si="356"/>
        <v/>
      </c>
      <c r="DV407" s="585" t="str">
        <f t="shared" si="356"/>
        <v/>
      </c>
      <c r="DW407" s="585" t="str">
        <f t="shared" si="356"/>
        <v/>
      </c>
      <c r="DX407" s="585" t="str">
        <f t="shared" si="357"/>
        <v/>
      </c>
      <c r="DY407" s="585" t="str">
        <f t="shared" si="357"/>
        <v/>
      </c>
      <c r="DZ407" s="585" t="str">
        <f t="shared" si="357"/>
        <v/>
      </c>
      <c r="EA407" s="585" t="str">
        <f t="shared" si="358"/>
        <v/>
      </c>
      <c r="EB407" s="585" t="str">
        <f t="shared" si="358"/>
        <v/>
      </c>
      <c r="EC407" s="585" t="str">
        <f t="shared" si="358"/>
        <v/>
      </c>
      <c r="ED407" s="585" t="str">
        <f t="shared" si="359"/>
        <v/>
      </c>
      <c r="EE407" s="585" t="str">
        <f t="shared" si="359"/>
        <v/>
      </c>
      <c r="EF407" s="585" t="str">
        <f t="shared" si="359"/>
        <v/>
      </c>
      <c r="EG407" s="585" t="str">
        <f t="shared" si="381"/>
        <v/>
      </c>
      <c r="EH407" s="585" t="str">
        <f t="shared" si="382"/>
        <v/>
      </c>
      <c r="EI407" s="585" t="str">
        <f t="shared" si="360"/>
        <v/>
      </c>
      <c r="EJ407" s="585" t="str">
        <f t="shared" si="360"/>
        <v/>
      </c>
      <c r="EK407" s="585" t="str">
        <f t="shared" si="360"/>
        <v/>
      </c>
      <c r="EL407" s="585" t="str">
        <f t="shared" si="361"/>
        <v/>
      </c>
      <c r="EM407" s="585" t="str">
        <f t="shared" si="361"/>
        <v/>
      </c>
      <c r="EN407" s="585" t="str">
        <f t="shared" si="361"/>
        <v/>
      </c>
      <c r="EO407" s="585" t="str">
        <f t="shared" si="362"/>
        <v/>
      </c>
      <c r="EP407" s="585" t="str">
        <f t="shared" si="362"/>
        <v/>
      </c>
      <c r="EQ407" s="585" t="str">
        <f t="shared" si="362"/>
        <v/>
      </c>
      <c r="ER407" s="585" t="str">
        <f t="shared" si="383"/>
        <v/>
      </c>
      <c r="ES407" s="588" t="str">
        <f t="shared" si="384"/>
        <v/>
      </c>
      <c r="ET407" s="587" t="str">
        <f t="shared" si="363"/>
        <v/>
      </c>
      <c r="EU407" s="585" t="str">
        <f t="shared" si="363"/>
        <v/>
      </c>
      <c r="EV407" s="585" t="str">
        <f t="shared" si="363"/>
        <v/>
      </c>
      <c r="EW407" s="585" t="str">
        <f t="shared" si="364"/>
        <v/>
      </c>
      <c r="EX407" s="585" t="str">
        <f t="shared" si="364"/>
        <v/>
      </c>
      <c r="EY407" s="585" t="str">
        <f t="shared" si="364"/>
        <v/>
      </c>
      <c r="EZ407" s="585" t="str">
        <f t="shared" si="365"/>
        <v/>
      </c>
      <c r="FA407" s="585" t="str">
        <f t="shared" si="365"/>
        <v/>
      </c>
      <c r="FB407" s="585" t="str">
        <f t="shared" si="365"/>
        <v/>
      </c>
      <c r="FC407" s="585" t="str">
        <f t="shared" si="366"/>
        <v/>
      </c>
      <c r="FD407" s="585" t="str">
        <f t="shared" si="366"/>
        <v/>
      </c>
      <c r="FE407" s="585" t="str">
        <f t="shared" si="366"/>
        <v/>
      </c>
      <c r="FF407" s="585" t="str">
        <f t="shared" si="385"/>
        <v/>
      </c>
      <c r="FG407" s="585" t="str">
        <f t="shared" si="386"/>
        <v/>
      </c>
      <c r="FH407" s="585" t="str">
        <f t="shared" si="367"/>
        <v/>
      </c>
      <c r="FI407" s="585" t="str">
        <f t="shared" si="367"/>
        <v/>
      </c>
      <c r="FJ407" s="585" t="str">
        <f t="shared" si="367"/>
        <v/>
      </c>
      <c r="FK407" s="585" t="str">
        <f t="shared" si="368"/>
        <v/>
      </c>
      <c r="FL407" s="585" t="str">
        <f t="shared" si="368"/>
        <v/>
      </c>
      <c r="FM407" s="585" t="str">
        <f t="shared" si="368"/>
        <v/>
      </c>
      <c r="FN407" s="585" t="str">
        <f t="shared" si="369"/>
        <v/>
      </c>
      <c r="FO407" s="585" t="str">
        <f t="shared" si="369"/>
        <v/>
      </c>
      <c r="FP407" s="585" t="str">
        <f t="shared" si="369"/>
        <v/>
      </c>
      <c r="FQ407" s="585" t="str">
        <f t="shared" si="387"/>
        <v/>
      </c>
      <c r="FR407" s="588" t="str">
        <f t="shared" si="388"/>
        <v/>
      </c>
      <c r="FS407" s="584" t="str">
        <f t="shared" si="389"/>
        <v/>
      </c>
      <c r="FT407" s="585" t="str">
        <f t="shared" si="390"/>
        <v/>
      </c>
      <c r="FU407" s="589" t="str">
        <f t="shared" si="391"/>
        <v/>
      </c>
      <c r="FV407" s="588" t="str">
        <f t="shared" si="392"/>
        <v/>
      </c>
      <c r="HA407" s="147">
        <f t="shared" si="393"/>
        <v>0</v>
      </c>
      <c r="HB407" s="142">
        <f t="shared" si="370"/>
        <v>0</v>
      </c>
    </row>
    <row r="408" spans="1:210" s="142" customFormat="1" ht="12" x14ac:dyDescent="0.2">
      <c r="A408" s="147"/>
      <c r="B408" s="147"/>
      <c r="C408" s="147"/>
      <c r="D408" s="147"/>
      <c r="E408" s="147"/>
      <c r="F408" s="147"/>
      <c r="G408" s="147"/>
      <c r="H408" s="147"/>
      <c r="I408" s="147"/>
      <c r="J408" s="147"/>
      <c r="K408" s="147"/>
      <c r="L408" s="147"/>
      <c r="M408" s="147"/>
      <c r="N408" s="147"/>
      <c r="O408" s="147"/>
      <c r="P408" s="147"/>
      <c r="Q408" s="147"/>
      <c r="R408" s="147"/>
      <c r="S408" s="147"/>
      <c r="T408" s="147"/>
      <c r="U408" s="147"/>
      <c r="V408" s="147"/>
      <c r="W408" s="147"/>
      <c r="X408" s="147"/>
      <c r="Y408" s="147"/>
      <c r="Z408" s="147"/>
      <c r="AA408" s="147"/>
      <c r="AB408" s="147"/>
      <c r="AC408" s="147"/>
      <c r="AD408" s="147"/>
      <c r="AE408" s="147"/>
      <c r="AF408" s="147"/>
      <c r="AG408" s="147"/>
      <c r="AH408" s="147"/>
      <c r="AI408" s="147"/>
      <c r="AJ408" s="147"/>
      <c r="AK408" s="147"/>
      <c r="AL408" s="147"/>
      <c r="AM408" s="147"/>
      <c r="AN408" s="147"/>
      <c r="AO408" s="147"/>
      <c r="AP408" s="147"/>
      <c r="AQ408" s="147"/>
      <c r="AR408" s="147"/>
      <c r="AS408" s="147"/>
      <c r="AT408" s="147"/>
      <c r="AU408" s="147"/>
      <c r="AV408" s="147"/>
      <c r="AW408" s="147"/>
      <c r="AX408" s="147"/>
      <c r="AY408" s="147"/>
      <c r="AZ408" s="147"/>
      <c r="BA408" s="147"/>
      <c r="BB408" s="147"/>
      <c r="BC408" s="147"/>
      <c r="BD408" s="147"/>
      <c r="BE408" s="147"/>
      <c r="BF408" s="147"/>
      <c r="BG408" s="147"/>
      <c r="BH408" s="147"/>
      <c r="BI408" s="147"/>
      <c r="BJ408" s="147"/>
      <c r="BK408" s="147"/>
      <c r="BL408" s="147"/>
      <c r="BM408" s="147"/>
      <c r="BN408" s="147"/>
      <c r="BO408" s="147"/>
      <c r="BP408" s="147"/>
      <c r="BQ408" s="147"/>
      <c r="BR408" s="147"/>
      <c r="BS408" s="147"/>
      <c r="BT408" s="147"/>
      <c r="BU408" s="147"/>
      <c r="FS408" s="963"/>
      <c r="FT408" s="963"/>
      <c r="FU408" s="963"/>
      <c r="FV408" s="148"/>
    </row>
    <row r="409" spans="1:210" s="142" customFormat="1" ht="12.75" thickBot="1" x14ac:dyDescent="0.25">
      <c r="A409" s="542"/>
      <c r="B409" s="147"/>
      <c r="C409" s="147"/>
      <c r="D409" s="147"/>
      <c r="E409" s="147"/>
      <c r="F409" s="147"/>
      <c r="G409" s="147"/>
      <c r="H409" s="147"/>
      <c r="I409" s="147"/>
      <c r="J409" s="147"/>
      <c r="K409" s="147"/>
      <c r="L409" s="147"/>
      <c r="M409" s="147"/>
      <c r="N409" s="147"/>
      <c r="O409" s="147"/>
      <c r="P409" s="147"/>
      <c r="Q409" s="147"/>
      <c r="R409" s="147"/>
      <c r="S409" s="147"/>
      <c r="T409" s="147"/>
      <c r="U409" s="147"/>
      <c r="V409" s="147"/>
      <c r="W409" s="147"/>
      <c r="X409" s="147"/>
      <c r="Y409" s="147"/>
      <c r="Z409" s="147"/>
      <c r="AA409" s="147"/>
      <c r="AB409" s="147"/>
      <c r="AC409" s="147"/>
      <c r="AD409" s="147"/>
      <c r="AE409" s="147"/>
      <c r="AF409" s="147"/>
      <c r="AG409" s="147"/>
      <c r="AH409" s="147"/>
      <c r="AI409" s="147"/>
      <c r="AJ409" s="147"/>
      <c r="AK409" s="147"/>
      <c r="AL409" s="147"/>
      <c r="AM409" s="147"/>
      <c r="AN409" s="147"/>
      <c r="AO409" s="147"/>
      <c r="AP409" s="147"/>
      <c r="AQ409" s="147"/>
      <c r="AR409" s="147"/>
      <c r="AS409" s="147"/>
      <c r="AT409" s="147"/>
      <c r="AU409" s="147"/>
      <c r="AV409" s="147"/>
      <c r="AW409" s="147"/>
      <c r="AX409" s="147"/>
      <c r="AY409" s="147"/>
      <c r="AZ409" s="147"/>
      <c r="BA409" s="147"/>
      <c r="BB409" s="147"/>
      <c r="BC409" s="147"/>
      <c r="BD409" s="147"/>
      <c r="BE409" s="147"/>
      <c r="BF409" s="147"/>
      <c r="BG409" s="147"/>
      <c r="BH409" s="147"/>
      <c r="BI409" s="147"/>
      <c r="BJ409" s="147"/>
      <c r="BK409" s="147"/>
      <c r="BL409" s="147"/>
      <c r="BM409" s="147"/>
      <c r="BN409" s="147"/>
      <c r="BO409" s="147"/>
      <c r="BP409" s="147"/>
      <c r="BQ409" s="147"/>
      <c r="BR409" s="147"/>
      <c r="BS409" s="147"/>
      <c r="BT409" s="147"/>
      <c r="BU409" s="147"/>
    </row>
    <row r="410" spans="1:210" s="142" customFormat="1" ht="12.75" thickBot="1" x14ac:dyDescent="0.25">
      <c r="A410" s="964" t="s">
        <v>43</v>
      </c>
      <c r="B410" s="967" t="s">
        <v>44</v>
      </c>
      <c r="C410" s="968"/>
      <c r="D410" s="968"/>
      <c r="E410" s="968"/>
      <c r="F410" s="968"/>
      <c r="G410" s="968"/>
      <c r="H410" s="968"/>
      <c r="I410" s="968"/>
      <c r="J410" s="968"/>
      <c r="K410" s="968"/>
      <c r="L410" s="968"/>
      <c r="M410" s="969"/>
      <c r="N410" s="147"/>
      <c r="O410" s="147"/>
    </row>
    <row r="411" spans="1:210" s="142" customFormat="1" ht="12" x14ac:dyDescent="0.2">
      <c r="A411" s="965"/>
      <c r="B411" s="970" t="s">
        <v>26</v>
      </c>
      <c r="C411" s="972" t="s">
        <v>27</v>
      </c>
      <c r="D411" s="972" t="s">
        <v>28</v>
      </c>
      <c r="E411" s="972" t="s">
        <v>11</v>
      </c>
      <c r="F411" s="972"/>
      <c r="G411" s="972"/>
      <c r="H411" s="974" t="s">
        <v>30</v>
      </c>
      <c r="I411" s="974" t="s">
        <v>31</v>
      </c>
      <c r="J411" s="974" t="s">
        <v>32</v>
      </c>
      <c r="K411" s="974" t="s">
        <v>33</v>
      </c>
      <c r="L411" s="976" t="s">
        <v>35</v>
      </c>
      <c r="M411" s="977"/>
      <c r="N411" s="147"/>
      <c r="O411" s="147"/>
    </row>
    <row r="412" spans="1:210" s="142" customFormat="1" ht="12.75" thickBot="1" x14ac:dyDescent="0.25">
      <c r="A412" s="966"/>
      <c r="B412" s="971"/>
      <c r="C412" s="973"/>
      <c r="D412" s="973"/>
      <c r="E412" s="543" t="s">
        <v>51</v>
      </c>
      <c r="F412" s="543" t="s">
        <v>52</v>
      </c>
      <c r="G412" s="543" t="s">
        <v>50</v>
      </c>
      <c r="H412" s="975"/>
      <c r="I412" s="975"/>
      <c r="J412" s="975"/>
      <c r="K412" s="975"/>
      <c r="L412" s="544" t="s">
        <v>73</v>
      </c>
      <c r="M412" s="545" t="s">
        <v>79</v>
      </c>
      <c r="N412" s="546"/>
    </row>
    <row r="413" spans="1:210" s="142" customFormat="1" ht="12" x14ac:dyDescent="0.2">
      <c r="A413" s="547" t="s">
        <v>45</v>
      </c>
      <c r="B413" s="149" t="e">
        <f>IF($J$3=4,AVERAGE(BW$6,CV$6,DU$6,ET$6),IF($J$3=3,AVERAGE(BW$6,CV$6,DU$6),IF($J$3=2,AVERAGE(BW$6,CV$6),BW$6)))</f>
        <v>#DIV/0!</v>
      </c>
      <c r="C413" s="150" t="e">
        <f>IF($J$3=4,AVERAGE(BZ$6,CY$6,DX$6,EW$6),IF($J$3=3,AVERAGE(BZ$6,CY$6,DX$6),IF($J$3=2,AVERAGE(BZ$6,CY$6),BZ$6)))</f>
        <v>#DIV/0!</v>
      </c>
      <c r="D413" s="150" t="e">
        <f>IF($J$3=4,AVERAGE(CC$6,DB$6,EA$6,EZ$6),IF($J$3=3,AVERAGE(CC$6,DB$6,EA$6),IF($J$3=2,AVERAGE(CC$6,DB$6),CC$6)))</f>
        <v>#DIV/0!</v>
      </c>
      <c r="E413" s="150" t="e">
        <f>IF($J$3=4,AVERAGE(CF$6,DE$6,ED$6,FC$6),IF($J$3=3,AVERAGE(CF$6,DE$6,ED$6),IF($J$3=2,AVERAGE(CF$6,DE$6),CF$6)))</f>
        <v>#DIV/0!</v>
      </c>
      <c r="F413" s="150" t="e">
        <f>IF($J$3=4,AVERAGE(CI$6,DH$6,EG$6,FF$6),IF($J$3=3,AVERAGE(CI$6,DH$6,EG$6),IF($J$3=2,AVERAGE(CI$6,DH$6),CI$6)))</f>
        <v>#DIV/0!</v>
      </c>
      <c r="G413" s="150" t="e">
        <f>IF($J$3=4,AVERAGE(CJ$6,DI$6,EH$6,FG$6),IF($J$3=3,AVERAGE(CJ$6,DI$6,EH$6),IF($J$3=2,AVERAGE(CJ$6,DI$6),CJ$6)))</f>
        <v>#DIV/0!</v>
      </c>
      <c r="H413" s="150" t="e">
        <f>IF($J$3=4,AVERAGE(CK$6,DJ$6,EI$6,FH$6),IF($J$3=3,AVERAGE(CK$6,DJ$6,EI$6),IF($J$3=2,AVERAGE(CK$6,DJ$6),CK$6)))</f>
        <v>#DIV/0!</v>
      </c>
      <c r="I413" s="150" t="e">
        <f>IF($J$3=4,AVERAGE(CN$6,DM$6,EL$6,FK$6),IF($J$3=3,AVERAGE(CN$6,DM$6,EL$6),IF($J$3=2,AVERAGE(CN$6,DM$6),CN$6)))</f>
        <v>#DIV/0!</v>
      </c>
      <c r="J413" s="150" t="e">
        <f>IF($J$3=4,AVERAGE(CQ$6,DP$6,EO$6,FN$6),IF($J$3=3,AVERAGE(CQ$6,DP$6,EO$6),IF($J$3=2,AVERAGE(CQ$6,DP$6),CQ$6)))</f>
        <v>#DIV/0!</v>
      </c>
      <c r="K413" s="150" t="e">
        <f>IF($J$3=4,AVERAGE(CT$6,DS$6,ER$6,FQ$6),IF($J$3=3,AVERAGE(CT$6,DS$6,ER$6),IF($J$3=2,AVERAGE(CT$6,DS$6),CT$6)))</f>
        <v>#DIV/0!</v>
      </c>
      <c r="L413" s="150" t="e">
        <f>IF($J$3=4,AVERAGE(FS6:FV6),IF($J$3=3,AVERAGE(FS6:FU6),IF($J$3=2,AVERAGE(FS6:FT6),FV6)))</f>
        <v>#DIV/0!</v>
      </c>
      <c r="M413" s="151" t="e">
        <f>IF($J$3=4,AVERAGE(CU$6,DT$6,ES$6,FR$6),IF($J$3=3,AVERAGE(CU$6,DT$6,ES$6),IF($J$3=2,AVERAGE(CU$6,DT$6),CU$6)))-L413</f>
        <v>#DIV/0!</v>
      </c>
    </row>
    <row r="414" spans="1:210" s="142" customFormat="1" ht="12" x14ac:dyDescent="0.2">
      <c r="A414" s="548" t="s">
        <v>46</v>
      </c>
      <c r="B414" s="152" t="e">
        <f>IF($J$3=4,AVERAGE(BX$6,CW$6,DV$6,$EU$6),IF($J$3=3,AVERAGE(BX$6,CW$6,DV$6),IF($J$3=2,AVERAGE(BX$6,CW$6),BX$6)))</f>
        <v>#DIV/0!</v>
      </c>
      <c r="C414" s="153" t="e">
        <f>IF($J$3=4,AVERAGE(CA$6,CZ$6,DY$6,EX$6),IF($J$3=3,AVERAGE(CA$6,CZ$6,DY$6),IF($J$3=2,AVERAGE(CA$6,CZ$6),CA$6)))</f>
        <v>#DIV/0!</v>
      </c>
      <c r="D414" s="153" t="e">
        <f>IF($J$3=4,AVERAGE(CD$6,DC$6,EB$6,FA$6),IF($J$3=3,AVERAGE(CD$6,DC$6,EB$6),IF($J$3=2,AVERAGE(CD$6,DC$6),CD$6)))</f>
        <v>#DIV/0!</v>
      </c>
      <c r="E414" s="153" t="e">
        <f>IF($J$3=4,AVERAGE(CG$6,DF$6,EE$6,FD$6),IF($J$3=3,AVERAGE(CG$6,DF$6,EE$6),IF($J$3=2,AVERAGE(CG$6,DF$6),CG$6)))</f>
        <v>#DIV/0!</v>
      </c>
      <c r="F414" s="317"/>
      <c r="G414" s="323"/>
      <c r="H414" s="153" t="e">
        <f>IF($J$3=4,AVERAGE(CL$6,DK$6,EJ$6,FI$6),IF($J$3=3,AVERAGE(CL$6,DK$6,EJ$6),IF($J$3=2,AVERAGE(CL$6,DK$6),CL$6)))</f>
        <v>#DIV/0!</v>
      </c>
      <c r="I414" s="153" t="e">
        <f>IF($J$3=4,AVERAGE(CO$6,DN$6,EM$6,FL$6),IF($J$3=3,AVERAGE(CO$6,DN$6,EM$6),IF($J$3=2,AVERAGE(CO$6,DN$6),CO$6)))</f>
        <v>#DIV/0!</v>
      </c>
      <c r="J414" s="153" t="e">
        <f>IF($J$3=4,AVERAGE(CR$6,DQ$6,EP$6,FO$6),IF($J$3=3,AVERAGE(CR$6,DQ$6,EP$6),IF($J$3=2,AVERAGE(CR$6,DQ$6),CR$6)))</f>
        <v>#DIV/0!</v>
      </c>
      <c r="K414" s="317"/>
      <c r="L414" s="318"/>
      <c r="M414" s="319"/>
    </row>
    <row r="415" spans="1:210" s="142" customFormat="1" ht="12.75" thickBot="1" x14ac:dyDescent="0.25">
      <c r="A415" s="549" t="s">
        <v>47</v>
      </c>
      <c r="B415" s="154" t="e">
        <f>IF($J$3=4,AVERAGE(BY$6,CX$6,DW$6,EV$6),IF($J$3=3,AVERAGE(BY$6,CX$6,DW$6),IF($J$3=2,AVERAGE(BY$6,CX$6),BY$6)))</f>
        <v>#DIV/0!</v>
      </c>
      <c r="C415" s="155" t="e">
        <f>IF($J$3=4,AVERAGE(CB$6,DA$6,DZ$6,EY$6),IF($J$3=3,AVERAGE(CB$6,DA$6,DZ$6),IF($J$3=2,AVERAGE(CB$6,DA$6),CB$6)))</f>
        <v>#DIV/0!</v>
      </c>
      <c r="D415" s="155" t="e">
        <f>IF($J$3=4,AVERAGE(CE$6,DD$6,EC$6,FB$6),IF($J$3=3,AVERAGE(CE$6,DD$6,EC$6),IF($J$3=2,AVERAGE(CE$6,DD$6),CE$6)))</f>
        <v>#DIV/0!</v>
      </c>
      <c r="E415" s="155" t="e">
        <f>IF($J$3=4,AVERAGE(CH$6,DG$6,EF$6,FE$6),IF($J$3=3,AVERAGE(CH$6,DG$6,EF$6),IF($J$3=2,AVERAGE(CH$6,DG$6),CH$6)))</f>
        <v>#DIV/0!</v>
      </c>
      <c r="F415" s="324"/>
      <c r="G415" s="325"/>
      <c r="H415" s="155" t="e">
        <f>IF($J$3=4,AVERAGE(CM$6,DL$6,EK$6,FJ$6),IF($J$3=3,AVERAGE(CM$6,DL$6,EK$6),IF($J$3=2,AVERAGE(CM$6,DL$6),CM$6)))</f>
        <v>#DIV/0!</v>
      </c>
      <c r="I415" s="155" t="e">
        <f>IF($J$3=4,AVERAGE(CP$6,DO$6,EN$6,FM$6),IF($J$3=3,AVERAGE(CP$6,DO$6,EN$6),IF($J$3=2,AVERAGE(CP$6,DO$6),CP$6)))</f>
        <v>#DIV/0!</v>
      </c>
      <c r="J415" s="155" t="e">
        <f>IF($J$3=4,AVERAGE(CS$6,DR$6,EQ$6,FP$6),IF($J$3=3,AVERAGE(CS$6,DR$6,EQ$6),IF($J$3=2,AVERAGE(CS$6,DR$6),CS$6)))</f>
        <v>#DIV/0!</v>
      </c>
      <c r="K415" s="320"/>
      <c r="L415" s="321"/>
      <c r="M415" s="322"/>
    </row>
    <row r="416" spans="1:210" s="142" customFormat="1" ht="12" x14ac:dyDescent="0.2">
      <c r="A416" s="550"/>
      <c r="B416" s="550"/>
      <c r="C416" s="550"/>
      <c r="D416" s="550"/>
      <c r="E416" s="550"/>
      <c r="F416" s="550"/>
      <c r="G416" s="550"/>
      <c r="H416" s="550"/>
      <c r="I416" s="550"/>
      <c r="J416" s="550"/>
      <c r="K416" s="550"/>
      <c r="L416" s="550"/>
      <c r="M416" s="550"/>
    </row>
    <row r="417" spans="1:73" x14ac:dyDescent="0.25">
      <c r="A417" s="141"/>
      <c r="B417" s="141"/>
      <c r="C417" s="141"/>
      <c r="D417" s="141"/>
      <c r="E417" s="141"/>
      <c r="F417" s="141"/>
      <c r="G417" s="141"/>
      <c r="H417" s="141"/>
      <c r="I417" s="141"/>
      <c r="J417" s="141"/>
      <c r="K417" s="141"/>
      <c r="L417" s="141"/>
      <c r="M417" s="141"/>
      <c r="N417" s="126"/>
      <c r="V417" s="126"/>
      <c r="W417" s="126"/>
    </row>
    <row r="418" spans="1:73" x14ac:dyDescent="0.25">
      <c r="A418" s="141"/>
      <c r="B418" s="141"/>
      <c r="C418" s="141"/>
      <c r="D418" s="141"/>
      <c r="E418" s="141"/>
      <c r="F418" s="141"/>
      <c r="G418" s="141"/>
      <c r="H418" s="141"/>
      <c r="I418" s="141"/>
      <c r="J418" s="141"/>
      <c r="K418" s="141"/>
      <c r="L418" s="141"/>
      <c r="M418" s="141"/>
      <c r="V418" s="126"/>
      <c r="W418" s="126"/>
    </row>
    <row r="419" spans="1:73" x14ac:dyDescent="0.25">
      <c r="A419" s="141"/>
      <c r="B419" s="141"/>
      <c r="C419" s="141"/>
      <c r="D419" s="141"/>
      <c r="E419" s="141"/>
      <c r="F419" s="141"/>
      <c r="G419" s="141"/>
      <c r="H419" s="141"/>
      <c r="I419" s="141"/>
      <c r="J419" s="141"/>
      <c r="K419" s="141"/>
      <c r="L419" s="141"/>
      <c r="M419" s="141"/>
      <c r="V419" s="126"/>
      <c r="W419" s="126"/>
    </row>
    <row r="420" spans="1:73" x14ac:dyDescent="0.25">
      <c r="A420" s="141"/>
      <c r="B420" s="141"/>
      <c r="C420" s="141"/>
      <c r="D420" s="141"/>
      <c r="E420" s="141"/>
      <c r="F420" s="141"/>
      <c r="G420" s="141"/>
      <c r="H420" s="141"/>
      <c r="I420" s="141"/>
      <c r="J420" s="141"/>
      <c r="K420" s="141"/>
      <c r="L420" s="141"/>
      <c r="M420" s="141"/>
      <c r="V420" s="126"/>
      <c r="W420" s="126"/>
    </row>
    <row r="421" spans="1:73" x14ac:dyDescent="0.25">
      <c r="A421" s="141"/>
      <c r="B421" s="141"/>
      <c r="C421" s="141"/>
      <c r="D421" s="141"/>
      <c r="E421" s="141"/>
      <c r="F421" s="141"/>
      <c r="G421" s="141"/>
      <c r="H421" s="141"/>
      <c r="I421" s="141"/>
      <c r="J421" s="141"/>
      <c r="K421" s="141"/>
      <c r="L421" s="141"/>
      <c r="M421" s="141"/>
      <c r="N421" s="141"/>
      <c r="O421" s="141"/>
      <c r="P421" s="141"/>
      <c r="Q421" s="141"/>
      <c r="R421" s="141"/>
      <c r="S421" s="141"/>
      <c r="T421" s="141"/>
      <c r="U421" s="141"/>
      <c r="V421" s="141"/>
      <c r="W421" s="141"/>
      <c r="X421" s="141"/>
      <c r="Y421" s="141"/>
      <c r="Z421" s="14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row>
    <row r="422" spans="1:73" x14ac:dyDescent="0.25">
      <c r="A422" s="141"/>
      <c r="B422" s="141"/>
      <c r="C422" s="141"/>
      <c r="D422" s="141"/>
      <c r="E422" s="141"/>
      <c r="F422" s="141"/>
      <c r="G422" s="141"/>
      <c r="H422" s="141"/>
      <c r="I422" s="141"/>
      <c r="J422" s="141"/>
      <c r="K422" s="141"/>
      <c r="L422" s="141"/>
      <c r="M422" s="141"/>
      <c r="N422" s="141"/>
      <c r="O422" s="141"/>
      <c r="P422" s="141"/>
      <c r="Q422" s="141"/>
      <c r="R422" s="141"/>
      <c r="S422" s="141"/>
      <c r="T422" s="141"/>
      <c r="U422" s="141"/>
      <c r="V422" s="141"/>
      <c r="W422" s="141"/>
      <c r="X422" s="141"/>
      <c r="Y422" s="141"/>
      <c r="Z422" s="141"/>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row>
    <row r="423" spans="1:73" x14ac:dyDescent="0.25">
      <c r="A423" s="141"/>
      <c r="B423" s="141"/>
      <c r="C423" s="141"/>
      <c r="D423" s="141"/>
      <c r="E423" s="141"/>
      <c r="F423" s="141"/>
      <c r="G423" s="141"/>
      <c r="H423" s="141"/>
      <c r="I423" s="141"/>
      <c r="J423" s="141"/>
      <c r="K423" s="141"/>
      <c r="L423" s="141"/>
      <c r="M423" s="141"/>
      <c r="N423" s="141"/>
      <c r="O423" s="141"/>
      <c r="P423" s="141"/>
      <c r="Q423" s="141"/>
      <c r="R423" s="141"/>
      <c r="S423" s="141"/>
      <c r="T423" s="141"/>
      <c r="U423" s="141"/>
      <c r="V423" s="141"/>
      <c r="W423" s="141"/>
      <c r="X423" s="141"/>
      <c r="Y423" s="141"/>
      <c r="Z423" s="141"/>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row>
    <row r="424" spans="1:73" x14ac:dyDescent="0.25">
      <c r="A424" s="141"/>
      <c r="B424" s="141"/>
      <c r="C424" s="141"/>
      <c r="D424" s="141"/>
      <c r="E424" s="141"/>
      <c r="F424" s="141"/>
      <c r="G424" s="141"/>
      <c r="H424" s="141"/>
      <c r="I424" s="141"/>
      <c r="J424" s="141"/>
      <c r="K424" s="141"/>
      <c r="L424" s="141"/>
      <c r="M424" s="141"/>
      <c r="N424" s="141"/>
      <c r="O424" s="141"/>
      <c r="P424" s="141"/>
      <c r="Q424" s="141"/>
      <c r="R424" s="141"/>
      <c r="S424" s="141"/>
      <c r="T424" s="141"/>
      <c r="U424" s="141"/>
      <c r="V424" s="141"/>
      <c r="W424" s="141"/>
      <c r="X424" s="141"/>
      <c r="Y424" s="141"/>
      <c r="Z424" s="141"/>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row>
    <row r="425" spans="1:73" x14ac:dyDescent="0.25">
      <c r="A425" s="141"/>
      <c r="B425" s="141"/>
      <c r="C425" s="141"/>
      <c r="D425" s="141"/>
      <c r="E425" s="141"/>
      <c r="F425" s="141"/>
      <c r="G425" s="141"/>
      <c r="H425" s="141"/>
      <c r="I425" s="141"/>
      <c r="J425" s="141"/>
      <c r="K425" s="141"/>
      <c r="L425" s="141"/>
      <c r="M425" s="141"/>
      <c r="N425" s="141"/>
      <c r="O425" s="141"/>
      <c r="P425" s="141"/>
      <c r="Q425" s="141"/>
      <c r="R425" s="141"/>
      <c r="S425" s="141"/>
      <c r="T425" s="141"/>
      <c r="U425" s="141"/>
      <c r="V425" s="141"/>
      <c r="W425" s="141"/>
      <c r="X425" s="141"/>
      <c r="Y425" s="141"/>
      <c r="Z425" s="141"/>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row>
  </sheetData>
  <sheetProtection algorithmName="SHA-512" hashValue="c4GP2+7ouIaYBOm2B4JNHqMF5RgsmSFw+axQRnnIwOYTVa3EF66pOzVPmlwsN4TpjZ/qN/XJ9hPARG28BQGN+g==" saltValue="EVBgWB8wdoVIbXDWh36pqQ==" spinCount="100000" sheet="1" objects="1" scenarios="1"/>
  <protectedRanges>
    <protectedRange sqref="B109:BU407 T40:BU108 AL8:BU39" name="Range1"/>
    <protectedRange sqref="AH8:AK39 AG8:AG26 AG28:AG39 B8:AF39" name="Range1_1_1"/>
  </protectedRanges>
  <mergeCells count="117">
    <mergeCell ref="H3:I3"/>
    <mergeCell ref="FS3:FV3"/>
    <mergeCell ref="EA3:EC3"/>
    <mergeCell ref="ED3:EF3"/>
    <mergeCell ref="EI3:EK3"/>
    <mergeCell ref="EL3:EN3"/>
    <mergeCell ref="EO3:EQ3"/>
    <mergeCell ref="FN3:FP3"/>
    <mergeCell ref="M2:W2"/>
    <mergeCell ref="X2:Z2"/>
    <mergeCell ref="AA2:AE2"/>
    <mergeCell ref="AW2:BG2"/>
    <mergeCell ref="BH2:BJ2"/>
    <mergeCell ref="BK2:BO2"/>
    <mergeCell ref="K2:L2"/>
    <mergeCell ref="ET3:EV3"/>
    <mergeCell ref="EW3:EY3"/>
    <mergeCell ref="EZ3:FB3"/>
    <mergeCell ref="BD6:BE6"/>
    <mergeCell ref="BF6:BG6"/>
    <mergeCell ref="BH6:BI6"/>
    <mergeCell ref="BJ6:BL6"/>
    <mergeCell ref="BM6:BN6"/>
    <mergeCell ref="BO6:BP6"/>
    <mergeCell ref="BQ6:BR6"/>
    <mergeCell ref="DX3:DZ3"/>
    <mergeCell ref="DB3:DD3"/>
    <mergeCell ref="BC4:BE4"/>
    <mergeCell ref="BF4:BO4"/>
    <mergeCell ref="BP4:BS4"/>
    <mergeCell ref="BT4:BU4"/>
    <mergeCell ref="AX3:BU3"/>
    <mergeCell ref="AJ4:AK4"/>
    <mergeCell ref="CV1:DT1"/>
    <mergeCell ref="DU1:ES1"/>
    <mergeCell ref="BT6:BU6"/>
    <mergeCell ref="AP6:AQ6"/>
    <mergeCell ref="AR6:AT6"/>
    <mergeCell ref="AU6:AV6"/>
    <mergeCell ref="AW6:AX6"/>
    <mergeCell ref="AY6:AZ6"/>
    <mergeCell ref="BB6:BC6"/>
    <mergeCell ref="CQ3:CS3"/>
    <mergeCell ref="CV3:CX3"/>
    <mergeCell ref="DE3:DG3"/>
    <mergeCell ref="DJ3:DL3"/>
    <mergeCell ref="DM3:DO3"/>
    <mergeCell ref="AL4:AW4"/>
    <mergeCell ref="AX4:AZ4"/>
    <mergeCell ref="BA4:BB4"/>
    <mergeCell ref="A1:AK1"/>
    <mergeCell ref="B2:J2"/>
    <mergeCell ref="B3:G3"/>
    <mergeCell ref="AL2:AT2"/>
    <mergeCell ref="AU2:AV2"/>
    <mergeCell ref="BD5:BU5"/>
    <mergeCell ref="B4:M4"/>
    <mergeCell ref="N4:P4"/>
    <mergeCell ref="Q4:R4"/>
    <mergeCell ref="S4:U4"/>
    <mergeCell ref="V4:AE4"/>
    <mergeCell ref="AF4:AI4"/>
    <mergeCell ref="B6:C6"/>
    <mergeCell ref="D6:E6"/>
    <mergeCell ref="F6:G6"/>
    <mergeCell ref="H6:J6"/>
    <mergeCell ref="K6:L6"/>
    <mergeCell ref="FS408:FU408"/>
    <mergeCell ref="A410:A412"/>
    <mergeCell ref="B410:M410"/>
    <mergeCell ref="B411:B412"/>
    <mergeCell ref="C411:C412"/>
    <mergeCell ref="D411:D412"/>
    <mergeCell ref="E411:G411"/>
    <mergeCell ref="H411:H412"/>
    <mergeCell ref="I411:I412"/>
    <mergeCell ref="J411:J412"/>
    <mergeCell ref="K411:K412"/>
    <mergeCell ref="L411:M411"/>
    <mergeCell ref="AL6:AM6"/>
    <mergeCell ref="AN6:AO6"/>
    <mergeCell ref="O6:P6"/>
    <mergeCell ref="R6:S6"/>
    <mergeCell ref="T6:U6"/>
    <mergeCell ref="V6:W6"/>
    <mergeCell ref="X6:Y6"/>
    <mergeCell ref="Z6:AB6"/>
    <mergeCell ref="B5:S5"/>
    <mergeCell ref="T5:AK5"/>
    <mergeCell ref="AL5:BC5"/>
    <mergeCell ref="AC6:AD6"/>
    <mergeCell ref="AE6:AF6"/>
    <mergeCell ref="AG6:AH6"/>
    <mergeCell ref="M6:N6"/>
    <mergeCell ref="AJ6:AK6"/>
    <mergeCell ref="BW1:CU1"/>
    <mergeCell ref="K3:M3"/>
    <mergeCell ref="AF2:AJ2"/>
    <mergeCell ref="BP2:BT2"/>
    <mergeCell ref="AL3:AQ3"/>
    <mergeCell ref="FC3:FE3"/>
    <mergeCell ref="FH3:FJ3"/>
    <mergeCell ref="FK3:FM3"/>
    <mergeCell ref="CY3:DA3"/>
    <mergeCell ref="BW3:BY3"/>
    <mergeCell ref="BZ3:CB3"/>
    <mergeCell ref="CC3:CE3"/>
    <mergeCell ref="CF3:CH3"/>
    <mergeCell ref="CK3:CM3"/>
    <mergeCell ref="CN3:CP3"/>
    <mergeCell ref="DP3:DR3"/>
    <mergeCell ref="DU3:DW3"/>
    <mergeCell ref="AR3:AS3"/>
    <mergeCell ref="AU3:AW3"/>
    <mergeCell ref="N3:AK3"/>
    <mergeCell ref="ET1:FR1"/>
    <mergeCell ref="AL1:BR1"/>
  </mergeCells>
  <printOptions horizontalCentered="1"/>
  <pageMargins left="0.11811023622047245" right="0.11811023622047245" top="0.15748031496062992" bottom="0.15748031496062992" header="0.31496062992125984" footer="0.31496062992125984"/>
  <pageSetup paperSize="9" scale="40" fitToHeight="0" orientation="landscape" r:id="rId1"/>
  <headerFooter>
    <oddHeader xml:space="preserve">&amp;C&amp;"Calibri,Regular"&amp;12&amp;K000000 OFFICIAL&amp;1# (
</oddHeader>
  </headerFooter>
  <colBreaks count="2" manualBreakCount="2">
    <brk id="37" max="1048575" man="1"/>
    <brk id="73"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Data!$K$22:$K$24</xm:f>
          </x14:formula1>
          <xm:sqref>AW8:AW407 AG8:AG26 O8:O407 M8:M407 K8:K407 D8:D407 F8:F407 Z8:Z407 V8:V407 AU8:AU407 BD8:BD407 BQ8:BQ407 BJ8:BJ407 BO8:BO407 BM8:BM407 X8:X407 AE8:AE407 B8:B407 AG28:AG407 BF8:BF407 AC8:AC407 H8:H407 T8:T407 BH8:BH407 AP8:AP407 AN8:AN407 AL8:AL407 AY8:AY407 AR8:AR407</xm:sqref>
        </x14:dataValidation>
        <x14:dataValidation type="list" allowBlank="1" showInputMessage="1" showErrorMessage="1" xr:uid="{00000000-0002-0000-0300-000001000000}">
          <x14:formula1>
            <xm:f>Data!$K$26:$K$28</xm:f>
          </x14:formula1>
          <xm:sqref>AS8:AS407 BK8:BK407 I8:I408 AA8:AA408</xm:sqref>
        </x14:dataValidation>
        <x14:dataValidation type="list" allowBlank="1" showInputMessage="1" showErrorMessage="1" xr:uid="{00000000-0002-0000-0300-000002000000}">
          <x14:formula1>
            <xm:f>Data!$K$36:$K$39</xm:f>
          </x14:formula1>
          <xm:sqref>R8:R407 AJ8:AJ407 BT8:BT407 BB8:BB407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53A9C-AF9D-4091-A269-4605E30AE5FA}">
  <sheetPr codeName="Sheet6"/>
  <dimension ref="A1:AJ855"/>
  <sheetViews>
    <sheetView zoomScale="130" zoomScaleNormal="130" workbookViewId="0"/>
  </sheetViews>
  <sheetFormatPr defaultColWidth="9.140625" defaultRowHeight="12" x14ac:dyDescent="0.2"/>
  <cols>
    <col min="1" max="1" width="19.140625" style="190" customWidth="1"/>
    <col min="2" max="2" width="7.42578125" style="208" bestFit="1" customWidth="1"/>
    <col min="3" max="3" width="12.5703125" style="186" customWidth="1"/>
    <col min="4" max="4" width="9.140625" style="186"/>
    <col min="5" max="5" width="36.140625" style="186" bestFit="1" customWidth="1"/>
    <col min="6" max="6" width="5" style="186" bestFit="1" customWidth="1"/>
    <col min="7" max="7" width="10.28515625" style="186" bestFit="1" customWidth="1"/>
    <col min="8" max="8" width="14" style="186" bestFit="1" customWidth="1"/>
    <col min="9" max="9" width="9.140625" style="186"/>
    <col min="10" max="10" width="12.85546875" style="215" customWidth="1"/>
    <col min="11" max="11" width="8.5703125" style="216" customWidth="1"/>
    <col min="12" max="12" width="20" style="216" customWidth="1"/>
    <col min="13" max="13" width="9.140625" style="186"/>
    <col min="14" max="14" width="9.140625" style="186" customWidth="1"/>
    <col min="15" max="19" width="9.140625" style="186"/>
    <col min="20" max="20" width="23.5703125" style="186" bestFit="1" customWidth="1"/>
    <col min="21" max="22" width="6.28515625" style="186" bestFit="1" customWidth="1"/>
    <col min="23" max="23" width="4.140625" style="186" bestFit="1" customWidth="1"/>
    <col min="24" max="24" width="11.7109375" style="186" bestFit="1" customWidth="1"/>
    <col min="25" max="29" width="9.140625" style="186"/>
    <col min="30" max="32" width="17" style="186" customWidth="1"/>
    <col min="33" max="16384" width="9.140625" style="186"/>
  </cols>
  <sheetData>
    <row r="1" spans="1:36" ht="12.75" thickBot="1" x14ac:dyDescent="0.25">
      <c r="A1" s="277" t="s">
        <v>283</v>
      </c>
      <c r="B1" s="278" t="s">
        <v>284</v>
      </c>
      <c r="C1" s="279"/>
      <c r="D1" s="142"/>
      <c r="E1" s="1013" t="s">
        <v>272</v>
      </c>
      <c r="F1" s="1014"/>
      <c r="G1" s="1014"/>
      <c r="H1" s="1015"/>
      <c r="I1" s="142"/>
      <c r="J1" s="1021" t="s">
        <v>464</v>
      </c>
      <c r="K1" s="188" t="s">
        <v>386</v>
      </c>
      <c r="L1" s="189">
        <v>1</v>
      </c>
      <c r="M1" s="142"/>
      <c r="N1" s="1069" t="s">
        <v>460</v>
      </c>
      <c r="O1" s="1070"/>
      <c r="P1" s="142"/>
      <c r="Q1" s="221" t="b">
        <f>ISTEXT('Score and summary sheet'!E43)</f>
        <v>0</v>
      </c>
      <c r="R1" s="221" t="b">
        <f>ISTEXT('Score and summary sheet'!E42)</f>
        <v>0</v>
      </c>
      <c r="T1" s="1071" t="s">
        <v>477</v>
      </c>
      <c r="U1" s="1072"/>
      <c r="V1" s="1072"/>
      <c r="W1" s="1072"/>
      <c r="X1" s="1073"/>
    </row>
    <row r="2" spans="1:36" ht="12.75" customHeight="1" x14ac:dyDescent="0.2">
      <c r="A2" s="267" t="s">
        <v>302</v>
      </c>
      <c r="B2" s="268">
        <v>101</v>
      </c>
      <c r="C2" s="269"/>
      <c r="D2" s="142"/>
      <c r="E2" s="226" t="s">
        <v>99</v>
      </c>
      <c r="F2" s="227"/>
      <c r="G2" s="228" t="s">
        <v>138</v>
      </c>
      <c r="H2" s="229" t="s">
        <v>139</v>
      </c>
      <c r="I2" s="142"/>
      <c r="J2" s="1022"/>
      <c r="K2" s="191" t="s">
        <v>387</v>
      </c>
      <c r="L2" s="192">
        <v>1.22</v>
      </c>
      <c r="M2" s="142"/>
      <c r="N2" s="1076" t="e">
        <f>IF('Score and summary sheet'!E26/'Score and summary sheet'!E27&gt;8750,700,'Score and summary sheet'!E26/'Score and summary sheet'!E27*0.08)</f>
        <v>#DIV/0!</v>
      </c>
      <c r="O2" s="1077"/>
      <c r="P2" s="142"/>
      <c r="Q2" s="142"/>
      <c r="R2" s="142"/>
      <c r="T2" s="326" t="s">
        <v>390</v>
      </c>
      <c r="U2" s="218" t="s">
        <v>391</v>
      </c>
      <c r="V2" s="218" t="s">
        <v>270</v>
      </c>
      <c r="W2" s="218"/>
      <c r="X2" s="219" t="s">
        <v>392</v>
      </c>
    </row>
    <row r="3" spans="1:36" ht="13.5" customHeight="1" thickBot="1" x14ac:dyDescent="0.25">
      <c r="A3" s="270" t="s">
        <v>303</v>
      </c>
      <c r="B3" s="271">
        <v>111</v>
      </c>
      <c r="C3" s="272"/>
      <c r="D3" s="142"/>
      <c r="E3" s="1009" t="s">
        <v>131</v>
      </c>
      <c r="F3" s="193">
        <v>0</v>
      </c>
      <c r="G3" s="354">
        <v>476.11</v>
      </c>
      <c r="H3" s="230" t="s">
        <v>132</v>
      </c>
      <c r="I3" s="195"/>
      <c r="J3" s="1023"/>
      <c r="K3" s="196" t="s">
        <v>388</v>
      </c>
      <c r="L3" s="197">
        <v>1.25</v>
      </c>
      <c r="M3" s="142"/>
      <c r="N3" s="1074" t="str">
        <f>IF('Score and summary sheet'!E25&gt;0,IF('Score and summary sheet'!E24=K31,IF(AND('Score and summary sheet'!E25&lt;2000,'Score and summary sheet'!E31&lt;1000000),"Not elligible",MIN(700,700*('Score and summary sheet'!E26/'Score and summary sheet'!E27)/8750)*IF('Score and summary sheet'!E31&lt;1000000,1,LOG('Score and summary sheet'!E31/120)/LOG(1000000/120))),MIN(700,700*('Score and summary sheet'!E26/'Score and summary sheet'!E27)/8750)*IF('Score and summary sheet'!E31&lt;1000000,1,LOG('Score and summary sheet'!E31/120)/LOG(1000000/120))),"")</f>
        <v/>
      </c>
      <c r="O3" s="1075"/>
      <c r="P3" s="142"/>
      <c r="Q3" s="221">
        <f>IF(AND(Q1=TRUE,R1=TRUE),0,IF(AND(Q1=FALSE,R1=TRUE),0,IF(AND(Q1=FALSE,R1=FALSE),0,1)))</f>
        <v>0</v>
      </c>
      <c r="R3" s="142"/>
      <c r="T3" s="220" t="s">
        <v>277</v>
      </c>
      <c r="U3" s="221" t="s">
        <v>391</v>
      </c>
      <c r="V3" s="221" t="s">
        <v>125</v>
      </c>
      <c r="W3" s="221"/>
      <c r="X3" s="222" t="s">
        <v>223</v>
      </c>
    </row>
    <row r="4" spans="1:36" ht="12.75" thickBot="1" x14ac:dyDescent="0.25">
      <c r="A4" s="270" t="s">
        <v>304</v>
      </c>
      <c r="B4" s="271">
        <v>112</v>
      </c>
      <c r="C4" s="272"/>
      <c r="D4" s="142"/>
      <c r="E4" s="1009"/>
      <c r="F4" s="193">
        <v>25</v>
      </c>
      <c r="G4" s="354">
        <v>332.65</v>
      </c>
      <c r="H4" s="230" t="s">
        <v>133</v>
      </c>
      <c r="I4" s="195"/>
      <c r="J4" s="217"/>
      <c r="K4" s="198"/>
      <c r="L4" s="198"/>
      <c r="M4" s="7"/>
      <c r="N4" s="142"/>
      <c r="O4" s="142"/>
      <c r="P4" s="142"/>
      <c r="Q4" s="221">
        <f>IF(AND('Score and summary sheet'!H29&gt;0,'Score and summary sheet'!H27&gt;0),1,0)</f>
        <v>0</v>
      </c>
      <c r="R4" s="142"/>
      <c r="T4" s="220" t="s">
        <v>157</v>
      </c>
      <c r="U4" s="221" t="s">
        <v>391</v>
      </c>
      <c r="V4" s="221" t="s">
        <v>127</v>
      </c>
      <c r="W4" s="221"/>
      <c r="X4" s="222" t="s">
        <v>225</v>
      </c>
      <c r="Y4" s="142"/>
    </row>
    <row r="5" spans="1:36" ht="12.75" thickBot="1" x14ac:dyDescent="0.25">
      <c r="A5" s="270" t="s">
        <v>305</v>
      </c>
      <c r="B5" s="271">
        <v>113</v>
      </c>
      <c r="C5" s="272"/>
      <c r="D5" s="142"/>
      <c r="E5" s="1009"/>
      <c r="F5" s="193">
        <v>50</v>
      </c>
      <c r="G5" s="354">
        <v>291.18</v>
      </c>
      <c r="H5" s="230" t="s">
        <v>134</v>
      </c>
      <c r="I5" s="195"/>
      <c r="J5" s="9" t="s">
        <v>142</v>
      </c>
      <c r="K5" s="1016" t="s">
        <v>213</v>
      </c>
      <c r="L5" s="1017"/>
      <c r="M5" s="142"/>
      <c r="N5" s="142"/>
      <c r="O5" s="142"/>
      <c r="P5" s="142"/>
      <c r="Q5" s="221">
        <f>IF(AND(Q1=TRUE,'Score and summary sheet'!H27&gt;0),1,0)</f>
        <v>0</v>
      </c>
      <c r="R5" s="142"/>
      <c r="T5" s="220" t="s">
        <v>222</v>
      </c>
      <c r="U5" s="221" t="s">
        <v>391</v>
      </c>
      <c r="V5" s="221" t="s">
        <v>126</v>
      </c>
      <c r="W5" s="221"/>
      <c r="X5" s="222" t="s">
        <v>224</v>
      </c>
    </row>
    <row r="6" spans="1:36" ht="12.75" thickBot="1" x14ac:dyDescent="0.25">
      <c r="A6" s="270" t="s">
        <v>306</v>
      </c>
      <c r="B6" s="271">
        <v>128</v>
      </c>
      <c r="C6" s="272"/>
      <c r="D6" s="142"/>
      <c r="E6" s="1009"/>
      <c r="F6" s="193">
        <v>100</v>
      </c>
      <c r="G6" s="354">
        <v>225.85</v>
      </c>
      <c r="H6" s="230" t="s">
        <v>135</v>
      </c>
      <c r="I6" s="195"/>
      <c r="J6" s="7"/>
      <c r="K6" s="199"/>
      <c r="L6" s="199"/>
      <c r="M6" s="195"/>
      <c r="N6" s="142"/>
      <c r="O6" s="142"/>
      <c r="P6" s="142"/>
      <c r="Q6" s="221">
        <f>SUM(Q3:Q5)</f>
        <v>0</v>
      </c>
      <c r="R6" s="142"/>
      <c r="T6" s="327" t="s">
        <v>393</v>
      </c>
      <c r="U6" s="221" t="s">
        <v>394</v>
      </c>
      <c r="V6" s="221" t="s">
        <v>270</v>
      </c>
      <c r="W6" s="221"/>
      <c r="X6" s="222" t="s">
        <v>395</v>
      </c>
    </row>
    <row r="7" spans="1:36" x14ac:dyDescent="0.2">
      <c r="A7" s="270" t="s">
        <v>307</v>
      </c>
      <c r="B7" s="271">
        <v>114</v>
      </c>
      <c r="C7" s="272"/>
      <c r="D7" s="142"/>
      <c r="E7" s="1009"/>
      <c r="F7" s="193">
        <v>200</v>
      </c>
      <c r="G7" s="354">
        <v>219.3</v>
      </c>
      <c r="H7" s="230" t="s">
        <v>136</v>
      </c>
      <c r="I7" s="195"/>
      <c r="J7" s="1018" t="s">
        <v>465</v>
      </c>
      <c r="K7" s="188" t="s">
        <v>47</v>
      </c>
      <c r="L7" s="189">
        <v>3</v>
      </c>
      <c r="M7" s="195"/>
      <c r="N7" s="142"/>
      <c r="O7" s="142"/>
      <c r="P7" s="142"/>
      <c r="Q7" s="142"/>
      <c r="R7" s="142"/>
      <c r="S7" s="142"/>
      <c r="T7" s="327" t="s">
        <v>396</v>
      </c>
      <c r="U7" s="221" t="s">
        <v>394</v>
      </c>
      <c r="V7" s="221" t="s">
        <v>270</v>
      </c>
      <c r="W7" s="221"/>
      <c r="X7" s="222" t="s">
        <v>395</v>
      </c>
      <c r="AG7" s="142"/>
      <c r="AH7" s="142"/>
      <c r="AI7" s="142"/>
      <c r="AJ7" s="142"/>
    </row>
    <row r="8" spans="1:36" x14ac:dyDescent="0.2">
      <c r="A8" s="270" t="s">
        <v>308</v>
      </c>
      <c r="B8" s="271">
        <v>115</v>
      </c>
      <c r="C8" s="272"/>
      <c r="D8" s="142"/>
      <c r="E8" s="1009" t="s">
        <v>137</v>
      </c>
      <c r="F8" s="193">
        <v>0</v>
      </c>
      <c r="G8" s="354">
        <v>512.9</v>
      </c>
      <c r="H8" s="230" t="s">
        <v>132</v>
      </c>
      <c r="I8" s="195"/>
      <c r="J8" s="1019"/>
      <c r="K8" s="191" t="s">
        <v>46</v>
      </c>
      <c r="L8" s="192">
        <v>5</v>
      </c>
      <c r="M8" s="142"/>
      <c r="N8" s="142"/>
      <c r="O8" s="142"/>
      <c r="P8" s="142"/>
      <c r="Q8" s="142"/>
      <c r="R8" s="142"/>
      <c r="S8" s="142"/>
      <c r="T8" s="327" t="s">
        <v>397</v>
      </c>
      <c r="U8" s="221" t="s">
        <v>398</v>
      </c>
      <c r="V8" s="221" t="s">
        <v>270</v>
      </c>
      <c r="W8" s="221" t="s">
        <v>399</v>
      </c>
      <c r="X8" s="222" t="s">
        <v>400</v>
      </c>
      <c r="AG8" s="142"/>
      <c r="AH8" s="142"/>
      <c r="AI8" s="142"/>
      <c r="AJ8" s="142"/>
    </row>
    <row r="9" spans="1:36" ht="12.75" thickBot="1" x14ac:dyDescent="0.25">
      <c r="A9" s="270" t="s">
        <v>309</v>
      </c>
      <c r="B9" s="271">
        <v>103</v>
      </c>
      <c r="C9" s="272"/>
      <c r="D9" s="142"/>
      <c r="E9" s="1009"/>
      <c r="F9" s="193">
        <v>25</v>
      </c>
      <c r="G9" s="354">
        <v>374.09</v>
      </c>
      <c r="H9" s="230" t="s">
        <v>133</v>
      </c>
      <c r="I9" s="195"/>
      <c r="J9" s="1020"/>
      <c r="K9" s="196" t="s">
        <v>45</v>
      </c>
      <c r="L9" s="197">
        <v>7</v>
      </c>
      <c r="M9" s="142"/>
      <c r="N9" s="142"/>
      <c r="O9" s="142"/>
      <c r="P9" s="142"/>
      <c r="Q9" s="142"/>
      <c r="R9" s="142"/>
      <c r="S9" s="142"/>
      <c r="T9" s="327" t="s">
        <v>401</v>
      </c>
      <c r="U9" s="221" t="s">
        <v>394</v>
      </c>
      <c r="V9" s="221" t="s">
        <v>270</v>
      </c>
      <c r="W9" s="221" t="s">
        <v>399</v>
      </c>
      <c r="X9" s="222" t="s">
        <v>402</v>
      </c>
      <c r="AG9" s="142"/>
      <c r="AH9" s="142"/>
      <c r="AI9" s="142"/>
      <c r="AJ9" s="142"/>
    </row>
    <row r="10" spans="1:36" ht="12.75" thickBot="1" x14ac:dyDescent="0.25">
      <c r="A10" s="270" t="s">
        <v>310</v>
      </c>
      <c r="B10" s="271">
        <v>116</v>
      </c>
      <c r="C10" s="272"/>
      <c r="D10" s="142"/>
      <c r="E10" s="1009"/>
      <c r="F10" s="193">
        <v>50</v>
      </c>
      <c r="G10" s="354">
        <v>334.05</v>
      </c>
      <c r="H10" s="230" t="s">
        <v>134</v>
      </c>
      <c r="I10" s="195"/>
      <c r="J10" s="7"/>
      <c r="K10" s="198"/>
      <c r="L10" s="198"/>
      <c r="M10" s="142"/>
      <c r="N10" s="142"/>
      <c r="O10" s="142"/>
      <c r="P10" s="142"/>
      <c r="Q10" s="142"/>
      <c r="R10" s="142"/>
      <c r="S10" s="142"/>
      <c r="T10" s="327" t="s">
        <v>403</v>
      </c>
      <c r="U10" s="221" t="s">
        <v>270</v>
      </c>
      <c r="V10" s="221"/>
      <c r="W10" s="221"/>
      <c r="X10" s="222" t="s">
        <v>270</v>
      </c>
      <c r="AG10" s="142"/>
      <c r="AH10" s="142"/>
      <c r="AI10" s="142"/>
      <c r="AJ10" s="142"/>
    </row>
    <row r="11" spans="1:36" x14ac:dyDescent="0.2">
      <c r="A11" s="270" t="s">
        <v>311</v>
      </c>
      <c r="B11" s="271">
        <v>118</v>
      </c>
      <c r="C11" s="272"/>
      <c r="D11" s="142"/>
      <c r="E11" s="1009"/>
      <c r="F11" s="193">
        <v>100</v>
      </c>
      <c r="G11" s="354">
        <v>274.23</v>
      </c>
      <c r="H11" s="230" t="s">
        <v>135</v>
      </c>
      <c r="I11" s="195"/>
      <c r="J11" s="1018" t="s">
        <v>461</v>
      </c>
      <c r="K11" s="1043" t="s">
        <v>147</v>
      </c>
      <c r="L11" s="1044"/>
      <c r="M11" s="142"/>
      <c r="R11" s="142"/>
      <c r="S11" s="142"/>
      <c r="T11" s="327" t="s">
        <v>403</v>
      </c>
      <c r="U11" s="221" t="s">
        <v>270</v>
      </c>
      <c r="V11" s="221"/>
      <c r="W11" s="221"/>
      <c r="X11" s="222" t="s">
        <v>270</v>
      </c>
    </row>
    <row r="12" spans="1:36" x14ac:dyDescent="0.2">
      <c r="A12" s="270" t="s">
        <v>312</v>
      </c>
      <c r="B12" s="271">
        <v>117</v>
      </c>
      <c r="C12" s="272"/>
      <c r="D12" s="142"/>
      <c r="E12" s="1009"/>
      <c r="F12" s="193">
        <v>200</v>
      </c>
      <c r="G12" s="354">
        <v>264.16000000000003</v>
      </c>
      <c r="H12" s="230" t="s">
        <v>136</v>
      </c>
      <c r="I12" s="195"/>
      <c r="J12" s="1019"/>
      <c r="K12" s="1045" t="s">
        <v>146</v>
      </c>
      <c r="L12" s="1046"/>
      <c r="M12" s="142"/>
      <c r="R12" s="142"/>
      <c r="S12" s="142"/>
      <c r="T12" s="327" t="s">
        <v>404</v>
      </c>
      <c r="U12" s="221" t="s">
        <v>270</v>
      </c>
      <c r="V12" s="221" t="s">
        <v>399</v>
      </c>
      <c r="W12" s="221"/>
      <c r="X12" s="222" t="s">
        <v>405</v>
      </c>
    </row>
    <row r="13" spans="1:36" ht="12.75" thickBot="1" x14ac:dyDescent="0.25">
      <c r="A13" s="270" t="s">
        <v>313</v>
      </c>
      <c r="B13" s="271">
        <v>104</v>
      </c>
      <c r="C13" s="272"/>
      <c r="D13" s="142"/>
      <c r="E13" s="1009" t="s">
        <v>253</v>
      </c>
      <c r="F13" s="193">
        <v>0</v>
      </c>
      <c r="G13" s="354">
        <v>524.28</v>
      </c>
      <c r="H13" s="230" t="s">
        <v>132</v>
      </c>
      <c r="I13" s="195"/>
      <c r="J13" s="1020"/>
      <c r="K13" s="1041" t="s">
        <v>267</v>
      </c>
      <c r="L13" s="1042"/>
      <c r="M13" s="142"/>
      <c r="R13" s="142"/>
      <c r="S13" s="142"/>
      <c r="T13" s="327" t="s">
        <v>404</v>
      </c>
      <c r="U13" s="221" t="s">
        <v>270</v>
      </c>
      <c r="V13" s="221" t="s">
        <v>399</v>
      </c>
      <c r="W13" s="221"/>
      <c r="X13" s="222" t="s">
        <v>405</v>
      </c>
      <c r="Y13" s="142"/>
      <c r="Z13" s="142"/>
      <c r="AA13" s="142"/>
      <c r="AB13" s="142"/>
      <c r="AC13" s="195"/>
      <c r="AD13" s="142"/>
      <c r="AE13" s="142"/>
      <c r="AF13" s="142"/>
    </row>
    <row r="14" spans="1:36" ht="12.75" thickBot="1" x14ac:dyDescent="0.25">
      <c r="A14" s="270" t="s">
        <v>314</v>
      </c>
      <c r="B14" s="271">
        <v>131</v>
      </c>
      <c r="C14" s="272"/>
      <c r="D14" s="142"/>
      <c r="E14" s="1009"/>
      <c r="F14" s="193">
        <v>25</v>
      </c>
      <c r="G14" s="354">
        <v>385.47</v>
      </c>
      <c r="H14" s="230" t="s">
        <v>133</v>
      </c>
      <c r="I14" s="195"/>
      <c r="J14" s="7"/>
      <c r="K14" s="198"/>
      <c r="L14" s="198"/>
      <c r="M14" s="142"/>
      <c r="R14" s="142"/>
      <c r="S14" s="142"/>
      <c r="T14" s="220" t="s">
        <v>158</v>
      </c>
      <c r="U14" s="221" t="s">
        <v>398</v>
      </c>
      <c r="V14" s="221" t="s">
        <v>125</v>
      </c>
      <c r="W14" s="221"/>
      <c r="X14" s="222" t="s">
        <v>226</v>
      </c>
      <c r="Y14" s="142"/>
      <c r="Z14" s="142"/>
      <c r="AA14" s="142"/>
      <c r="AB14" s="142"/>
      <c r="AC14" s="195"/>
      <c r="AD14" s="142"/>
      <c r="AE14" s="142"/>
      <c r="AF14" s="142"/>
    </row>
    <row r="15" spans="1:36" x14ac:dyDescent="0.2">
      <c r="A15" s="270" t="s">
        <v>315</v>
      </c>
      <c r="B15" s="271">
        <v>102</v>
      </c>
      <c r="C15" s="272"/>
      <c r="D15" s="142"/>
      <c r="E15" s="1009"/>
      <c r="F15" s="193">
        <v>50</v>
      </c>
      <c r="G15" s="354">
        <v>345.42</v>
      </c>
      <c r="H15" s="230" t="s">
        <v>134</v>
      </c>
      <c r="I15" s="195"/>
      <c r="J15" s="1018" t="s">
        <v>462</v>
      </c>
      <c r="K15" s="1043" t="s">
        <v>169</v>
      </c>
      <c r="L15" s="1044"/>
      <c r="M15" s="142"/>
      <c r="R15" s="142"/>
      <c r="S15" s="142"/>
      <c r="T15" s="220" t="s">
        <v>154</v>
      </c>
      <c r="U15" s="221" t="s">
        <v>398</v>
      </c>
      <c r="V15" s="221" t="s">
        <v>125</v>
      </c>
      <c r="W15" s="221" t="s">
        <v>399</v>
      </c>
      <c r="X15" s="222" t="s">
        <v>228</v>
      </c>
      <c r="Y15" s="142"/>
      <c r="Z15" s="142"/>
      <c r="AA15" s="142"/>
      <c r="AB15" s="142"/>
      <c r="AC15" s="195"/>
      <c r="AD15" s="142"/>
      <c r="AE15" s="142"/>
      <c r="AF15" s="142"/>
    </row>
    <row r="16" spans="1:36" x14ac:dyDescent="0.2">
      <c r="A16" s="270" t="s">
        <v>316</v>
      </c>
      <c r="B16" s="271">
        <v>105</v>
      </c>
      <c r="C16" s="272"/>
      <c r="D16" s="142"/>
      <c r="E16" s="1009"/>
      <c r="F16" s="193">
        <v>100</v>
      </c>
      <c r="G16" s="354">
        <v>285.61</v>
      </c>
      <c r="H16" s="230" t="s">
        <v>135</v>
      </c>
      <c r="I16" s="195"/>
      <c r="J16" s="1019"/>
      <c r="K16" s="1045" t="s">
        <v>467</v>
      </c>
      <c r="L16" s="1046"/>
      <c r="M16" s="142"/>
      <c r="R16" s="142"/>
      <c r="S16" s="142"/>
      <c r="T16" s="220" t="s">
        <v>143</v>
      </c>
      <c r="U16" s="221" t="s">
        <v>125</v>
      </c>
      <c r="V16" s="221" t="s">
        <v>125</v>
      </c>
      <c r="W16" s="221"/>
      <c r="X16" s="222" t="s">
        <v>406</v>
      </c>
      <c r="Y16" s="142"/>
      <c r="Z16" s="142"/>
      <c r="AA16" s="142"/>
      <c r="AB16" s="142"/>
      <c r="AC16" s="195"/>
      <c r="AD16" s="142"/>
      <c r="AE16" s="142"/>
      <c r="AF16" s="142"/>
    </row>
    <row r="17" spans="1:32" ht="12.75" thickBot="1" x14ac:dyDescent="0.25">
      <c r="A17" s="270" t="s">
        <v>317</v>
      </c>
      <c r="B17" s="271">
        <v>119</v>
      </c>
      <c r="C17" s="272"/>
      <c r="D17" s="142"/>
      <c r="E17" s="1009"/>
      <c r="F17" s="193">
        <v>200</v>
      </c>
      <c r="G17" s="354">
        <v>275.54000000000002</v>
      </c>
      <c r="H17" s="230" t="s">
        <v>136</v>
      </c>
      <c r="I17" s="195"/>
      <c r="J17" s="1020"/>
      <c r="K17" s="1041" t="s">
        <v>468</v>
      </c>
      <c r="L17" s="1042"/>
      <c r="M17" s="142"/>
      <c r="R17" s="142"/>
      <c r="S17" s="142"/>
      <c r="T17" s="220" t="s">
        <v>151</v>
      </c>
      <c r="U17" s="221" t="s">
        <v>125</v>
      </c>
      <c r="V17" s="221" t="s">
        <v>399</v>
      </c>
      <c r="W17" s="221"/>
      <c r="X17" s="222" t="s">
        <v>407</v>
      </c>
      <c r="Y17" s="142"/>
      <c r="Z17" s="142"/>
      <c r="AA17" s="142"/>
      <c r="AB17" s="142"/>
      <c r="AC17" s="195"/>
      <c r="AD17" s="142"/>
      <c r="AE17" s="142"/>
      <c r="AF17" s="142"/>
    </row>
    <row r="18" spans="1:32" ht="12.75" thickBot="1" x14ac:dyDescent="0.25">
      <c r="A18" s="270" t="s">
        <v>318</v>
      </c>
      <c r="B18" s="271">
        <v>121</v>
      </c>
      <c r="C18" s="272"/>
      <c r="D18" s="142"/>
      <c r="E18" s="1009" t="s">
        <v>140</v>
      </c>
      <c r="F18" s="193">
        <v>0</v>
      </c>
      <c r="G18" s="354">
        <v>510.83</v>
      </c>
      <c r="H18" s="230" t="s">
        <v>132</v>
      </c>
      <c r="I18" s="195"/>
      <c r="J18" s="7"/>
      <c r="K18" s="198"/>
      <c r="L18" s="198"/>
      <c r="M18" s="142"/>
      <c r="R18" s="142"/>
      <c r="S18" s="142"/>
      <c r="T18" s="327" t="s">
        <v>408</v>
      </c>
      <c r="U18" s="221" t="s">
        <v>394</v>
      </c>
      <c r="V18" s="221" t="s">
        <v>271</v>
      </c>
      <c r="W18" s="221"/>
      <c r="X18" s="222" t="s">
        <v>409</v>
      </c>
      <c r="Y18" s="142"/>
      <c r="Z18" s="142"/>
      <c r="AA18" s="142"/>
      <c r="AB18" s="142"/>
      <c r="AC18" s="195"/>
      <c r="AD18" s="142"/>
      <c r="AE18" s="142"/>
      <c r="AF18" s="142"/>
    </row>
    <row r="19" spans="1:32" x14ac:dyDescent="0.2">
      <c r="A19" s="270" t="s">
        <v>319</v>
      </c>
      <c r="B19" s="271">
        <v>106</v>
      </c>
      <c r="C19" s="272"/>
      <c r="D19" s="142"/>
      <c r="E19" s="1009"/>
      <c r="F19" s="193">
        <v>25</v>
      </c>
      <c r="G19" s="354">
        <v>368.04</v>
      </c>
      <c r="H19" s="230" t="s">
        <v>133</v>
      </c>
      <c r="I19" s="195"/>
      <c r="J19" s="1018" t="s">
        <v>463</v>
      </c>
      <c r="K19" s="1043">
        <v>1</v>
      </c>
      <c r="L19" s="1044"/>
      <c r="M19" s="142"/>
      <c r="R19" s="142"/>
      <c r="S19" s="142"/>
      <c r="T19" s="327" t="s">
        <v>410</v>
      </c>
      <c r="U19" s="221" t="s">
        <v>394</v>
      </c>
      <c r="V19" s="221" t="s">
        <v>271</v>
      </c>
      <c r="W19" s="221"/>
      <c r="X19" s="222" t="s">
        <v>409</v>
      </c>
      <c r="Y19" s="142"/>
      <c r="Z19" s="142"/>
      <c r="AA19" s="142"/>
      <c r="AB19" s="142"/>
      <c r="AC19" s="195"/>
      <c r="AD19" s="142"/>
      <c r="AE19" s="142"/>
      <c r="AF19" s="142"/>
    </row>
    <row r="20" spans="1:32" ht="12.75" thickBot="1" x14ac:dyDescent="0.25">
      <c r="A20" s="270" t="s">
        <v>320</v>
      </c>
      <c r="B20" s="271">
        <v>122</v>
      </c>
      <c r="C20" s="272"/>
      <c r="D20" s="142"/>
      <c r="E20" s="1009"/>
      <c r="F20" s="193">
        <v>50</v>
      </c>
      <c r="G20" s="354">
        <v>326.76</v>
      </c>
      <c r="H20" s="230" t="s">
        <v>134</v>
      </c>
      <c r="I20" s="195"/>
      <c r="J20" s="1020"/>
      <c r="K20" s="1041" t="s">
        <v>255</v>
      </c>
      <c r="L20" s="1042"/>
      <c r="M20" s="142"/>
      <c r="R20" s="142"/>
      <c r="S20" s="142"/>
      <c r="T20" s="327" t="s">
        <v>411</v>
      </c>
      <c r="U20" s="221" t="s">
        <v>398</v>
      </c>
      <c r="V20" s="221" t="s">
        <v>271</v>
      </c>
      <c r="W20" s="221" t="s">
        <v>399</v>
      </c>
      <c r="X20" s="222" t="s">
        <v>412</v>
      </c>
      <c r="Y20" s="142"/>
      <c r="Z20" s="142"/>
      <c r="AA20" s="142"/>
      <c r="AB20" s="142"/>
      <c r="AC20" s="195"/>
      <c r="AD20" s="142"/>
      <c r="AE20" s="142"/>
      <c r="AF20" s="142"/>
    </row>
    <row r="21" spans="1:32" ht="12.75" thickBot="1" x14ac:dyDescent="0.25">
      <c r="A21" s="270" t="s">
        <v>321</v>
      </c>
      <c r="B21" s="271">
        <v>123</v>
      </c>
      <c r="C21" s="272"/>
      <c r="D21" s="142"/>
      <c r="E21" s="1009"/>
      <c r="F21" s="193">
        <v>100</v>
      </c>
      <c r="G21" s="354">
        <v>261.75</v>
      </c>
      <c r="H21" s="230" t="s">
        <v>135</v>
      </c>
      <c r="I21" s="195"/>
      <c r="J21" s="7"/>
      <c r="K21" s="198"/>
      <c r="L21" s="198"/>
      <c r="M21" s="142"/>
      <c r="R21" s="200"/>
      <c r="S21" s="200"/>
      <c r="T21" s="327" t="s">
        <v>413</v>
      </c>
      <c r="U21" s="221" t="s">
        <v>394</v>
      </c>
      <c r="V21" s="221" t="s">
        <v>271</v>
      </c>
      <c r="W21" s="221" t="s">
        <v>399</v>
      </c>
      <c r="X21" s="222" t="s">
        <v>414</v>
      </c>
      <c r="Y21" s="200"/>
      <c r="Z21" s="200"/>
      <c r="AA21" s="200"/>
      <c r="AB21" s="142"/>
      <c r="AC21" s="195"/>
      <c r="AD21" s="142"/>
      <c r="AE21" s="142"/>
      <c r="AF21" s="142"/>
    </row>
    <row r="22" spans="1:32" x14ac:dyDescent="0.2">
      <c r="A22" s="270" t="s">
        <v>322</v>
      </c>
      <c r="B22" s="271">
        <v>124</v>
      </c>
      <c r="C22" s="272"/>
      <c r="D22" s="142"/>
      <c r="E22" s="1009"/>
      <c r="F22" s="193">
        <v>200</v>
      </c>
      <c r="G22" s="354">
        <v>255.22</v>
      </c>
      <c r="H22" s="230" t="s">
        <v>136</v>
      </c>
      <c r="I22" s="195"/>
      <c r="J22" s="1018" t="s">
        <v>43</v>
      </c>
      <c r="K22" s="202" t="s">
        <v>41</v>
      </c>
      <c r="L22" s="203" t="s">
        <v>57</v>
      </c>
      <c r="M22" s="142"/>
      <c r="R22" s="142"/>
      <c r="S22" s="142"/>
      <c r="T22" s="327" t="s">
        <v>415</v>
      </c>
      <c r="U22" s="221" t="s">
        <v>271</v>
      </c>
      <c r="V22" s="221"/>
      <c r="W22" s="221"/>
      <c r="X22" s="222" t="s">
        <v>271</v>
      </c>
      <c r="Y22" s="142"/>
      <c r="Z22" s="142"/>
      <c r="AA22" s="142"/>
      <c r="AB22" s="142"/>
      <c r="AC22" s="195"/>
      <c r="AD22" s="142"/>
      <c r="AE22" s="142"/>
      <c r="AF22" s="142"/>
    </row>
    <row r="23" spans="1:32" x14ac:dyDescent="0.2">
      <c r="A23" s="270" t="s">
        <v>323</v>
      </c>
      <c r="B23" s="271">
        <v>107</v>
      </c>
      <c r="C23" s="272"/>
      <c r="D23" s="142"/>
      <c r="E23" s="1009" t="s">
        <v>268</v>
      </c>
      <c r="F23" s="193">
        <v>0</v>
      </c>
      <c r="G23" s="354">
        <v>548.80999999999995</v>
      </c>
      <c r="H23" s="230" t="s">
        <v>132</v>
      </c>
      <c r="I23" s="195"/>
      <c r="J23" s="1019"/>
      <c r="K23" s="204" t="s">
        <v>40</v>
      </c>
      <c r="L23" s="205" t="s">
        <v>46</v>
      </c>
      <c r="M23" s="142"/>
      <c r="R23" s="142"/>
      <c r="S23" s="142"/>
      <c r="T23" s="327" t="s">
        <v>415</v>
      </c>
      <c r="U23" s="221" t="s">
        <v>271</v>
      </c>
      <c r="V23" s="221"/>
      <c r="W23" s="221"/>
      <c r="X23" s="222" t="s">
        <v>271</v>
      </c>
      <c r="Y23" s="142"/>
      <c r="Z23" s="142"/>
      <c r="AA23" s="142"/>
      <c r="AB23" s="142"/>
      <c r="AC23" s="195"/>
      <c r="AD23" s="142"/>
      <c r="AE23" s="142"/>
      <c r="AF23" s="142"/>
    </row>
    <row r="24" spans="1:32" ht="12.75" thickBot="1" x14ac:dyDescent="0.25">
      <c r="A24" s="270" t="s">
        <v>324</v>
      </c>
      <c r="B24" s="271">
        <v>108</v>
      </c>
      <c r="C24" s="272"/>
      <c r="D24" s="142"/>
      <c r="E24" s="1009"/>
      <c r="F24" s="193">
        <v>25</v>
      </c>
      <c r="G24" s="354">
        <v>410</v>
      </c>
      <c r="H24" s="230" t="s">
        <v>133</v>
      </c>
      <c r="I24" s="195"/>
      <c r="J24" s="1020"/>
      <c r="K24" s="206" t="s">
        <v>39</v>
      </c>
      <c r="L24" s="207" t="s">
        <v>45</v>
      </c>
      <c r="M24" s="142"/>
      <c r="R24" s="276"/>
      <c r="S24" s="201"/>
      <c r="T24" s="327" t="s">
        <v>416</v>
      </c>
      <c r="U24" s="221" t="s">
        <v>271</v>
      </c>
      <c r="V24" s="221" t="s">
        <v>399</v>
      </c>
      <c r="W24" s="221"/>
      <c r="X24" s="222" t="s">
        <v>417</v>
      </c>
      <c r="Y24" s="142"/>
      <c r="Z24" s="142"/>
      <c r="AA24" s="142"/>
      <c r="AB24" s="142"/>
      <c r="AC24" s="195"/>
      <c r="AD24" s="142"/>
      <c r="AE24" s="142"/>
      <c r="AF24" s="142"/>
    </row>
    <row r="25" spans="1:32" ht="12.75" thickBot="1" x14ac:dyDescent="0.25">
      <c r="A25" s="270" t="s">
        <v>325</v>
      </c>
      <c r="B25" s="271">
        <v>126</v>
      </c>
      <c r="C25" s="272"/>
      <c r="D25" s="142"/>
      <c r="E25" s="1009"/>
      <c r="F25" s="193">
        <v>50</v>
      </c>
      <c r="G25" s="354">
        <v>369.95</v>
      </c>
      <c r="H25" s="230" t="s">
        <v>134</v>
      </c>
      <c r="I25" s="195"/>
      <c r="J25" s="7"/>
      <c r="K25" s="198"/>
      <c r="L25" s="198"/>
      <c r="M25" s="142"/>
      <c r="R25" s="276"/>
      <c r="S25" s="201"/>
      <c r="T25" s="327" t="s">
        <v>416</v>
      </c>
      <c r="U25" s="221" t="s">
        <v>271</v>
      </c>
      <c r="V25" s="221" t="s">
        <v>399</v>
      </c>
      <c r="W25" s="221"/>
      <c r="X25" s="222" t="s">
        <v>417</v>
      </c>
      <c r="Y25" s="142"/>
      <c r="Z25" s="142"/>
      <c r="AA25" s="142"/>
      <c r="AB25" s="142"/>
      <c r="AC25" s="195"/>
      <c r="AD25" s="142"/>
      <c r="AE25" s="142"/>
      <c r="AF25" s="142"/>
    </row>
    <row r="26" spans="1:32" x14ac:dyDescent="0.2">
      <c r="A26" s="270" t="s">
        <v>326</v>
      </c>
      <c r="B26" s="271">
        <v>125</v>
      </c>
      <c r="C26" s="272"/>
      <c r="D26" s="142"/>
      <c r="E26" s="1009"/>
      <c r="F26" s="193">
        <v>100</v>
      </c>
      <c r="G26" s="354">
        <v>310.14</v>
      </c>
      <c r="H26" s="230" t="s">
        <v>135</v>
      </c>
      <c r="I26" s="195"/>
      <c r="J26" s="1018" t="s">
        <v>466</v>
      </c>
      <c r="K26" s="202" t="s">
        <v>50</v>
      </c>
      <c r="L26" s="203" t="s">
        <v>58</v>
      </c>
      <c r="M26" s="142"/>
      <c r="R26" s="276"/>
      <c r="S26" s="201"/>
      <c r="T26" s="220" t="s">
        <v>163</v>
      </c>
      <c r="U26" s="221" t="s">
        <v>418</v>
      </c>
      <c r="V26" s="221" t="s">
        <v>419</v>
      </c>
      <c r="W26" s="221"/>
      <c r="X26" s="222" t="s">
        <v>229</v>
      </c>
      <c r="Y26" s="142"/>
      <c r="Z26" s="142"/>
      <c r="AA26" s="142"/>
      <c r="AB26" s="142"/>
      <c r="AC26" s="195"/>
      <c r="AD26" s="142"/>
      <c r="AE26" s="142"/>
      <c r="AF26" s="142"/>
    </row>
    <row r="27" spans="1:32" x14ac:dyDescent="0.2">
      <c r="A27" s="270" t="s">
        <v>327</v>
      </c>
      <c r="B27" s="271">
        <v>127</v>
      </c>
      <c r="C27" s="272"/>
      <c r="D27" s="142"/>
      <c r="E27" s="1009"/>
      <c r="F27" s="193">
        <v>200</v>
      </c>
      <c r="G27" s="354">
        <v>300.07</v>
      </c>
      <c r="H27" s="230" t="s">
        <v>136</v>
      </c>
      <c r="I27" s="195"/>
      <c r="J27" s="1019"/>
      <c r="K27" s="204" t="s">
        <v>51</v>
      </c>
      <c r="L27" s="205" t="s">
        <v>53</v>
      </c>
      <c r="M27" s="142"/>
      <c r="R27" s="276"/>
      <c r="S27" s="201"/>
      <c r="T27" s="327" t="s">
        <v>420</v>
      </c>
      <c r="U27" s="221" t="s">
        <v>418</v>
      </c>
      <c r="V27" s="221" t="s">
        <v>270</v>
      </c>
      <c r="W27" s="221"/>
      <c r="X27" s="222" t="s">
        <v>421</v>
      </c>
      <c r="Y27" s="142"/>
      <c r="Z27" s="142"/>
      <c r="AA27" s="142"/>
      <c r="AB27" s="142"/>
      <c r="AC27" s="195"/>
      <c r="AD27" s="142"/>
      <c r="AE27" s="142"/>
      <c r="AF27" s="142"/>
    </row>
    <row r="28" spans="1:32" ht="12.75" thickBot="1" x14ac:dyDescent="0.25">
      <c r="A28" s="270" t="s">
        <v>328</v>
      </c>
      <c r="B28" s="271">
        <v>109</v>
      </c>
      <c r="C28" s="272"/>
      <c r="D28" s="142"/>
      <c r="E28" s="1009" t="s">
        <v>269</v>
      </c>
      <c r="F28" s="193">
        <v>0</v>
      </c>
      <c r="G28" s="354">
        <v>622.76</v>
      </c>
      <c r="H28" s="230" t="s">
        <v>132</v>
      </c>
      <c r="I28" s="195"/>
      <c r="J28" s="1020"/>
      <c r="K28" s="206" t="s">
        <v>52</v>
      </c>
      <c r="L28" s="207" t="s">
        <v>54</v>
      </c>
      <c r="M28" s="142"/>
      <c r="R28" s="142"/>
      <c r="S28" s="142"/>
      <c r="T28" s="220" t="s">
        <v>161</v>
      </c>
      <c r="U28" s="221" t="s">
        <v>418</v>
      </c>
      <c r="V28" s="221" t="s">
        <v>125</v>
      </c>
      <c r="W28" s="221"/>
      <c r="X28" s="222" t="s">
        <v>230</v>
      </c>
      <c r="Y28" s="142"/>
      <c r="Z28" s="142"/>
      <c r="AA28" s="142"/>
      <c r="AB28" s="142"/>
      <c r="AC28" s="195"/>
      <c r="AD28" s="142"/>
      <c r="AE28" s="142"/>
      <c r="AF28" s="142"/>
    </row>
    <row r="29" spans="1:32" ht="12.75" thickBot="1" x14ac:dyDescent="0.25">
      <c r="A29" s="270" t="s">
        <v>329</v>
      </c>
      <c r="B29" s="271">
        <v>129</v>
      </c>
      <c r="C29" s="272"/>
      <c r="D29" s="142"/>
      <c r="E29" s="1009"/>
      <c r="F29" s="193">
        <v>25</v>
      </c>
      <c r="G29" s="354">
        <v>483.95</v>
      </c>
      <c r="H29" s="230" t="s">
        <v>133</v>
      </c>
      <c r="I29" s="195"/>
      <c r="J29" s="7"/>
      <c r="K29" s="198"/>
      <c r="L29" s="198"/>
      <c r="M29" s="142"/>
      <c r="R29" s="142"/>
      <c r="S29" s="142"/>
      <c r="T29" s="327" t="s">
        <v>422</v>
      </c>
      <c r="U29" s="221" t="s">
        <v>418</v>
      </c>
      <c r="V29" s="221" t="s">
        <v>271</v>
      </c>
      <c r="W29" s="221"/>
      <c r="X29" s="222" t="s">
        <v>423</v>
      </c>
      <c r="Y29" s="142"/>
      <c r="Z29" s="142"/>
      <c r="AA29" s="142"/>
      <c r="AB29" s="142"/>
      <c r="AC29" s="195"/>
      <c r="AD29" s="142"/>
      <c r="AE29" s="142"/>
      <c r="AF29" s="142"/>
    </row>
    <row r="30" spans="1:32" x14ac:dyDescent="0.2">
      <c r="A30" s="270" t="s">
        <v>330</v>
      </c>
      <c r="B30" s="271">
        <v>130</v>
      </c>
      <c r="C30" s="272"/>
      <c r="D30" s="142"/>
      <c r="E30" s="1009"/>
      <c r="F30" s="193">
        <v>50</v>
      </c>
      <c r="G30" s="354">
        <v>443.91</v>
      </c>
      <c r="H30" s="230" t="s">
        <v>134</v>
      </c>
      <c r="I30" s="195"/>
      <c r="J30" s="1018" t="s">
        <v>469</v>
      </c>
      <c r="K30" s="1049" t="s">
        <v>458</v>
      </c>
      <c r="L30" s="1050"/>
      <c r="M30" s="142"/>
      <c r="R30" s="142"/>
      <c r="S30" s="142"/>
      <c r="T30" s="220" t="s">
        <v>167</v>
      </c>
      <c r="U30" s="221" t="s">
        <v>418</v>
      </c>
      <c r="V30" s="221" t="s">
        <v>127</v>
      </c>
      <c r="W30" s="221"/>
      <c r="X30" s="222" t="s">
        <v>231</v>
      </c>
      <c r="Y30" s="142"/>
      <c r="Z30" s="142"/>
      <c r="AA30" s="142"/>
      <c r="AB30" s="142"/>
      <c r="AC30" s="195"/>
      <c r="AD30" s="142"/>
      <c r="AE30" s="142"/>
      <c r="AF30" s="142"/>
    </row>
    <row r="31" spans="1:32" ht="12.75" thickBot="1" x14ac:dyDescent="0.25">
      <c r="A31" s="273" t="s">
        <v>331</v>
      </c>
      <c r="B31" s="274">
        <v>110</v>
      </c>
      <c r="C31" s="275"/>
      <c r="D31" s="142"/>
      <c r="E31" s="1009"/>
      <c r="F31" s="193">
        <v>100</v>
      </c>
      <c r="G31" s="354">
        <v>384.09</v>
      </c>
      <c r="H31" s="230" t="s">
        <v>135</v>
      </c>
      <c r="I31" s="195"/>
      <c r="J31" s="1020"/>
      <c r="K31" s="1047" t="s">
        <v>459</v>
      </c>
      <c r="L31" s="1048"/>
      <c r="M31" s="142"/>
      <c r="R31" s="142"/>
      <c r="S31" s="142"/>
      <c r="T31" s="220" t="s">
        <v>162</v>
      </c>
      <c r="U31" s="221" t="s">
        <v>418</v>
      </c>
      <c r="V31" s="221" t="s">
        <v>126</v>
      </c>
      <c r="W31" s="221"/>
      <c r="X31" s="222" t="s">
        <v>232</v>
      </c>
      <c r="Y31" s="142"/>
      <c r="Z31" s="142"/>
      <c r="AA31" s="142"/>
      <c r="AB31" s="142"/>
      <c r="AC31" s="195"/>
      <c r="AD31" s="142"/>
      <c r="AE31" s="142"/>
      <c r="AF31" s="142"/>
    </row>
    <row r="32" spans="1:32" ht="12.75" thickBot="1" x14ac:dyDescent="0.25">
      <c r="D32" s="142"/>
      <c r="E32" s="1009"/>
      <c r="F32" s="193">
        <v>200</v>
      </c>
      <c r="G32" s="354">
        <v>374.02</v>
      </c>
      <c r="H32" s="230" t="s">
        <v>136</v>
      </c>
      <c r="I32" s="195"/>
      <c r="J32" s="7"/>
      <c r="K32" s="198"/>
      <c r="L32" s="198"/>
      <c r="M32" s="142"/>
      <c r="R32" s="142"/>
      <c r="S32" s="142"/>
      <c r="T32" s="220" t="s">
        <v>160</v>
      </c>
      <c r="U32" s="221" t="s">
        <v>398</v>
      </c>
      <c r="V32" s="221" t="s">
        <v>127</v>
      </c>
      <c r="W32" s="221"/>
      <c r="X32" s="222" t="s">
        <v>233</v>
      </c>
      <c r="Y32" s="142"/>
      <c r="Z32" s="142"/>
      <c r="AA32" s="142"/>
      <c r="AB32" s="142"/>
      <c r="AC32" s="195"/>
      <c r="AD32" s="142"/>
      <c r="AE32" s="142"/>
      <c r="AF32" s="142"/>
    </row>
    <row r="33" spans="4:32" x14ac:dyDescent="0.2">
      <c r="D33" s="142"/>
      <c r="E33" s="231" t="s">
        <v>141</v>
      </c>
      <c r="F33" s="194"/>
      <c r="G33" s="354">
        <v>1898.95</v>
      </c>
      <c r="H33" s="230"/>
      <c r="I33" s="195"/>
      <c r="J33" s="1018" t="s">
        <v>342</v>
      </c>
      <c r="K33" s="1053" t="s">
        <v>60</v>
      </c>
      <c r="L33" s="1054"/>
      <c r="M33" s="142"/>
      <c r="R33" s="142"/>
      <c r="S33" s="142"/>
      <c r="T33" s="220" t="s">
        <v>156</v>
      </c>
      <c r="U33" s="221" t="s">
        <v>398</v>
      </c>
      <c r="V33" s="221" t="s">
        <v>127</v>
      </c>
      <c r="W33" s="221" t="s">
        <v>399</v>
      </c>
      <c r="X33" s="222" t="s">
        <v>234</v>
      </c>
      <c r="Y33" s="142"/>
      <c r="Z33" s="142"/>
      <c r="AA33" s="142"/>
      <c r="AB33" s="142"/>
      <c r="AC33" s="195"/>
      <c r="AD33" s="142"/>
      <c r="AE33" s="142"/>
      <c r="AF33" s="142"/>
    </row>
    <row r="34" spans="4:32" ht="12.75" thickBot="1" x14ac:dyDescent="0.25">
      <c r="D34" s="142"/>
      <c r="E34" s="345" t="s">
        <v>505</v>
      </c>
      <c r="F34" s="343"/>
      <c r="G34" s="364">
        <v>5810.77</v>
      </c>
      <c r="H34" s="344"/>
      <c r="I34" s="195"/>
      <c r="J34" s="1020"/>
      <c r="K34" s="1051" t="s">
        <v>68</v>
      </c>
      <c r="L34" s="1052"/>
      <c r="M34" s="142"/>
      <c r="R34" s="142"/>
      <c r="S34" s="142"/>
      <c r="T34" s="220" t="s">
        <v>145</v>
      </c>
      <c r="U34" s="221" t="s">
        <v>127</v>
      </c>
      <c r="V34" s="221"/>
      <c r="W34" s="221"/>
      <c r="X34" s="222" t="s">
        <v>127</v>
      </c>
      <c r="Y34" s="142"/>
      <c r="Z34" s="142"/>
      <c r="AA34" s="142"/>
      <c r="AB34" s="142"/>
      <c r="AC34" s="195"/>
      <c r="AD34" s="142"/>
      <c r="AE34" s="142"/>
      <c r="AF34" s="142"/>
    </row>
    <row r="35" spans="4:32" ht="12.75" thickBot="1" x14ac:dyDescent="0.25">
      <c r="D35" s="142"/>
      <c r="E35" s="232" t="s">
        <v>275</v>
      </c>
      <c r="F35" s="233"/>
      <c r="G35" s="360">
        <v>35.909999999999997</v>
      </c>
      <c r="H35" s="234"/>
      <c r="I35" s="195"/>
      <c r="J35" s="7"/>
      <c r="K35" s="198"/>
      <c r="L35" s="198"/>
      <c r="M35" s="142"/>
      <c r="R35" s="142"/>
      <c r="S35" s="142"/>
      <c r="T35" s="220" t="s">
        <v>153</v>
      </c>
      <c r="U35" s="221" t="s">
        <v>127</v>
      </c>
      <c r="V35" s="221" t="s">
        <v>399</v>
      </c>
      <c r="W35" s="221"/>
      <c r="X35" s="222" t="s">
        <v>424</v>
      </c>
      <c r="Y35" s="142"/>
      <c r="Z35" s="142"/>
      <c r="AA35" s="142"/>
      <c r="AB35" s="142"/>
      <c r="AC35" s="195"/>
      <c r="AD35" s="142"/>
      <c r="AE35" s="142"/>
      <c r="AF35" s="142"/>
    </row>
    <row r="36" spans="4:32" ht="12.75" thickBot="1" x14ac:dyDescent="0.25">
      <c r="D36" s="142"/>
      <c r="E36" s="142"/>
      <c r="F36" s="142"/>
      <c r="G36" s="142"/>
      <c r="H36" s="142"/>
      <c r="I36" s="195"/>
      <c r="J36" s="1018" t="s">
        <v>470</v>
      </c>
      <c r="K36" s="202" t="s">
        <v>73</v>
      </c>
      <c r="L36" s="203" t="s">
        <v>18</v>
      </c>
      <c r="M36" s="142"/>
      <c r="R36" s="142"/>
      <c r="S36" s="142"/>
      <c r="T36" s="220" t="s">
        <v>166</v>
      </c>
      <c r="U36" s="221" t="s">
        <v>425</v>
      </c>
      <c r="V36" s="221" t="s">
        <v>419</v>
      </c>
      <c r="W36" s="221"/>
      <c r="X36" s="222" t="s">
        <v>235</v>
      </c>
      <c r="Y36" s="142"/>
      <c r="Z36" s="142"/>
      <c r="AA36" s="142"/>
      <c r="AB36" s="142"/>
      <c r="AC36" s="195"/>
      <c r="AD36" s="142"/>
      <c r="AE36" s="142"/>
      <c r="AF36" s="142"/>
    </row>
    <row r="37" spans="4:32" ht="12.75" thickBot="1" x14ac:dyDescent="0.25">
      <c r="D37" s="142"/>
      <c r="E37" s="1010" t="s">
        <v>199</v>
      </c>
      <c r="F37" s="1011"/>
      <c r="G37" s="1011"/>
      <c r="H37" s="1012"/>
      <c r="I37" s="195"/>
      <c r="J37" s="1019"/>
      <c r="K37" s="204" t="s">
        <v>50</v>
      </c>
      <c r="L37" s="205" t="s">
        <v>19</v>
      </c>
      <c r="M37" s="142"/>
      <c r="R37" s="142"/>
      <c r="S37" s="142"/>
      <c r="T37" s="327" t="s">
        <v>426</v>
      </c>
      <c r="U37" s="221" t="s">
        <v>425</v>
      </c>
      <c r="V37" s="221" t="s">
        <v>270</v>
      </c>
      <c r="W37" s="221"/>
      <c r="X37" s="222" t="s">
        <v>427</v>
      </c>
      <c r="Y37" s="142"/>
      <c r="Z37" s="142"/>
      <c r="AA37" s="142"/>
      <c r="AB37" s="142"/>
      <c r="AC37" s="195"/>
      <c r="AD37" s="142"/>
      <c r="AE37" s="142"/>
      <c r="AF37" s="142"/>
    </row>
    <row r="38" spans="4:32" x14ac:dyDescent="0.2">
      <c r="D38" s="142"/>
      <c r="E38" s="1031" t="s">
        <v>173</v>
      </c>
      <c r="F38" s="235">
        <v>0</v>
      </c>
      <c r="G38" s="368">
        <v>173.12</v>
      </c>
      <c r="H38" s="236" t="s">
        <v>174</v>
      </c>
      <c r="I38" s="195"/>
      <c r="J38" s="1019"/>
      <c r="K38" s="204" t="s">
        <v>112</v>
      </c>
      <c r="L38" s="205" t="s">
        <v>20</v>
      </c>
      <c r="M38" s="142"/>
      <c r="R38" s="142"/>
      <c r="S38" s="142"/>
      <c r="T38" s="220" t="s">
        <v>164</v>
      </c>
      <c r="U38" s="221" t="s">
        <v>425</v>
      </c>
      <c r="V38" s="221" t="s">
        <v>125</v>
      </c>
      <c r="W38" s="221"/>
      <c r="X38" s="222" t="s">
        <v>428</v>
      </c>
      <c r="Y38" s="142"/>
      <c r="Z38" s="142"/>
      <c r="AA38" s="142"/>
      <c r="AB38" s="142"/>
      <c r="AC38" s="195"/>
      <c r="AD38" s="142"/>
      <c r="AE38" s="142"/>
      <c r="AF38" s="142"/>
    </row>
    <row r="39" spans="4:32" ht="12.75" thickBot="1" x14ac:dyDescent="0.25">
      <c r="D39" s="142"/>
      <c r="E39" s="1032"/>
      <c r="F39" s="209">
        <v>50</v>
      </c>
      <c r="G39" s="371">
        <v>94.67</v>
      </c>
      <c r="H39" s="238" t="s">
        <v>175</v>
      </c>
      <c r="I39" s="195"/>
      <c r="J39" s="1020"/>
      <c r="K39" s="206" t="s">
        <v>113</v>
      </c>
      <c r="L39" s="207" t="s">
        <v>96</v>
      </c>
      <c r="M39" s="142"/>
      <c r="R39" s="142"/>
      <c r="S39" s="142"/>
      <c r="T39" s="327" t="s">
        <v>429</v>
      </c>
      <c r="U39" s="221" t="s">
        <v>425</v>
      </c>
      <c r="V39" s="221" t="s">
        <v>271</v>
      </c>
      <c r="W39" s="221"/>
      <c r="X39" s="222" t="s">
        <v>430</v>
      </c>
      <c r="Y39" s="142"/>
      <c r="Z39" s="142"/>
      <c r="AA39" s="142"/>
      <c r="AB39" s="142"/>
      <c r="AC39" s="195"/>
      <c r="AD39" s="142"/>
      <c r="AE39" s="142"/>
      <c r="AF39" s="142"/>
    </row>
    <row r="40" spans="4:32" ht="12.75" thickBot="1" x14ac:dyDescent="0.25">
      <c r="D40" s="142"/>
      <c r="E40" s="1032"/>
      <c r="F40" s="209">
        <v>100</v>
      </c>
      <c r="G40" s="371">
        <v>37.869999999999997</v>
      </c>
      <c r="H40" s="238" t="s">
        <v>176</v>
      </c>
      <c r="I40" s="195"/>
      <c r="J40" s="7"/>
      <c r="K40" s="198"/>
      <c r="L40" s="198"/>
      <c r="M40" s="142"/>
      <c r="R40" s="142"/>
      <c r="S40" s="142"/>
      <c r="T40" s="220" t="s">
        <v>168</v>
      </c>
      <c r="U40" s="221" t="s">
        <v>425</v>
      </c>
      <c r="V40" s="221" t="s">
        <v>127</v>
      </c>
      <c r="W40" s="221"/>
      <c r="X40" s="222" t="s">
        <v>431</v>
      </c>
      <c r="Y40" s="142"/>
      <c r="Z40" s="142"/>
      <c r="AA40" s="142"/>
      <c r="AB40" s="142"/>
      <c r="AC40" s="195"/>
      <c r="AD40" s="142"/>
      <c r="AE40" s="142"/>
      <c r="AF40" s="142"/>
    </row>
    <row r="41" spans="4:32" x14ac:dyDescent="0.2">
      <c r="D41" s="142"/>
      <c r="E41" s="1032"/>
      <c r="F41" s="209">
        <v>250</v>
      </c>
      <c r="G41" s="371">
        <v>18.93</v>
      </c>
      <c r="H41" s="238" t="s">
        <v>177</v>
      </c>
      <c r="I41" s="195"/>
      <c r="J41" s="1018" t="s">
        <v>472</v>
      </c>
      <c r="K41" s="1049" t="s">
        <v>85</v>
      </c>
      <c r="L41" s="1050"/>
      <c r="M41" s="142"/>
      <c r="R41" s="142"/>
      <c r="S41" s="142"/>
      <c r="T41" s="220" t="s">
        <v>165</v>
      </c>
      <c r="U41" s="221" t="s">
        <v>425</v>
      </c>
      <c r="V41" s="221" t="s">
        <v>126</v>
      </c>
      <c r="W41" s="221"/>
      <c r="X41" s="222" t="s">
        <v>432</v>
      </c>
      <c r="Y41" s="142"/>
      <c r="Z41" s="142"/>
      <c r="AA41" s="142"/>
      <c r="AB41" s="142"/>
      <c r="AC41" s="195"/>
      <c r="AD41" s="142"/>
      <c r="AE41" s="142"/>
      <c r="AF41" s="142"/>
    </row>
    <row r="42" spans="4:32" x14ac:dyDescent="0.2">
      <c r="D42" s="142"/>
      <c r="E42" s="1032"/>
      <c r="F42" s="209">
        <v>500</v>
      </c>
      <c r="G42" s="371">
        <v>9.4700000000000006</v>
      </c>
      <c r="H42" s="238" t="s">
        <v>178</v>
      </c>
      <c r="I42" s="195"/>
      <c r="J42" s="1019"/>
      <c r="K42" s="1055" t="s">
        <v>91</v>
      </c>
      <c r="L42" s="1056"/>
      <c r="M42" s="142"/>
      <c r="R42" s="142"/>
      <c r="S42" s="142"/>
      <c r="T42" s="327" t="s">
        <v>433</v>
      </c>
      <c r="U42" s="221" t="s">
        <v>434</v>
      </c>
      <c r="V42" s="221" t="s">
        <v>270</v>
      </c>
      <c r="W42" s="221"/>
      <c r="X42" s="222" t="s">
        <v>435</v>
      </c>
      <c r="Y42" s="142"/>
      <c r="Z42" s="142"/>
      <c r="AA42" s="142"/>
      <c r="AB42" s="142"/>
      <c r="AC42" s="195"/>
      <c r="AD42" s="142"/>
      <c r="AE42" s="142"/>
      <c r="AF42" s="142"/>
    </row>
    <row r="43" spans="4:32" ht="12.75" thickBot="1" x14ac:dyDescent="0.25">
      <c r="D43" s="142"/>
      <c r="E43" s="1032"/>
      <c r="F43" s="209">
        <v>1000</v>
      </c>
      <c r="G43" s="371">
        <v>4.7300000000000004</v>
      </c>
      <c r="H43" s="238" t="s">
        <v>179</v>
      </c>
      <c r="I43" s="195"/>
      <c r="J43" s="1020"/>
      <c r="K43" s="1047" t="s">
        <v>92</v>
      </c>
      <c r="L43" s="1048"/>
      <c r="M43" s="142"/>
      <c r="R43" s="142"/>
      <c r="S43" s="142"/>
      <c r="T43" s="327" t="s">
        <v>436</v>
      </c>
      <c r="U43" s="221" t="s">
        <v>434</v>
      </c>
      <c r="V43" s="221" t="s">
        <v>271</v>
      </c>
      <c r="W43" s="221"/>
      <c r="X43" s="222" t="s">
        <v>437</v>
      </c>
      <c r="Y43" s="142"/>
      <c r="Z43" s="142"/>
      <c r="AA43" s="142"/>
      <c r="AB43" s="142"/>
      <c r="AC43" s="195"/>
      <c r="AD43" s="142"/>
      <c r="AE43" s="142"/>
      <c r="AF43" s="142"/>
    </row>
    <row r="44" spans="4:32" ht="12.75" thickBot="1" x14ac:dyDescent="0.25">
      <c r="D44" s="142"/>
      <c r="E44" s="1032"/>
      <c r="F44" s="209">
        <v>2000</v>
      </c>
      <c r="G44" s="371">
        <v>3.79</v>
      </c>
      <c r="H44" s="238" t="s">
        <v>180</v>
      </c>
      <c r="I44" s="195"/>
      <c r="J44" s="7"/>
      <c r="K44" s="198"/>
      <c r="L44" s="198"/>
      <c r="M44" s="142"/>
      <c r="R44" s="142"/>
      <c r="S44" s="142"/>
      <c r="T44" s="220" t="s">
        <v>148</v>
      </c>
      <c r="U44" s="221" t="s">
        <v>434</v>
      </c>
      <c r="V44" s="221" t="s">
        <v>125</v>
      </c>
      <c r="W44" s="221"/>
      <c r="X44" s="222" t="s">
        <v>236</v>
      </c>
      <c r="Y44" s="142"/>
      <c r="Z44" s="142"/>
      <c r="AA44" s="142"/>
      <c r="AB44" s="142"/>
      <c r="AC44" s="195"/>
      <c r="AD44" s="142"/>
      <c r="AE44" s="142"/>
      <c r="AF44" s="142"/>
    </row>
    <row r="45" spans="4:32" x14ac:dyDescent="0.2">
      <c r="D45" s="142"/>
      <c r="E45" s="237"/>
      <c r="F45" s="209"/>
      <c r="G45" s="371"/>
      <c r="H45" s="238"/>
      <c r="I45" s="195"/>
      <c r="J45" s="1018" t="s">
        <v>471</v>
      </c>
      <c r="K45" s="1049" t="s">
        <v>85</v>
      </c>
      <c r="L45" s="1050"/>
      <c r="M45" s="142"/>
      <c r="R45" s="142"/>
      <c r="S45" s="142"/>
      <c r="T45" s="220" t="s">
        <v>150</v>
      </c>
      <c r="U45" s="221" t="s">
        <v>434</v>
      </c>
      <c r="V45" s="221" t="s">
        <v>127</v>
      </c>
      <c r="W45" s="221"/>
      <c r="X45" s="222" t="s">
        <v>237</v>
      </c>
      <c r="Y45" s="142"/>
      <c r="Z45" s="142"/>
      <c r="AA45" s="142"/>
      <c r="AB45" s="142"/>
      <c r="AC45" s="195"/>
      <c r="AD45" s="142"/>
      <c r="AE45" s="142"/>
      <c r="AF45" s="142"/>
    </row>
    <row r="46" spans="4:32" ht="12.75" thickBot="1" x14ac:dyDescent="0.25">
      <c r="D46" s="142"/>
      <c r="E46" s="239" t="s">
        <v>181</v>
      </c>
      <c r="F46" s="209">
        <v>0</v>
      </c>
      <c r="G46" s="371">
        <v>177.42</v>
      </c>
      <c r="H46" s="238" t="s">
        <v>174</v>
      </c>
      <c r="I46" s="195"/>
      <c r="J46" s="1020"/>
      <c r="K46" s="1047" t="s">
        <v>98</v>
      </c>
      <c r="L46" s="1048"/>
      <c r="M46" s="142"/>
      <c r="R46" s="142"/>
      <c r="S46" s="142"/>
      <c r="T46" s="220" t="s">
        <v>149</v>
      </c>
      <c r="U46" s="221" t="s">
        <v>434</v>
      </c>
      <c r="V46" s="221" t="s">
        <v>126</v>
      </c>
      <c r="W46" s="221"/>
      <c r="X46" s="222" t="s">
        <v>238</v>
      </c>
      <c r="Y46" s="142"/>
      <c r="Z46" s="142"/>
      <c r="AA46" s="142"/>
      <c r="AB46" s="142"/>
      <c r="AC46" s="195"/>
      <c r="AD46" s="142"/>
      <c r="AE46" s="142"/>
      <c r="AF46" s="142"/>
    </row>
    <row r="47" spans="4:32" ht="12.75" thickBot="1" x14ac:dyDescent="0.25">
      <c r="D47" s="142"/>
      <c r="E47" s="239"/>
      <c r="F47" s="209">
        <v>50</v>
      </c>
      <c r="G47" s="371">
        <v>98.56</v>
      </c>
      <c r="H47" s="238" t="s">
        <v>175</v>
      </c>
      <c r="I47" s="195"/>
      <c r="J47" s="7"/>
      <c r="K47" s="198"/>
      <c r="L47" s="198"/>
      <c r="M47" s="142"/>
      <c r="R47" s="142"/>
      <c r="S47" s="142"/>
      <c r="T47" s="220" t="s">
        <v>262</v>
      </c>
      <c r="U47" s="221" t="s">
        <v>438</v>
      </c>
      <c r="V47" s="221" t="s">
        <v>125</v>
      </c>
      <c r="W47" s="221"/>
      <c r="X47" s="222" t="s">
        <v>265</v>
      </c>
      <c r="Y47" s="142"/>
      <c r="Z47" s="142"/>
      <c r="AA47" s="142"/>
      <c r="AB47" s="142"/>
      <c r="AC47" s="195"/>
      <c r="AD47" s="142"/>
      <c r="AE47" s="142"/>
      <c r="AF47" s="142"/>
    </row>
    <row r="48" spans="4:32" x14ac:dyDescent="0.2">
      <c r="D48" s="142"/>
      <c r="E48" s="239"/>
      <c r="F48" s="209">
        <v>100</v>
      </c>
      <c r="G48" s="371">
        <v>39.43</v>
      </c>
      <c r="H48" s="238" t="s">
        <v>176</v>
      </c>
      <c r="I48" s="195"/>
      <c r="J48" s="1018" t="s">
        <v>70</v>
      </c>
      <c r="K48" s="1049">
        <v>10</v>
      </c>
      <c r="L48" s="1050"/>
      <c r="M48" s="142"/>
      <c r="R48" s="142"/>
      <c r="S48" s="142"/>
      <c r="T48" s="220" t="s">
        <v>263</v>
      </c>
      <c r="U48" s="221" t="s">
        <v>438</v>
      </c>
      <c r="V48" s="221" t="s">
        <v>126</v>
      </c>
      <c r="W48" s="221"/>
      <c r="X48" s="222" t="s">
        <v>264</v>
      </c>
      <c r="Y48" s="142"/>
      <c r="Z48" s="142"/>
      <c r="AA48" s="142"/>
      <c r="AB48" s="142"/>
      <c r="AC48" s="195"/>
      <c r="AD48" s="142"/>
      <c r="AE48" s="142"/>
      <c r="AF48" s="142"/>
    </row>
    <row r="49" spans="4:32" x14ac:dyDescent="0.2">
      <c r="D49" s="142"/>
      <c r="E49" s="239"/>
      <c r="F49" s="209">
        <v>250</v>
      </c>
      <c r="G49" s="371">
        <v>19.71</v>
      </c>
      <c r="H49" s="238" t="s">
        <v>177</v>
      </c>
      <c r="I49" s="195"/>
      <c r="J49" s="1019"/>
      <c r="K49" s="1055">
        <f>IF(OR(AND('Summary Table and Check List'!C19&gt;1000,'Summary Table and Check List'!E22=1),AND('Summary Table and Check List'!C19&gt;500,'Summary Table and Check List'!E22=2),AND('Summary Table and Check List'!C19&gt;333.33,'Summary Table and Check List'!E22=3),AND('Summary Table and Check List'!C19&gt;250,'Summary Table and Check List'!E22=4)),20,10)</f>
        <v>10</v>
      </c>
      <c r="L49" s="1056"/>
      <c r="M49" s="142"/>
      <c r="R49" s="142"/>
      <c r="S49" s="195"/>
      <c r="T49" s="220" t="s">
        <v>159</v>
      </c>
      <c r="U49" s="221" t="s">
        <v>398</v>
      </c>
      <c r="V49" s="221" t="s">
        <v>126</v>
      </c>
      <c r="W49" s="221"/>
      <c r="X49" s="222" t="s">
        <v>227</v>
      </c>
    </row>
    <row r="50" spans="4:32" ht="12.75" thickBot="1" x14ac:dyDescent="0.25">
      <c r="D50" s="142"/>
      <c r="E50" s="239"/>
      <c r="F50" s="209">
        <v>500</v>
      </c>
      <c r="G50" s="371">
        <v>9.86</v>
      </c>
      <c r="H50" s="238" t="s">
        <v>178</v>
      </c>
      <c r="I50" s="195"/>
      <c r="J50" s="1020"/>
      <c r="K50" s="1047">
        <f>IF(OR(AND('Summary Table and Check List'!C19&gt;2500,'Summary Table and Check List'!E22=1),AND('Summary Table and Check List'!C19&gt;1250,'Summary Table and Check List'!E22=2),AND('Summary Table and Check List'!C19&gt;833.33,'Summary Table and Check List'!E22=3),AND('Summary Table and Check List'!C19&gt;625,'Summary Table and Check List'!E22=4)),50,10)</f>
        <v>10</v>
      </c>
      <c r="L50" s="1048"/>
      <c r="M50" s="142"/>
      <c r="R50" s="142"/>
      <c r="S50" s="195"/>
      <c r="T50" s="220" t="s">
        <v>155</v>
      </c>
      <c r="U50" s="221" t="s">
        <v>398</v>
      </c>
      <c r="V50" s="221" t="s">
        <v>126</v>
      </c>
      <c r="W50" s="221" t="s">
        <v>399</v>
      </c>
      <c r="X50" s="222" t="s">
        <v>439</v>
      </c>
    </row>
    <row r="51" spans="4:32" ht="12.75" thickBot="1" x14ac:dyDescent="0.25">
      <c r="D51" s="142"/>
      <c r="E51" s="239"/>
      <c r="F51" s="209">
        <v>1000</v>
      </c>
      <c r="G51" s="371">
        <v>5.26</v>
      </c>
      <c r="H51" s="238" t="s">
        <v>179</v>
      </c>
      <c r="I51" s="195"/>
      <c r="J51" s="7"/>
      <c r="K51" s="198"/>
      <c r="L51" s="198"/>
      <c r="M51" s="142"/>
      <c r="R51" s="142"/>
      <c r="S51" s="195"/>
      <c r="T51" s="220" t="s">
        <v>144</v>
      </c>
      <c r="U51" s="221" t="s">
        <v>126</v>
      </c>
      <c r="V51" s="221"/>
      <c r="W51" s="221"/>
      <c r="X51" s="222" t="s">
        <v>126</v>
      </c>
    </row>
    <row r="52" spans="4:32" ht="12.75" thickBot="1" x14ac:dyDescent="0.25">
      <c r="D52" s="142"/>
      <c r="E52" s="239"/>
      <c r="F52" s="209">
        <v>2000</v>
      </c>
      <c r="G52" s="371">
        <v>3.94</v>
      </c>
      <c r="H52" s="238" t="s">
        <v>180</v>
      </c>
      <c r="I52" s="195"/>
      <c r="J52" s="1018" t="s">
        <v>473</v>
      </c>
      <c r="K52" s="1059">
        <v>1</v>
      </c>
      <c r="L52" s="1060"/>
      <c r="M52" s="142"/>
      <c r="R52" s="142"/>
      <c r="S52" s="195"/>
      <c r="T52" s="223" t="s">
        <v>152</v>
      </c>
      <c r="U52" s="224" t="s">
        <v>126</v>
      </c>
      <c r="V52" s="224" t="s">
        <v>399</v>
      </c>
      <c r="W52" s="224"/>
      <c r="X52" s="225" t="s">
        <v>440</v>
      </c>
    </row>
    <row r="53" spans="4:32" x14ac:dyDescent="0.2">
      <c r="D53" s="142"/>
      <c r="E53" s="240" t="s">
        <v>182</v>
      </c>
      <c r="F53" s="210"/>
      <c r="G53" s="371">
        <v>1.97</v>
      </c>
      <c r="H53" s="238"/>
      <c r="I53" s="195"/>
      <c r="J53" s="1019"/>
      <c r="K53" s="1057">
        <v>2</v>
      </c>
      <c r="L53" s="1058"/>
      <c r="M53" s="142"/>
      <c r="R53" s="142"/>
      <c r="S53" s="195"/>
      <c r="T53" s="142"/>
      <c r="U53" s="142"/>
      <c r="V53" s="142"/>
    </row>
    <row r="54" spans="4:32" x14ac:dyDescent="0.2">
      <c r="D54" s="142"/>
      <c r="E54" s="240" t="s">
        <v>183</v>
      </c>
      <c r="F54" s="210"/>
      <c r="G54" s="371">
        <v>0</v>
      </c>
      <c r="H54" s="238"/>
      <c r="I54" s="195"/>
      <c r="J54" s="1019"/>
      <c r="K54" s="1057">
        <v>3</v>
      </c>
      <c r="L54" s="1058"/>
      <c r="M54" s="142"/>
      <c r="R54" s="142"/>
      <c r="S54" s="195"/>
      <c r="T54" s="142"/>
      <c r="U54" s="142"/>
      <c r="V54" s="142"/>
    </row>
    <row r="55" spans="4:32" ht="12.75" thickBot="1" x14ac:dyDescent="0.25">
      <c r="D55" s="142"/>
      <c r="E55" s="240" t="s">
        <v>184</v>
      </c>
      <c r="F55" s="210"/>
      <c r="G55" s="371">
        <v>0</v>
      </c>
      <c r="H55" s="238"/>
      <c r="I55" s="195"/>
      <c r="J55" s="1020"/>
      <c r="K55" s="1063">
        <v>4</v>
      </c>
      <c r="L55" s="1064"/>
      <c r="M55" s="142"/>
      <c r="R55" s="142"/>
      <c r="S55" s="142"/>
      <c r="T55" s="142"/>
      <c r="U55" s="142"/>
      <c r="V55" s="142"/>
    </row>
    <row r="56" spans="4:32" ht="12.75" thickBot="1" x14ac:dyDescent="0.25">
      <c r="D56" s="142"/>
      <c r="E56" s="240" t="s">
        <v>185</v>
      </c>
      <c r="F56" s="210"/>
      <c r="G56" s="371">
        <v>60.45</v>
      </c>
      <c r="H56" s="238"/>
      <c r="I56" s="211"/>
      <c r="J56" s="7"/>
      <c r="K56" s="198"/>
      <c r="L56" s="198"/>
      <c r="M56" s="142"/>
      <c r="R56" s="142"/>
      <c r="S56" s="142"/>
      <c r="T56" s="142"/>
      <c r="U56" s="142"/>
      <c r="V56" s="142"/>
    </row>
    <row r="57" spans="4:32" x14ac:dyDescent="0.2">
      <c r="D57" s="142"/>
      <c r="E57" s="240" t="s">
        <v>186</v>
      </c>
      <c r="F57" s="210"/>
      <c r="G57" s="371">
        <v>60.45</v>
      </c>
      <c r="H57" s="238"/>
      <c r="I57" s="211"/>
      <c r="J57" s="1018" t="s">
        <v>474</v>
      </c>
      <c r="K57" s="1059" t="s">
        <v>125</v>
      </c>
      <c r="L57" s="1060"/>
      <c r="M57" s="142"/>
      <c r="R57" s="142"/>
      <c r="S57" s="142"/>
      <c r="T57" s="142"/>
      <c r="U57" s="142"/>
      <c r="V57" s="142"/>
      <c r="W57" s="142"/>
      <c r="X57" s="142"/>
      <c r="Y57" s="142"/>
      <c r="Z57" s="142"/>
      <c r="AA57" s="142"/>
      <c r="AB57" s="142"/>
      <c r="AC57" s="142"/>
      <c r="AD57" s="142"/>
      <c r="AE57" s="142"/>
      <c r="AF57" s="142"/>
    </row>
    <row r="58" spans="4:32" x14ac:dyDescent="0.2">
      <c r="D58" s="142"/>
      <c r="E58" s="240" t="s">
        <v>187</v>
      </c>
      <c r="F58" s="210"/>
      <c r="G58" s="371">
        <v>64.400000000000006</v>
      </c>
      <c r="H58" s="238"/>
      <c r="I58" s="195"/>
      <c r="J58" s="1061"/>
      <c r="K58" s="1057" t="s">
        <v>126</v>
      </c>
      <c r="L58" s="1058"/>
      <c r="M58" s="142"/>
      <c r="R58" s="142"/>
      <c r="S58" s="142"/>
      <c r="U58" s="142"/>
      <c r="V58" s="142"/>
      <c r="W58" s="142"/>
      <c r="X58" s="142"/>
      <c r="Y58" s="142"/>
      <c r="Z58" s="142"/>
      <c r="AA58" s="142"/>
      <c r="AB58" s="142"/>
      <c r="AC58" s="142"/>
      <c r="AD58" s="142"/>
      <c r="AE58" s="142"/>
      <c r="AF58" s="142"/>
    </row>
    <row r="59" spans="4:32" x14ac:dyDescent="0.2">
      <c r="D59" s="142"/>
      <c r="E59" s="240" t="s">
        <v>188</v>
      </c>
      <c r="F59" s="210"/>
      <c r="G59" s="371">
        <v>68.34</v>
      </c>
      <c r="H59" s="238"/>
      <c r="I59" s="195"/>
      <c r="J59" s="1061"/>
      <c r="K59" s="1057" t="s">
        <v>127</v>
      </c>
      <c r="L59" s="1058"/>
      <c r="M59" s="142"/>
      <c r="S59" s="142"/>
      <c r="U59" s="142"/>
      <c r="V59" s="142"/>
      <c r="W59" s="142"/>
      <c r="X59" s="142"/>
      <c r="Y59" s="142"/>
      <c r="Z59" s="142"/>
      <c r="AA59" s="142"/>
      <c r="AB59" s="142"/>
      <c r="AC59" s="142"/>
      <c r="AD59" s="142"/>
      <c r="AE59" s="142"/>
      <c r="AF59" s="142"/>
    </row>
    <row r="60" spans="4:32" ht="12.75" thickBot="1" x14ac:dyDescent="0.25">
      <c r="D60" s="142"/>
      <c r="E60" s="241" t="s">
        <v>189</v>
      </c>
      <c r="F60" s="242"/>
      <c r="G60" s="379">
        <v>9.86</v>
      </c>
      <c r="H60" s="243"/>
      <c r="I60" s="195"/>
      <c r="J60" s="1061"/>
      <c r="K60" s="1057" t="s">
        <v>270</v>
      </c>
      <c r="L60" s="1058"/>
      <c r="M60" s="142"/>
      <c r="S60" s="142"/>
      <c r="U60" s="142"/>
      <c r="V60" s="142"/>
      <c r="W60" s="142"/>
      <c r="X60" s="142"/>
      <c r="Y60" s="142"/>
      <c r="Z60" s="142"/>
      <c r="AA60" s="142"/>
      <c r="AB60" s="142"/>
      <c r="AC60" s="142"/>
      <c r="AD60" s="142"/>
      <c r="AE60" s="142"/>
      <c r="AF60" s="142"/>
    </row>
    <row r="61" spans="4:32" ht="12.75" thickBot="1" x14ac:dyDescent="0.25">
      <c r="D61" s="142"/>
      <c r="E61" s="142"/>
      <c r="F61" s="142"/>
      <c r="G61" s="142"/>
      <c r="H61" s="142"/>
      <c r="I61" s="195"/>
      <c r="J61" s="1062"/>
      <c r="K61" s="1063" t="s">
        <v>271</v>
      </c>
      <c r="L61" s="1064"/>
      <c r="M61" s="142"/>
      <c r="S61" s="142"/>
      <c r="U61" s="142"/>
      <c r="V61" s="142"/>
      <c r="W61" s="142"/>
      <c r="X61" s="142"/>
      <c r="Y61" s="142"/>
      <c r="Z61" s="142"/>
      <c r="AA61" s="142"/>
      <c r="AB61" s="142"/>
      <c r="AC61" s="142"/>
      <c r="AD61" s="142"/>
      <c r="AE61" s="142"/>
      <c r="AF61" s="142"/>
    </row>
    <row r="62" spans="4:32" ht="12.75" thickBot="1" x14ac:dyDescent="0.25">
      <c r="D62" s="142"/>
      <c r="E62" s="1038" t="s">
        <v>200</v>
      </c>
      <c r="F62" s="1039"/>
      <c r="G62" s="1039"/>
      <c r="H62" s="1040"/>
      <c r="I62" s="195"/>
      <c r="J62" s="7"/>
      <c r="K62" s="198"/>
      <c r="L62" s="198"/>
      <c r="M62" s="142"/>
      <c r="N62" s="142"/>
      <c r="O62" s="142"/>
      <c r="P62" s="142"/>
      <c r="Q62" s="142"/>
      <c r="R62" s="142"/>
      <c r="S62" s="142"/>
      <c r="T62" s="142"/>
      <c r="U62" s="142"/>
      <c r="V62" s="142"/>
      <c r="W62" s="142"/>
      <c r="X62" s="142"/>
      <c r="Y62" s="142"/>
      <c r="Z62" s="142"/>
      <c r="AA62" s="142"/>
      <c r="AB62" s="142"/>
      <c r="AC62" s="142"/>
      <c r="AD62" s="142"/>
      <c r="AE62" s="142"/>
      <c r="AF62" s="142"/>
    </row>
    <row r="63" spans="4:32" x14ac:dyDescent="0.2">
      <c r="D63" s="142"/>
      <c r="E63" s="1029" t="s">
        <v>197</v>
      </c>
      <c r="F63" s="244">
        <v>0</v>
      </c>
      <c r="G63" s="382">
        <v>123.84</v>
      </c>
      <c r="H63" s="245" t="s">
        <v>444</v>
      </c>
      <c r="I63" s="195"/>
      <c r="J63" s="1018" t="s">
        <v>475</v>
      </c>
      <c r="K63" s="1059" t="s">
        <v>125</v>
      </c>
      <c r="L63" s="1060"/>
      <c r="M63" s="142"/>
      <c r="N63" s="142"/>
      <c r="O63" s="142"/>
      <c r="P63" s="142"/>
      <c r="Q63" s="142"/>
      <c r="R63" s="142"/>
      <c r="S63" s="142"/>
      <c r="T63" s="142"/>
      <c r="U63" s="142"/>
      <c r="V63" s="142"/>
      <c r="W63" s="142"/>
      <c r="X63" s="142"/>
      <c r="Y63" s="142"/>
      <c r="Z63" s="142"/>
      <c r="AA63" s="142"/>
      <c r="AB63" s="142"/>
      <c r="AC63" s="142"/>
      <c r="AD63" s="142"/>
      <c r="AE63" s="142"/>
      <c r="AF63" s="142"/>
    </row>
    <row r="64" spans="4:32" x14ac:dyDescent="0.2">
      <c r="D64" s="142"/>
      <c r="E64" s="1030"/>
      <c r="F64" s="212">
        <v>250</v>
      </c>
      <c r="G64" s="386">
        <v>68.510000000000005</v>
      </c>
      <c r="H64" s="246" t="s">
        <v>190</v>
      </c>
      <c r="I64" s="195"/>
      <c r="J64" s="1061"/>
      <c r="K64" s="1057" t="s">
        <v>126</v>
      </c>
      <c r="L64" s="1058"/>
      <c r="M64" s="142"/>
      <c r="N64" s="142"/>
      <c r="O64" s="142"/>
      <c r="P64" s="142"/>
      <c r="Q64" s="142"/>
      <c r="R64" s="142"/>
      <c r="S64" s="142"/>
      <c r="T64" s="142"/>
      <c r="U64" s="142"/>
      <c r="V64" s="142"/>
      <c r="W64" s="142"/>
      <c r="X64" s="142"/>
      <c r="Y64" s="142"/>
      <c r="Z64" s="142"/>
      <c r="AA64" s="142"/>
      <c r="AB64" s="142"/>
      <c r="AC64" s="142"/>
      <c r="AD64" s="142"/>
      <c r="AE64" s="142"/>
      <c r="AF64" s="142"/>
    </row>
    <row r="65" spans="4:32" x14ac:dyDescent="0.2">
      <c r="D65" s="142"/>
      <c r="E65" s="1030"/>
      <c r="F65" s="212">
        <v>300</v>
      </c>
      <c r="G65" s="386">
        <v>54.84</v>
      </c>
      <c r="H65" s="246" t="s">
        <v>191</v>
      </c>
      <c r="I65" s="195"/>
      <c r="J65" s="1061"/>
      <c r="K65" s="1057" t="s">
        <v>254</v>
      </c>
      <c r="L65" s="1058"/>
      <c r="M65" s="142"/>
      <c r="N65" s="142"/>
      <c r="O65" s="142"/>
      <c r="P65" s="142"/>
      <c r="Q65" s="142"/>
      <c r="R65" s="142"/>
      <c r="S65" s="142"/>
      <c r="T65" s="142"/>
      <c r="U65" s="142"/>
      <c r="V65" s="142"/>
      <c r="W65" s="142"/>
      <c r="X65" s="142"/>
      <c r="Y65" s="142"/>
      <c r="Z65" s="142"/>
      <c r="AA65" s="142"/>
      <c r="AB65" s="142"/>
      <c r="AC65" s="142"/>
      <c r="AD65" s="142"/>
      <c r="AE65" s="142"/>
      <c r="AF65" s="142"/>
    </row>
    <row r="66" spans="4:32" x14ac:dyDescent="0.2">
      <c r="D66" s="142"/>
      <c r="E66" s="1030"/>
      <c r="F66" s="212">
        <v>400</v>
      </c>
      <c r="G66" s="386">
        <v>40.479999999999997</v>
      </c>
      <c r="H66" s="246" t="s">
        <v>192</v>
      </c>
      <c r="I66" s="195"/>
      <c r="J66" s="1061"/>
      <c r="K66" s="1057" t="s">
        <v>127</v>
      </c>
      <c r="L66" s="1058"/>
      <c r="M66" s="142"/>
      <c r="N66" s="142"/>
      <c r="O66" s="142"/>
      <c r="P66" s="142"/>
      <c r="Q66" s="142"/>
      <c r="R66" s="142"/>
      <c r="S66" s="142"/>
      <c r="T66" s="142"/>
      <c r="U66" s="142"/>
      <c r="V66" s="142"/>
      <c r="W66" s="142"/>
      <c r="X66" s="142"/>
      <c r="Y66" s="142"/>
      <c r="Z66" s="142"/>
      <c r="AA66" s="142"/>
      <c r="AB66" s="142"/>
      <c r="AC66" s="142"/>
      <c r="AD66" s="142"/>
      <c r="AE66" s="142"/>
      <c r="AF66" s="142"/>
    </row>
    <row r="67" spans="4:32" x14ac:dyDescent="0.2">
      <c r="D67" s="142"/>
      <c r="E67" s="1030"/>
      <c r="F67" s="212">
        <v>600</v>
      </c>
      <c r="G67" s="386">
        <v>35.28</v>
      </c>
      <c r="H67" s="246" t="s">
        <v>193</v>
      </c>
      <c r="I67" s="195"/>
      <c r="J67" s="1061"/>
      <c r="K67" s="1057" t="s">
        <v>270</v>
      </c>
      <c r="L67" s="1058"/>
      <c r="M67" s="142"/>
      <c r="N67" s="142"/>
      <c r="O67" s="142"/>
      <c r="P67" s="142"/>
      <c r="Q67" s="142"/>
      <c r="R67" s="142"/>
      <c r="S67" s="142"/>
      <c r="T67" s="142"/>
      <c r="U67" s="142"/>
      <c r="V67" s="142"/>
      <c r="W67" s="142"/>
      <c r="X67" s="142"/>
      <c r="Y67" s="142"/>
      <c r="Z67" s="142"/>
      <c r="AA67" s="142"/>
      <c r="AB67" s="142"/>
      <c r="AC67" s="142"/>
      <c r="AD67" s="142"/>
      <c r="AE67" s="142"/>
      <c r="AF67" s="142"/>
    </row>
    <row r="68" spans="4:32" ht="12.75" thickBot="1" x14ac:dyDescent="0.25">
      <c r="D68" s="142"/>
      <c r="E68" s="1030"/>
      <c r="F68" s="212">
        <v>1000</v>
      </c>
      <c r="G68" s="386">
        <v>24.42</v>
      </c>
      <c r="H68" s="246" t="s">
        <v>194</v>
      </c>
      <c r="I68" s="195"/>
      <c r="J68" s="1062"/>
      <c r="K68" s="1063" t="s">
        <v>271</v>
      </c>
      <c r="L68" s="1064"/>
      <c r="M68" s="142"/>
      <c r="N68" s="142"/>
      <c r="O68" s="142"/>
      <c r="P68" s="142"/>
      <c r="Q68" s="142"/>
      <c r="R68" s="142"/>
      <c r="S68" s="142"/>
      <c r="T68" s="142"/>
      <c r="U68" s="142"/>
      <c r="V68" s="142"/>
      <c r="W68" s="142"/>
      <c r="X68" s="142"/>
      <c r="Y68" s="142"/>
      <c r="Z68" s="142"/>
      <c r="AA68" s="142"/>
      <c r="AB68" s="142"/>
      <c r="AC68" s="142"/>
      <c r="AD68" s="142"/>
      <c r="AE68" s="142"/>
      <c r="AF68" s="142"/>
    </row>
    <row r="69" spans="4:32" ht="12.75" thickBot="1" x14ac:dyDescent="0.25">
      <c r="D69" s="142"/>
      <c r="E69" s="1030"/>
      <c r="F69" s="212">
        <v>1500</v>
      </c>
      <c r="G69" s="386">
        <v>17.190000000000001</v>
      </c>
      <c r="H69" s="246" t="s">
        <v>195</v>
      </c>
      <c r="I69" s="195"/>
      <c r="J69" s="7"/>
      <c r="K69" s="198"/>
      <c r="L69" s="198"/>
      <c r="M69" s="142"/>
      <c r="N69" s="142"/>
      <c r="O69" s="142"/>
      <c r="P69" s="142"/>
      <c r="Q69" s="142"/>
      <c r="R69" s="142"/>
      <c r="S69" s="142"/>
      <c r="T69" s="142"/>
      <c r="U69" s="142"/>
      <c r="V69" s="142"/>
      <c r="W69" s="142"/>
      <c r="X69" s="142"/>
      <c r="Y69" s="142"/>
      <c r="Z69" s="142"/>
      <c r="AA69" s="142"/>
      <c r="AB69" s="142"/>
      <c r="AC69" s="142"/>
      <c r="AD69" s="142"/>
      <c r="AE69" s="142"/>
      <c r="AF69" s="142"/>
    </row>
    <row r="70" spans="4:32" x14ac:dyDescent="0.2">
      <c r="D70" s="142"/>
      <c r="E70" s="1030"/>
      <c r="F70" s="212">
        <v>2500</v>
      </c>
      <c r="G70" s="386">
        <v>13.86</v>
      </c>
      <c r="H70" s="246" t="s">
        <v>196</v>
      </c>
      <c r="I70" s="195"/>
      <c r="J70" s="1018" t="s">
        <v>476</v>
      </c>
      <c r="K70" s="1067" t="s">
        <v>213</v>
      </c>
      <c r="L70" s="1068"/>
      <c r="M70" s="142"/>
      <c r="N70" s="142"/>
      <c r="O70" s="142"/>
      <c r="P70" s="142"/>
      <c r="Q70" s="142"/>
      <c r="R70" s="142"/>
      <c r="S70" s="142"/>
      <c r="T70" s="142"/>
      <c r="U70" s="142"/>
      <c r="V70" s="142"/>
      <c r="W70" s="142"/>
      <c r="X70" s="142"/>
      <c r="Y70" s="142"/>
      <c r="Z70" s="142"/>
      <c r="AA70" s="142"/>
      <c r="AB70" s="142"/>
      <c r="AC70" s="142"/>
      <c r="AD70" s="142"/>
      <c r="AE70" s="142"/>
      <c r="AF70" s="142"/>
    </row>
    <row r="71" spans="4:32" ht="12.75" thickBot="1" x14ac:dyDescent="0.25">
      <c r="D71" s="142"/>
      <c r="E71" s="1030" t="s">
        <v>198</v>
      </c>
      <c r="F71" s="212">
        <v>0</v>
      </c>
      <c r="G71" s="386">
        <v>123.84</v>
      </c>
      <c r="H71" s="246" t="s">
        <v>444</v>
      </c>
      <c r="I71" s="195"/>
      <c r="J71" s="1020"/>
      <c r="K71" s="1065" t="s">
        <v>85</v>
      </c>
      <c r="L71" s="1066"/>
      <c r="M71" s="142"/>
      <c r="N71" s="142"/>
      <c r="O71" s="142"/>
      <c r="P71" s="142"/>
      <c r="Q71" s="142"/>
      <c r="R71" s="142"/>
      <c r="S71" s="142"/>
      <c r="T71" s="142"/>
      <c r="U71" s="142"/>
      <c r="V71" s="142"/>
      <c r="W71" s="142"/>
      <c r="X71" s="142"/>
      <c r="Y71" s="142"/>
      <c r="Z71" s="142"/>
      <c r="AA71" s="142"/>
      <c r="AB71" s="142"/>
      <c r="AC71" s="142"/>
      <c r="AD71" s="142"/>
      <c r="AE71" s="142"/>
      <c r="AF71" s="142"/>
    </row>
    <row r="72" spans="4:32" x14ac:dyDescent="0.2">
      <c r="D72" s="142"/>
      <c r="E72" s="1030"/>
      <c r="F72" s="212">
        <v>250</v>
      </c>
      <c r="G72" s="386">
        <v>93.42</v>
      </c>
      <c r="H72" s="246" t="s">
        <v>190</v>
      </c>
      <c r="I72" s="195"/>
      <c r="J72" s="7"/>
      <c r="K72" s="198"/>
      <c r="L72" s="198"/>
      <c r="M72" s="142"/>
      <c r="N72" s="142"/>
      <c r="O72" s="142"/>
      <c r="P72" s="142"/>
      <c r="Q72" s="142"/>
      <c r="R72" s="142"/>
      <c r="S72" s="142"/>
      <c r="T72" s="142"/>
      <c r="U72" s="142"/>
      <c r="V72" s="142"/>
      <c r="W72" s="142"/>
      <c r="X72" s="142"/>
      <c r="Y72" s="142"/>
      <c r="Z72" s="142"/>
      <c r="AA72" s="142"/>
      <c r="AB72" s="142"/>
      <c r="AC72" s="142"/>
      <c r="AD72" s="142"/>
      <c r="AE72" s="142"/>
      <c r="AF72" s="142"/>
    </row>
    <row r="73" spans="4:32" x14ac:dyDescent="0.2">
      <c r="D73" s="142"/>
      <c r="E73" s="1030"/>
      <c r="F73" s="212">
        <v>300</v>
      </c>
      <c r="G73" s="386">
        <v>77.849999999999994</v>
      </c>
      <c r="H73" s="246" t="s">
        <v>191</v>
      </c>
      <c r="I73" s="195"/>
      <c r="J73" s="7"/>
      <c r="K73" s="198"/>
      <c r="L73" s="198"/>
      <c r="M73" s="142"/>
      <c r="N73" s="142"/>
      <c r="O73" s="142"/>
      <c r="P73" s="142"/>
      <c r="Q73" s="142"/>
      <c r="R73" s="142"/>
      <c r="S73" s="142"/>
      <c r="T73" s="142"/>
      <c r="U73" s="142"/>
      <c r="V73" s="142"/>
      <c r="W73" s="142"/>
      <c r="X73" s="142"/>
      <c r="Y73" s="142"/>
      <c r="Z73" s="142"/>
      <c r="AA73" s="142"/>
      <c r="AB73" s="142"/>
      <c r="AC73" s="142"/>
      <c r="AD73" s="142"/>
      <c r="AE73" s="142"/>
      <c r="AF73" s="142"/>
    </row>
    <row r="74" spans="4:32" x14ac:dyDescent="0.2">
      <c r="D74" s="142"/>
      <c r="E74" s="1030"/>
      <c r="F74" s="212">
        <v>400</v>
      </c>
      <c r="G74" s="386">
        <v>70.25</v>
      </c>
      <c r="H74" s="246" t="s">
        <v>192</v>
      </c>
      <c r="I74" s="195"/>
      <c r="J74" s="7"/>
      <c r="K74" s="198"/>
      <c r="L74" s="198"/>
      <c r="M74" s="142"/>
      <c r="N74" s="142"/>
      <c r="O74" s="142"/>
      <c r="P74" s="142"/>
      <c r="Q74" s="142"/>
      <c r="R74" s="142"/>
      <c r="S74" s="142"/>
      <c r="T74" s="142"/>
      <c r="U74" s="142"/>
      <c r="V74" s="142"/>
      <c r="W74" s="142"/>
      <c r="X74" s="142"/>
      <c r="Y74" s="142"/>
      <c r="Z74" s="142"/>
      <c r="AA74" s="142"/>
      <c r="AB74" s="142"/>
      <c r="AC74" s="142"/>
      <c r="AD74" s="142"/>
      <c r="AE74" s="142"/>
      <c r="AF74" s="142"/>
    </row>
    <row r="75" spans="4:32" x14ac:dyDescent="0.2">
      <c r="D75" s="142"/>
      <c r="E75" s="1030"/>
      <c r="F75" s="212">
        <v>600</v>
      </c>
      <c r="G75" s="386">
        <v>59.77</v>
      </c>
      <c r="H75" s="246" t="s">
        <v>193</v>
      </c>
      <c r="I75" s="195"/>
      <c r="J75" s="7"/>
      <c r="K75" s="198"/>
      <c r="L75" s="198"/>
      <c r="M75" s="142"/>
      <c r="N75" s="142"/>
      <c r="O75" s="142"/>
      <c r="P75" s="142"/>
      <c r="Q75" s="142"/>
      <c r="R75" s="142"/>
      <c r="S75" s="142"/>
      <c r="T75" s="142"/>
      <c r="U75" s="142"/>
      <c r="V75" s="142"/>
      <c r="W75" s="142"/>
      <c r="X75" s="142"/>
      <c r="Y75" s="142"/>
      <c r="Z75" s="142"/>
      <c r="AA75" s="142"/>
      <c r="AB75" s="142"/>
      <c r="AC75" s="142"/>
      <c r="AD75" s="142"/>
      <c r="AE75" s="142"/>
      <c r="AF75" s="142"/>
    </row>
    <row r="76" spans="4:32" x14ac:dyDescent="0.2">
      <c r="D76" s="142"/>
      <c r="E76" s="1030"/>
      <c r="F76" s="212">
        <v>1000</v>
      </c>
      <c r="G76" s="386">
        <v>39.96</v>
      </c>
      <c r="H76" s="246" t="s">
        <v>194</v>
      </c>
      <c r="I76" s="195"/>
      <c r="J76" s="7"/>
      <c r="K76" s="198"/>
      <c r="L76" s="198"/>
      <c r="M76" s="142"/>
      <c r="N76" s="142"/>
      <c r="O76" s="142"/>
      <c r="P76" s="142"/>
      <c r="Q76" s="142"/>
      <c r="R76" s="142"/>
      <c r="S76" s="142"/>
      <c r="T76" s="142"/>
      <c r="U76" s="142"/>
      <c r="V76" s="142"/>
      <c r="W76" s="142"/>
      <c r="X76" s="142"/>
      <c r="Y76" s="142"/>
      <c r="Z76" s="142"/>
      <c r="AA76" s="142"/>
      <c r="AB76" s="142"/>
      <c r="AC76" s="142"/>
      <c r="AD76" s="142"/>
      <c r="AE76" s="142"/>
      <c r="AF76" s="142"/>
    </row>
    <row r="77" spans="4:32" x14ac:dyDescent="0.2">
      <c r="D77" s="142"/>
      <c r="E77" s="1030"/>
      <c r="F77" s="212">
        <v>1500</v>
      </c>
      <c r="G77" s="386">
        <v>27.56</v>
      </c>
      <c r="H77" s="246" t="s">
        <v>195</v>
      </c>
      <c r="I77" s="195"/>
      <c r="J77" s="7"/>
      <c r="K77" s="198"/>
      <c r="L77" s="198"/>
      <c r="M77" s="142"/>
      <c r="N77" s="142"/>
      <c r="O77" s="142"/>
      <c r="P77" s="142"/>
      <c r="Q77" s="142"/>
      <c r="R77" s="142"/>
      <c r="S77" s="142"/>
      <c r="T77" s="142"/>
      <c r="U77" s="142"/>
      <c r="V77" s="142"/>
      <c r="W77" s="142"/>
      <c r="X77" s="142"/>
      <c r="Y77" s="142"/>
      <c r="Z77" s="142"/>
      <c r="AA77" s="142"/>
      <c r="AB77" s="142"/>
      <c r="AC77" s="142"/>
      <c r="AD77" s="142"/>
      <c r="AE77" s="142"/>
      <c r="AF77" s="142"/>
    </row>
    <row r="78" spans="4:32" x14ac:dyDescent="0.2">
      <c r="D78" s="142"/>
      <c r="E78" s="1030"/>
      <c r="F78" s="212">
        <v>2500</v>
      </c>
      <c r="G78" s="386">
        <v>22.12</v>
      </c>
      <c r="H78" s="246" t="s">
        <v>196</v>
      </c>
      <c r="I78" s="195"/>
      <c r="J78" s="7"/>
      <c r="K78" s="198"/>
      <c r="L78" s="198"/>
      <c r="M78" s="142"/>
      <c r="N78" s="142"/>
      <c r="O78" s="142"/>
      <c r="P78" s="142"/>
      <c r="Q78" s="142"/>
      <c r="R78" s="142"/>
      <c r="S78" s="142"/>
      <c r="T78" s="142"/>
      <c r="U78" s="142"/>
      <c r="V78" s="142"/>
      <c r="W78" s="142"/>
      <c r="X78" s="142"/>
      <c r="Y78" s="142"/>
      <c r="Z78" s="142"/>
      <c r="AA78" s="142"/>
      <c r="AB78" s="142"/>
      <c r="AC78" s="142"/>
      <c r="AD78" s="142"/>
      <c r="AE78" s="142"/>
      <c r="AF78" s="142"/>
    </row>
    <row r="79" spans="4:32" x14ac:dyDescent="0.2">
      <c r="D79" s="142"/>
      <c r="E79" s="247" t="s">
        <v>170</v>
      </c>
      <c r="F79" s="212"/>
      <c r="G79" s="386">
        <v>1894.33</v>
      </c>
      <c r="H79" s="246"/>
      <c r="I79" s="195"/>
      <c r="J79" s="7"/>
      <c r="K79" s="198"/>
      <c r="L79" s="198"/>
      <c r="M79" s="142"/>
      <c r="N79" s="142"/>
      <c r="O79" s="142"/>
      <c r="P79" s="142"/>
      <c r="Q79" s="142"/>
      <c r="R79" s="142"/>
      <c r="S79" s="142"/>
      <c r="T79" s="142"/>
      <c r="U79" s="142"/>
      <c r="V79" s="142"/>
      <c r="W79" s="142"/>
      <c r="X79" s="142"/>
      <c r="Y79" s="142"/>
      <c r="Z79" s="142"/>
      <c r="AA79" s="142"/>
      <c r="AB79" s="142"/>
      <c r="AC79" s="142"/>
      <c r="AD79" s="142"/>
      <c r="AE79" s="142"/>
      <c r="AF79" s="142"/>
    </row>
    <row r="80" spans="4:32" x14ac:dyDescent="0.2">
      <c r="D80" s="142"/>
      <c r="E80" s="247" t="s">
        <v>171</v>
      </c>
      <c r="F80" s="212"/>
      <c r="G80" s="386">
        <v>1.37</v>
      </c>
      <c r="H80" s="246"/>
      <c r="I80" s="195"/>
      <c r="J80" s="7"/>
      <c r="K80" s="198"/>
      <c r="L80" s="198"/>
      <c r="M80" s="142"/>
      <c r="N80" s="142"/>
      <c r="O80" s="142"/>
      <c r="P80" s="142"/>
      <c r="Q80" s="142"/>
      <c r="R80" s="142"/>
      <c r="S80" s="142"/>
      <c r="T80" s="142"/>
      <c r="U80" s="142"/>
      <c r="V80" s="142"/>
      <c r="W80" s="142"/>
      <c r="X80" s="142"/>
      <c r="Y80" s="142"/>
      <c r="Z80" s="142"/>
      <c r="AA80" s="142"/>
      <c r="AB80" s="142"/>
      <c r="AC80" s="142"/>
      <c r="AD80" s="142"/>
      <c r="AE80" s="142"/>
      <c r="AF80" s="142"/>
    </row>
    <row r="81" spans="4:32" x14ac:dyDescent="0.2">
      <c r="D81" s="142"/>
      <c r="E81" s="247" t="s">
        <v>172</v>
      </c>
      <c r="F81" s="212"/>
      <c r="G81" s="386">
        <v>523.36</v>
      </c>
      <c r="H81" s="246"/>
      <c r="I81" s="195"/>
      <c r="J81" s="7"/>
      <c r="K81" s="198"/>
      <c r="L81" s="198"/>
      <c r="M81" s="142"/>
      <c r="N81" s="142"/>
      <c r="O81" s="142"/>
      <c r="P81" s="142"/>
      <c r="Q81" s="142"/>
      <c r="R81" s="142"/>
      <c r="S81" s="142"/>
      <c r="T81" s="142"/>
      <c r="U81" s="142"/>
      <c r="V81" s="142"/>
      <c r="W81" s="142"/>
      <c r="X81" s="142"/>
      <c r="Y81" s="142"/>
      <c r="Z81" s="142"/>
      <c r="AA81" s="142"/>
      <c r="AB81" s="142"/>
      <c r="AC81" s="142"/>
      <c r="AD81" s="142"/>
      <c r="AE81" s="142"/>
      <c r="AF81" s="142"/>
    </row>
    <row r="82" spans="4:32" ht="12.75" thickBot="1" x14ac:dyDescent="0.25">
      <c r="D82" s="142"/>
      <c r="E82" s="248" t="s">
        <v>202</v>
      </c>
      <c r="F82" s="249"/>
      <c r="G82" s="554">
        <v>6016.94</v>
      </c>
      <c r="H82" s="250"/>
      <c r="I82" s="195"/>
      <c r="J82" s="7"/>
      <c r="K82" s="198"/>
      <c r="L82" s="198"/>
      <c r="M82" s="142"/>
      <c r="N82" s="142"/>
      <c r="O82" s="142"/>
      <c r="P82" s="142"/>
      <c r="Q82" s="142"/>
      <c r="R82" s="142"/>
      <c r="S82" s="142"/>
      <c r="T82" s="142"/>
      <c r="U82" s="142"/>
      <c r="V82" s="142"/>
      <c r="W82" s="142"/>
      <c r="X82" s="142"/>
      <c r="Y82" s="142"/>
      <c r="Z82" s="142"/>
      <c r="AA82" s="142"/>
      <c r="AB82" s="142"/>
      <c r="AC82" s="142"/>
      <c r="AD82" s="142"/>
      <c r="AE82" s="142"/>
      <c r="AF82" s="142"/>
    </row>
    <row r="83" spans="4:32" ht="12.75" thickBot="1" x14ac:dyDescent="0.25">
      <c r="D83" s="142"/>
      <c r="E83" s="142"/>
      <c r="F83" s="142"/>
      <c r="G83" s="142"/>
      <c r="H83" s="142"/>
      <c r="I83" s="195"/>
      <c r="J83" s="7"/>
      <c r="K83" s="198"/>
      <c r="L83" s="198"/>
      <c r="M83" s="142"/>
      <c r="N83" s="142"/>
      <c r="O83" s="142"/>
      <c r="P83" s="142"/>
      <c r="Q83" s="142"/>
      <c r="R83" s="142"/>
      <c r="S83" s="142"/>
      <c r="T83" s="142"/>
      <c r="U83" s="142"/>
      <c r="V83" s="142"/>
      <c r="W83" s="142"/>
      <c r="X83" s="142"/>
      <c r="Y83" s="142"/>
      <c r="Z83" s="142"/>
      <c r="AA83" s="142"/>
      <c r="AB83" s="142"/>
      <c r="AC83" s="142"/>
      <c r="AD83" s="142"/>
      <c r="AE83" s="142"/>
      <c r="AF83" s="142"/>
    </row>
    <row r="84" spans="4:32" ht="12.75" thickBot="1" x14ac:dyDescent="0.25">
      <c r="D84" s="142"/>
      <c r="E84" s="1035" t="s">
        <v>214</v>
      </c>
      <c r="F84" s="1036"/>
      <c r="G84" s="1036"/>
      <c r="H84" s="1037"/>
      <c r="I84" s="195"/>
      <c r="J84" s="7"/>
      <c r="K84" s="198"/>
      <c r="L84" s="198"/>
      <c r="M84" s="142"/>
      <c r="N84" s="142"/>
      <c r="O84" s="142"/>
      <c r="P84" s="142"/>
      <c r="Q84" s="142"/>
      <c r="R84" s="142"/>
      <c r="S84" s="142"/>
      <c r="T84" s="142"/>
      <c r="U84" s="142"/>
      <c r="V84" s="142"/>
      <c r="W84" s="142"/>
      <c r="X84" s="142"/>
      <c r="Y84" s="142"/>
      <c r="Z84" s="142"/>
      <c r="AA84" s="142"/>
      <c r="AB84" s="142"/>
      <c r="AC84" s="142"/>
      <c r="AD84" s="142"/>
      <c r="AE84" s="142"/>
      <c r="AF84" s="142"/>
    </row>
    <row r="85" spans="4:32" x14ac:dyDescent="0.2">
      <c r="D85" s="142"/>
      <c r="E85" s="1033" t="s">
        <v>215</v>
      </c>
      <c r="F85" s="251">
        <v>0</v>
      </c>
      <c r="G85" s="390">
        <v>74.760000000000005</v>
      </c>
      <c r="H85" s="252" t="s">
        <v>443</v>
      </c>
      <c r="I85" s="195"/>
      <c r="J85" s="7"/>
      <c r="K85" s="198"/>
      <c r="L85" s="198"/>
      <c r="M85" s="142"/>
      <c r="N85" s="142"/>
      <c r="O85" s="142"/>
      <c r="P85" s="142"/>
      <c r="Q85" s="142"/>
      <c r="R85" s="142"/>
      <c r="S85" s="142"/>
      <c r="T85" s="142"/>
      <c r="U85" s="142"/>
      <c r="V85" s="142"/>
      <c r="W85" s="142"/>
      <c r="X85" s="142"/>
      <c r="Y85" s="142"/>
      <c r="Z85" s="142"/>
      <c r="AA85" s="142"/>
      <c r="AB85" s="142"/>
      <c r="AC85" s="142"/>
      <c r="AD85" s="142"/>
      <c r="AE85" s="142"/>
      <c r="AF85" s="142"/>
    </row>
    <row r="86" spans="4:32" x14ac:dyDescent="0.2">
      <c r="D86" s="142"/>
      <c r="E86" s="1034"/>
      <c r="F86" s="213">
        <v>300</v>
      </c>
      <c r="G86" s="393">
        <v>39.049999999999997</v>
      </c>
      <c r="H86" s="253" t="s">
        <v>210</v>
      </c>
      <c r="I86" s="195"/>
      <c r="J86" s="7"/>
      <c r="K86" s="198"/>
      <c r="L86" s="198"/>
      <c r="M86" s="142"/>
      <c r="N86" s="142"/>
      <c r="O86" s="142"/>
      <c r="P86" s="142"/>
      <c r="Q86" s="142"/>
      <c r="R86" s="142"/>
      <c r="S86" s="142"/>
      <c r="T86" s="142"/>
      <c r="U86" s="142"/>
      <c r="V86" s="142"/>
      <c r="W86" s="142"/>
      <c r="X86" s="142"/>
      <c r="Y86" s="142"/>
      <c r="Z86" s="142"/>
      <c r="AA86" s="142"/>
      <c r="AB86" s="142"/>
      <c r="AC86" s="142"/>
      <c r="AD86" s="142"/>
      <c r="AE86" s="142"/>
      <c r="AF86" s="142"/>
    </row>
    <row r="87" spans="4:32" x14ac:dyDescent="0.2">
      <c r="D87" s="142"/>
      <c r="E87" s="1034"/>
      <c r="F87" s="213">
        <v>400</v>
      </c>
      <c r="G87" s="393">
        <v>20.21</v>
      </c>
      <c r="H87" s="253" t="s">
        <v>211</v>
      </c>
      <c r="I87" s="195"/>
      <c r="J87" s="7"/>
      <c r="K87" s="198"/>
      <c r="L87" s="198"/>
      <c r="M87" s="142"/>
      <c r="N87" s="142"/>
      <c r="O87" s="142"/>
      <c r="P87" s="142"/>
      <c r="Q87" s="142"/>
      <c r="R87" s="142"/>
      <c r="S87" s="142"/>
      <c r="T87" s="142"/>
      <c r="U87" s="142"/>
      <c r="V87" s="142"/>
      <c r="W87" s="142"/>
      <c r="X87" s="142"/>
      <c r="Y87" s="142"/>
      <c r="Z87" s="142"/>
      <c r="AA87" s="142"/>
      <c r="AB87" s="142"/>
      <c r="AC87" s="142"/>
      <c r="AD87" s="142"/>
      <c r="AE87" s="142"/>
      <c r="AF87" s="142"/>
    </row>
    <row r="88" spans="4:32" x14ac:dyDescent="0.2">
      <c r="D88" s="142"/>
      <c r="E88" s="1034"/>
      <c r="F88" s="213">
        <v>600</v>
      </c>
      <c r="G88" s="393">
        <v>11.21</v>
      </c>
      <c r="H88" s="253" t="s">
        <v>212</v>
      </c>
      <c r="I88" s="195"/>
      <c r="J88" s="7"/>
      <c r="K88" s="198"/>
      <c r="L88" s="198"/>
      <c r="M88" s="142"/>
      <c r="N88" s="142"/>
      <c r="O88" s="142"/>
      <c r="P88" s="142"/>
      <c r="Q88" s="142"/>
      <c r="R88" s="142"/>
      <c r="S88" s="142"/>
      <c r="T88" s="142"/>
      <c r="U88" s="142"/>
      <c r="V88" s="142"/>
      <c r="W88" s="142"/>
      <c r="X88" s="142"/>
      <c r="Y88" s="142"/>
      <c r="Z88" s="142"/>
      <c r="AA88" s="142"/>
      <c r="AB88" s="142"/>
      <c r="AC88" s="142"/>
      <c r="AD88" s="142"/>
      <c r="AE88" s="142"/>
      <c r="AF88" s="142"/>
    </row>
    <row r="89" spans="4:32" x14ac:dyDescent="0.2">
      <c r="D89" s="142"/>
      <c r="E89" s="1034"/>
      <c r="F89" s="213">
        <v>1000</v>
      </c>
      <c r="G89" s="393">
        <v>6.72</v>
      </c>
      <c r="H89" s="253" t="s">
        <v>194</v>
      </c>
      <c r="I89" s="195"/>
      <c r="J89" s="7"/>
      <c r="K89" s="198"/>
      <c r="L89" s="198"/>
      <c r="M89" s="142"/>
      <c r="N89" s="142"/>
      <c r="O89" s="142"/>
      <c r="P89" s="142"/>
      <c r="Q89" s="142"/>
      <c r="R89" s="142"/>
      <c r="S89" s="142"/>
      <c r="T89" s="142"/>
      <c r="U89" s="142"/>
      <c r="V89" s="142"/>
      <c r="W89" s="142"/>
      <c r="X89" s="142"/>
      <c r="Y89" s="142"/>
      <c r="Z89" s="142"/>
      <c r="AA89" s="142"/>
      <c r="AB89" s="142"/>
      <c r="AC89" s="142"/>
      <c r="AD89" s="142"/>
      <c r="AE89" s="142"/>
      <c r="AF89" s="142"/>
    </row>
    <row r="90" spans="4:32" x14ac:dyDescent="0.2">
      <c r="D90" s="142"/>
      <c r="E90" s="1034"/>
      <c r="F90" s="213">
        <v>1500</v>
      </c>
      <c r="G90" s="393">
        <v>5.09</v>
      </c>
      <c r="H90" s="253" t="s">
        <v>195</v>
      </c>
      <c r="I90" s="195"/>
      <c r="J90" s="7"/>
      <c r="K90" s="198"/>
      <c r="L90" s="198"/>
      <c r="M90" s="142"/>
      <c r="N90" s="142"/>
      <c r="O90" s="142"/>
      <c r="P90" s="142"/>
      <c r="Q90" s="142"/>
      <c r="R90" s="142"/>
      <c r="S90" s="142"/>
      <c r="T90" s="142"/>
      <c r="U90" s="142"/>
      <c r="V90" s="142"/>
      <c r="W90" s="142"/>
      <c r="X90" s="142"/>
      <c r="Y90" s="142"/>
      <c r="Z90" s="142"/>
      <c r="AA90" s="142"/>
      <c r="AB90" s="142"/>
      <c r="AC90" s="142"/>
      <c r="AD90" s="142"/>
      <c r="AE90" s="142"/>
      <c r="AF90" s="142"/>
    </row>
    <row r="91" spans="4:32" x14ac:dyDescent="0.2">
      <c r="D91" s="142"/>
      <c r="E91" s="1034"/>
      <c r="F91" s="213">
        <v>2500</v>
      </c>
      <c r="G91" s="393">
        <v>4.29</v>
      </c>
      <c r="H91" s="253" t="s">
        <v>196</v>
      </c>
      <c r="I91" s="195"/>
      <c r="J91" s="7"/>
      <c r="K91" s="198"/>
      <c r="L91" s="198"/>
      <c r="M91" s="142"/>
      <c r="N91" s="142"/>
      <c r="O91" s="142"/>
      <c r="P91" s="142"/>
      <c r="Q91" s="142"/>
      <c r="R91" s="142"/>
      <c r="S91" s="142"/>
      <c r="T91" s="142"/>
      <c r="U91" s="142"/>
      <c r="V91" s="142"/>
      <c r="W91" s="142"/>
      <c r="X91" s="142"/>
      <c r="Y91" s="142"/>
      <c r="Z91" s="142"/>
      <c r="AA91" s="142"/>
      <c r="AB91" s="142"/>
      <c r="AC91" s="142"/>
      <c r="AD91" s="142"/>
      <c r="AE91" s="142"/>
      <c r="AF91" s="142"/>
    </row>
    <row r="92" spans="4:32" ht="12.75" thickBot="1" x14ac:dyDescent="0.25">
      <c r="D92" s="142"/>
      <c r="E92" s="254" t="s">
        <v>202</v>
      </c>
      <c r="F92" s="255"/>
      <c r="G92" s="397">
        <v>1249.23</v>
      </c>
      <c r="H92" s="256"/>
      <c r="I92" s="195"/>
      <c r="J92" s="7"/>
      <c r="K92" s="198"/>
      <c r="L92" s="198"/>
      <c r="M92" s="142"/>
      <c r="N92" s="142"/>
      <c r="O92" s="142"/>
      <c r="P92" s="142"/>
      <c r="Q92" s="142"/>
      <c r="R92" s="142"/>
      <c r="S92" s="142"/>
      <c r="T92" s="142"/>
      <c r="U92" s="142"/>
      <c r="V92" s="142"/>
      <c r="W92" s="142"/>
      <c r="X92" s="142"/>
      <c r="Y92" s="142"/>
      <c r="Z92" s="142"/>
      <c r="AA92" s="142"/>
      <c r="AB92" s="142"/>
      <c r="AC92" s="142"/>
      <c r="AD92" s="142"/>
      <c r="AE92" s="142"/>
      <c r="AF92" s="142"/>
    </row>
    <row r="93" spans="4:32" ht="12.75" thickBot="1" x14ac:dyDescent="0.25">
      <c r="D93" s="142"/>
      <c r="E93" s="142"/>
      <c r="F93" s="142"/>
      <c r="G93" s="142"/>
      <c r="H93" s="142"/>
      <c r="I93" s="195"/>
      <c r="J93" s="7"/>
      <c r="K93" s="198"/>
      <c r="L93" s="198"/>
      <c r="M93" s="142"/>
      <c r="N93" s="142"/>
      <c r="O93" s="142"/>
      <c r="P93" s="142"/>
      <c r="Q93" s="142"/>
      <c r="R93" s="142"/>
      <c r="S93" s="142"/>
      <c r="T93" s="142"/>
      <c r="U93" s="142"/>
      <c r="V93" s="142"/>
      <c r="W93" s="142"/>
      <c r="X93" s="142"/>
      <c r="Y93" s="142"/>
      <c r="Z93" s="142"/>
      <c r="AA93" s="142"/>
      <c r="AB93" s="142"/>
      <c r="AC93" s="142"/>
      <c r="AD93" s="142"/>
      <c r="AE93" s="142"/>
      <c r="AF93" s="142"/>
    </row>
    <row r="94" spans="4:32" ht="12.75" thickBot="1" x14ac:dyDescent="0.25">
      <c r="D94" s="142"/>
      <c r="E94" s="1026" t="s">
        <v>218</v>
      </c>
      <c r="F94" s="1027"/>
      <c r="G94" s="1027"/>
      <c r="H94" s="1028"/>
      <c r="I94" s="195"/>
      <c r="J94" s="7"/>
      <c r="K94" s="198"/>
      <c r="L94" s="198"/>
      <c r="M94" s="142"/>
      <c r="N94" s="142"/>
      <c r="O94" s="142"/>
      <c r="P94" s="142"/>
      <c r="Q94" s="142"/>
      <c r="R94" s="142"/>
      <c r="S94" s="142"/>
      <c r="T94" s="142"/>
      <c r="U94" s="142"/>
      <c r="V94" s="142"/>
      <c r="W94" s="142"/>
      <c r="X94" s="142"/>
      <c r="Y94" s="142"/>
      <c r="Z94" s="142"/>
      <c r="AA94" s="142"/>
      <c r="AB94" s="142"/>
      <c r="AC94" s="142"/>
      <c r="AD94" s="142"/>
      <c r="AE94" s="142"/>
      <c r="AF94" s="142"/>
    </row>
    <row r="95" spans="4:32" x14ac:dyDescent="0.2">
      <c r="D95" s="142"/>
      <c r="E95" s="1024" t="s">
        <v>217</v>
      </c>
      <c r="F95" s="257">
        <v>0</v>
      </c>
      <c r="G95" s="400">
        <v>624.62</v>
      </c>
      <c r="H95" s="258"/>
      <c r="I95" s="195"/>
      <c r="J95" s="7"/>
      <c r="K95" s="198"/>
      <c r="L95" s="198"/>
      <c r="M95" s="142"/>
      <c r="N95" s="142"/>
      <c r="O95" s="142"/>
      <c r="P95" s="142"/>
      <c r="Q95" s="142"/>
      <c r="R95" s="142"/>
      <c r="S95" s="142"/>
      <c r="T95" s="142"/>
      <c r="U95" s="142"/>
      <c r="V95" s="142"/>
      <c r="W95" s="142"/>
      <c r="X95" s="142"/>
      <c r="Y95" s="142"/>
      <c r="Z95" s="142"/>
      <c r="AA95" s="142"/>
      <c r="AB95" s="142"/>
      <c r="AC95" s="142"/>
      <c r="AD95" s="142"/>
      <c r="AE95" s="142"/>
      <c r="AF95" s="142"/>
    </row>
    <row r="96" spans="4:32" x14ac:dyDescent="0.2">
      <c r="D96" s="142"/>
      <c r="E96" s="1025"/>
      <c r="F96" s="214">
        <v>50</v>
      </c>
      <c r="G96" s="403">
        <v>144.59</v>
      </c>
      <c r="H96" s="259"/>
      <c r="I96" s="195"/>
      <c r="J96" s="7"/>
      <c r="K96" s="198"/>
      <c r="L96" s="198"/>
      <c r="M96" s="142"/>
      <c r="N96" s="142"/>
      <c r="O96" s="142"/>
      <c r="P96" s="142"/>
      <c r="Q96" s="142"/>
      <c r="R96" s="142"/>
      <c r="S96" s="142"/>
      <c r="T96" s="142"/>
      <c r="U96" s="142"/>
      <c r="V96" s="142"/>
      <c r="W96" s="142"/>
      <c r="X96" s="142"/>
      <c r="Y96" s="142"/>
      <c r="Z96" s="142"/>
      <c r="AA96" s="142"/>
      <c r="AB96" s="142"/>
      <c r="AC96" s="142"/>
      <c r="AD96" s="142"/>
      <c r="AE96" s="142"/>
      <c r="AF96" s="142"/>
    </row>
    <row r="97" spans="4:32" x14ac:dyDescent="0.2">
      <c r="D97" s="142"/>
      <c r="E97" s="1025"/>
      <c r="F97" s="214">
        <v>100</v>
      </c>
      <c r="G97" s="403">
        <v>90.5</v>
      </c>
      <c r="H97" s="259"/>
      <c r="I97" s="195"/>
      <c r="J97" s="7"/>
      <c r="K97" s="198"/>
      <c r="L97" s="198"/>
      <c r="M97" s="142"/>
      <c r="N97" s="142"/>
      <c r="O97" s="142"/>
      <c r="P97" s="142"/>
      <c r="Q97" s="142"/>
      <c r="R97" s="142"/>
      <c r="S97" s="142"/>
      <c r="T97" s="142"/>
      <c r="U97" s="142"/>
      <c r="V97" s="142"/>
      <c r="W97" s="142"/>
      <c r="X97" s="142"/>
      <c r="Y97" s="142"/>
      <c r="Z97" s="142"/>
      <c r="AA97" s="142"/>
      <c r="AB97" s="142"/>
      <c r="AC97" s="142"/>
      <c r="AD97" s="142"/>
      <c r="AE97" s="142"/>
      <c r="AF97" s="142"/>
    </row>
    <row r="98" spans="4:32" x14ac:dyDescent="0.2">
      <c r="D98" s="142"/>
      <c r="E98" s="1025"/>
      <c r="F98" s="214">
        <v>200</v>
      </c>
      <c r="G98" s="403">
        <v>56.64</v>
      </c>
      <c r="H98" s="259"/>
      <c r="I98" s="195"/>
      <c r="J98" s="7"/>
      <c r="K98" s="198"/>
      <c r="L98" s="198"/>
      <c r="M98" s="142"/>
      <c r="N98" s="142"/>
      <c r="O98" s="142"/>
      <c r="P98" s="142"/>
      <c r="Q98" s="142"/>
      <c r="R98" s="142"/>
      <c r="S98" s="142"/>
      <c r="T98" s="142"/>
      <c r="U98" s="142"/>
      <c r="V98" s="142"/>
      <c r="W98" s="142"/>
      <c r="X98" s="142"/>
      <c r="Y98" s="142"/>
      <c r="Z98" s="142"/>
      <c r="AA98" s="142"/>
      <c r="AB98" s="142"/>
      <c r="AC98" s="142"/>
      <c r="AD98" s="142"/>
      <c r="AE98" s="142"/>
      <c r="AF98" s="142"/>
    </row>
    <row r="99" spans="4:32" x14ac:dyDescent="0.2">
      <c r="D99" s="142"/>
      <c r="E99" s="1025"/>
      <c r="F99" s="214">
        <v>300</v>
      </c>
      <c r="G99" s="403">
        <v>43.06</v>
      </c>
      <c r="H99" s="259"/>
      <c r="I99" s="195"/>
      <c r="J99" s="7"/>
      <c r="K99" s="198"/>
      <c r="L99" s="198"/>
      <c r="M99" s="142"/>
      <c r="N99" s="142"/>
      <c r="O99" s="142"/>
      <c r="P99" s="142"/>
      <c r="Q99" s="142"/>
      <c r="R99" s="142"/>
      <c r="S99" s="142"/>
      <c r="T99" s="142"/>
      <c r="U99" s="142"/>
      <c r="V99" s="142"/>
      <c r="W99" s="142"/>
      <c r="X99" s="142"/>
      <c r="Y99" s="142"/>
      <c r="Z99" s="142"/>
      <c r="AA99" s="142"/>
      <c r="AB99" s="142"/>
      <c r="AC99" s="142"/>
      <c r="AD99" s="142"/>
      <c r="AE99" s="142"/>
      <c r="AF99" s="142"/>
    </row>
    <row r="100" spans="4:32" x14ac:dyDescent="0.2">
      <c r="D100" s="142"/>
      <c r="E100" s="1025"/>
      <c r="F100" s="214">
        <v>400</v>
      </c>
      <c r="G100" s="403">
        <v>35.450000000000003</v>
      </c>
      <c r="H100" s="259"/>
      <c r="I100" s="195"/>
      <c r="J100" s="7"/>
      <c r="K100" s="198"/>
      <c r="L100" s="198"/>
      <c r="M100" s="142"/>
      <c r="N100" s="142"/>
      <c r="O100" s="142"/>
      <c r="P100" s="142"/>
      <c r="Q100" s="142"/>
      <c r="R100" s="142"/>
      <c r="S100" s="142"/>
      <c r="T100" s="142"/>
      <c r="U100" s="142"/>
      <c r="V100" s="142"/>
      <c r="W100" s="142"/>
      <c r="X100" s="142"/>
      <c r="Y100" s="142"/>
      <c r="Z100" s="142"/>
      <c r="AA100" s="142"/>
      <c r="AB100" s="142"/>
      <c r="AC100" s="142"/>
      <c r="AD100" s="142"/>
      <c r="AE100" s="142"/>
      <c r="AF100" s="142"/>
    </row>
    <row r="101" spans="4:32" x14ac:dyDescent="0.2">
      <c r="D101" s="142"/>
      <c r="E101" s="1025"/>
      <c r="F101" s="214">
        <v>500</v>
      </c>
      <c r="G101" s="403">
        <v>30.49</v>
      </c>
      <c r="H101" s="259"/>
      <c r="I101" s="195"/>
      <c r="J101" s="7"/>
      <c r="K101" s="198"/>
      <c r="L101" s="198"/>
      <c r="M101" s="142"/>
      <c r="N101" s="142"/>
      <c r="O101" s="142"/>
      <c r="P101" s="142"/>
      <c r="Q101" s="142"/>
      <c r="R101" s="142"/>
      <c r="S101" s="142"/>
      <c r="T101" s="142"/>
      <c r="U101" s="142"/>
      <c r="V101" s="142"/>
      <c r="W101" s="142"/>
      <c r="X101" s="142"/>
      <c r="Y101" s="142"/>
      <c r="Z101" s="142"/>
      <c r="AA101" s="142"/>
      <c r="AB101" s="142"/>
      <c r="AC101" s="142"/>
      <c r="AD101" s="142"/>
      <c r="AE101" s="142"/>
      <c r="AF101" s="142"/>
    </row>
    <row r="102" spans="4:32" x14ac:dyDescent="0.2">
      <c r="D102" s="142"/>
      <c r="E102" s="1025"/>
      <c r="F102" s="214">
        <v>600</v>
      </c>
      <c r="G102" s="403">
        <v>26.95</v>
      </c>
      <c r="H102" s="259"/>
      <c r="I102" s="195"/>
      <c r="J102" s="7"/>
      <c r="K102" s="198"/>
      <c r="L102" s="198"/>
      <c r="M102" s="142"/>
      <c r="N102" s="142"/>
      <c r="O102" s="142"/>
      <c r="P102" s="142"/>
      <c r="Q102" s="142"/>
      <c r="R102" s="142"/>
      <c r="S102" s="142"/>
      <c r="T102" s="142"/>
      <c r="U102" s="142"/>
      <c r="V102" s="142"/>
      <c r="W102" s="142"/>
      <c r="X102" s="142"/>
      <c r="Y102" s="142"/>
      <c r="Z102" s="142"/>
      <c r="AA102" s="142"/>
      <c r="AB102" s="142"/>
      <c r="AC102" s="142"/>
      <c r="AD102" s="142"/>
      <c r="AE102" s="142"/>
      <c r="AF102" s="142"/>
    </row>
    <row r="103" spans="4:32" x14ac:dyDescent="0.2">
      <c r="D103" s="142"/>
      <c r="E103" s="1025"/>
      <c r="F103" s="214">
        <v>700</v>
      </c>
      <c r="G103" s="403">
        <v>24.29</v>
      </c>
      <c r="H103" s="259"/>
      <c r="I103" s="195"/>
      <c r="J103" s="7"/>
      <c r="K103" s="198"/>
      <c r="L103" s="198"/>
      <c r="M103" s="142"/>
      <c r="N103" s="142"/>
      <c r="O103" s="142"/>
      <c r="P103" s="142"/>
      <c r="Q103" s="142"/>
      <c r="R103" s="142"/>
      <c r="S103" s="142"/>
      <c r="T103" s="142"/>
      <c r="U103" s="142"/>
      <c r="V103" s="142"/>
      <c r="W103" s="142"/>
      <c r="X103" s="142"/>
      <c r="Y103" s="142"/>
      <c r="Z103" s="142"/>
      <c r="AA103" s="142"/>
      <c r="AB103" s="142"/>
      <c r="AC103" s="142"/>
      <c r="AD103" s="142"/>
      <c r="AE103" s="142"/>
      <c r="AF103" s="142"/>
    </row>
    <row r="104" spans="4:32" x14ac:dyDescent="0.2">
      <c r="D104" s="142"/>
      <c r="E104" s="1025"/>
      <c r="F104" s="214">
        <v>800</v>
      </c>
      <c r="G104" s="403">
        <v>22.19</v>
      </c>
      <c r="H104" s="259"/>
      <c r="I104" s="195"/>
      <c r="J104" s="7"/>
      <c r="K104" s="198"/>
      <c r="L104" s="198"/>
      <c r="M104" s="142"/>
      <c r="N104" s="142"/>
      <c r="O104" s="142"/>
      <c r="P104" s="142"/>
      <c r="Q104" s="142"/>
      <c r="R104" s="142"/>
      <c r="S104" s="142"/>
      <c r="T104" s="142"/>
      <c r="U104" s="142"/>
      <c r="V104" s="142"/>
      <c r="W104" s="142"/>
      <c r="X104" s="142"/>
      <c r="Y104" s="142"/>
      <c r="Z104" s="142"/>
      <c r="AA104" s="142"/>
      <c r="AB104" s="142"/>
      <c r="AC104" s="142"/>
      <c r="AD104" s="142"/>
      <c r="AE104" s="142"/>
      <c r="AF104" s="142"/>
    </row>
    <row r="105" spans="4:32" x14ac:dyDescent="0.2">
      <c r="D105" s="142"/>
      <c r="E105" s="1025"/>
      <c r="F105" s="214">
        <v>900</v>
      </c>
      <c r="G105" s="403">
        <v>20.49</v>
      </c>
      <c r="H105" s="259"/>
      <c r="I105" s="195"/>
      <c r="J105" s="7"/>
      <c r="K105" s="198"/>
      <c r="L105" s="198"/>
      <c r="M105" s="142"/>
      <c r="N105" s="142"/>
      <c r="O105" s="142"/>
      <c r="P105" s="142"/>
      <c r="Q105" s="142"/>
      <c r="R105" s="142"/>
      <c r="S105" s="142"/>
      <c r="T105" s="142"/>
      <c r="U105" s="142"/>
      <c r="V105" s="142"/>
      <c r="W105" s="142"/>
      <c r="X105" s="142"/>
      <c r="Y105" s="142"/>
      <c r="Z105" s="142"/>
      <c r="AA105" s="142"/>
      <c r="AB105" s="142"/>
      <c r="AC105" s="142"/>
      <c r="AD105" s="142"/>
      <c r="AE105" s="142"/>
      <c r="AF105" s="142"/>
    </row>
    <row r="106" spans="4:32" x14ac:dyDescent="0.2">
      <c r="D106" s="142"/>
      <c r="E106" s="1025"/>
      <c r="F106" s="214">
        <v>1000</v>
      </c>
      <c r="G106" s="403">
        <v>19.079999999999998</v>
      </c>
      <c r="H106" s="259"/>
      <c r="I106" s="195"/>
      <c r="J106" s="7"/>
      <c r="K106" s="198"/>
      <c r="L106" s="198"/>
      <c r="M106" s="142"/>
      <c r="N106" s="142"/>
      <c r="O106" s="142"/>
      <c r="P106" s="142"/>
      <c r="Q106" s="142"/>
      <c r="R106" s="142"/>
      <c r="S106" s="142"/>
      <c r="T106" s="142"/>
      <c r="U106" s="142"/>
      <c r="V106" s="142"/>
      <c r="W106" s="142"/>
      <c r="X106" s="142"/>
      <c r="Y106" s="142"/>
      <c r="Z106" s="142"/>
      <c r="AA106" s="142"/>
      <c r="AB106" s="142"/>
      <c r="AC106" s="142"/>
      <c r="AD106" s="142"/>
      <c r="AE106" s="142"/>
      <c r="AF106" s="142"/>
    </row>
    <row r="107" spans="4:32" x14ac:dyDescent="0.2">
      <c r="D107" s="142"/>
      <c r="E107" s="1025"/>
      <c r="F107" s="214">
        <v>1100</v>
      </c>
      <c r="G107" s="403">
        <v>17.89</v>
      </c>
      <c r="H107" s="259"/>
      <c r="I107" s="195"/>
      <c r="J107" s="7"/>
      <c r="K107" s="198"/>
      <c r="L107" s="198"/>
      <c r="M107" s="142"/>
      <c r="N107" s="142"/>
      <c r="O107" s="142"/>
      <c r="P107" s="142"/>
      <c r="Q107" s="142"/>
      <c r="R107" s="142"/>
      <c r="S107" s="142"/>
      <c r="T107" s="142"/>
      <c r="U107" s="142"/>
      <c r="V107" s="142"/>
      <c r="W107" s="142"/>
      <c r="X107" s="142"/>
      <c r="Y107" s="142"/>
      <c r="Z107" s="142"/>
      <c r="AA107" s="142"/>
      <c r="AB107" s="142"/>
      <c r="AC107" s="142"/>
      <c r="AD107" s="142"/>
      <c r="AE107" s="142"/>
      <c r="AF107" s="142"/>
    </row>
    <row r="108" spans="4:32" x14ac:dyDescent="0.2">
      <c r="D108" s="142"/>
      <c r="E108" s="1025"/>
      <c r="F108" s="214">
        <v>1200</v>
      </c>
      <c r="G108" s="403">
        <v>16.87</v>
      </c>
      <c r="H108" s="259"/>
      <c r="I108" s="195"/>
      <c r="J108" s="7"/>
      <c r="K108" s="198"/>
      <c r="L108" s="198"/>
      <c r="M108" s="142"/>
      <c r="N108" s="142"/>
      <c r="O108" s="142"/>
      <c r="P108" s="142"/>
      <c r="Q108" s="142"/>
      <c r="R108" s="142"/>
      <c r="S108" s="142"/>
      <c r="T108" s="142"/>
      <c r="U108" s="142"/>
      <c r="V108" s="142"/>
      <c r="W108" s="142"/>
      <c r="X108" s="142"/>
      <c r="Y108" s="142"/>
      <c r="Z108" s="142"/>
      <c r="AA108" s="142"/>
      <c r="AB108" s="142"/>
      <c r="AC108" s="142"/>
      <c r="AD108" s="142"/>
      <c r="AE108" s="142"/>
      <c r="AF108" s="142"/>
    </row>
    <row r="109" spans="4:32" x14ac:dyDescent="0.2">
      <c r="D109" s="142"/>
      <c r="E109" s="1025"/>
      <c r="F109" s="214">
        <v>1300</v>
      </c>
      <c r="G109" s="403">
        <v>15.98</v>
      </c>
      <c r="H109" s="259"/>
      <c r="I109" s="195"/>
      <c r="J109" s="7"/>
      <c r="K109" s="198"/>
      <c r="L109" s="198"/>
      <c r="M109" s="142"/>
      <c r="N109" s="142"/>
      <c r="O109" s="142"/>
      <c r="P109" s="142"/>
      <c r="Q109" s="142"/>
      <c r="R109" s="142"/>
      <c r="S109" s="142"/>
      <c r="T109" s="142"/>
      <c r="U109" s="142"/>
      <c r="V109" s="142"/>
      <c r="W109" s="142"/>
      <c r="X109" s="142"/>
      <c r="Y109" s="142"/>
      <c r="Z109" s="142"/>
      <c r="AA109" s="142"/>
      <c r="AB109" s="142"/>
      <c r="AC109" s="142"/>
      <c r="AD109" s="142"/>
      <c r="AE109" s="142"/>
      <c r="AF109" s="142"/>
    </row>
    <row r="110" spans="4:32" x14ac:dyDescent="0.2">
      <c r="D110" s="142"/>
      <c r="E110" s="1025"/>
      <c r="F110" s="214">
        <v>1400</v>
      </c>
      <c r="G110" s="403">
        <v>15.2</v>
      </c>
      <c r="H110" s="259"/>
      <c r="I110" s="195"/>
      <c r="J110" s="7"/>
      <c r="K110" s="198"/>
      <c r="L110" s="198"/>
      <c r="M110" s="142"/>
      <c r="N110" s="142"/>
      <c r="O110" s="142"/>
      <c r="P110" s="142"/>
      <c r="Q110" s="142"/>
      <c r="R110" s="142"/>
      <c r="S110" s="142"/>
      <c r="T110" s="142"/>
      <c r="U110" s="142"/>
      <c r="V110" s="142"/>
      <c r="W110" s="142"/>
      <c r="X110" s="142"/>
      <c r="Y110" s="142"/>
      <c r="Z110" s="142"/>
      <c r="AA110" s="142"/>
      <c r="AB110" s="142"/>
      <c r="AC110" s="142"/>
      <c r="AD110" s="142"/>
      <c r="AE110" s="142"/>
      <c r="AF110" s="142"/>
    </row>
    <row r="111" spans="4:32" x14ac:dyDescent="0.2">
      <c r="D111" s="142"/>
      <c r="E111" s="1025"/>
      <c r="F111" s="214">
        <v>1500</v>
      </c>
      <c r="G111" s="403">
        <v>14.51</v>
      </c>
      <c r="H111" s="259"/>
      <c r="I111" s="195"/>
      <c r="J111" s="7"/>
      <c r="K111" s="198"/>
      <c r="L111" s="198"/>
      <c r="M111" s="142"/>
      <c r="N111" s="142"/>
      <c r="O111" s="142"/>
      <c r="P111" s="142"/>
      <c r="Q111" s="142"/>
      <c r="R111" s="142"/>
      <c r="S111" s="142"/>
      <c r="T111" s="142"/>
      <c r="U111" s="142"/>
      <c r="V111" s="142"/>
      <c r="W111" s="142"/>
      <c r="X111" s="142"/>
      <c r="Y111" s="142"/>
      <c r="Z111" s="142"/>
      <c r="AA111" s="142"/>
      <c r="AB111" s="142"/>
      <c r="AC111" s="142"/>
      <c r="AD111" s="142"/>
      <c r="AE111" s="142"/>
      <c r="AF111" s="142"/>
    </row>
    <row r="112" spans="4:32" x14ac:dyDescent="0.2">
      <c r="D112" s="142"/>
      <c r="E112" s="1025"/>
      <c r="F112" s="214">
        <v>1600</v>
      </c>
      <c r="G112" s="403">
        <v>13.89</v>
      </c>
      <c r="H112" s="259"/>
      <c r="I112" s="195"/>
      <c r="J112" s="7"/>
      <c r="K112" s="198"/>
      <c r="L112" s="198"/>
      <c r="M112" s="142"/>
      <c r="N112" s="142"/>
      <c r="O112" s="142"/>
      <c r="P112" s="142"/>
      <c r="Q112" s="142"/>
      <c r="R112" s="142"/>
      <c r="S112" s="142"/>
      <c r="T112" s="142"/>
      <c r="U112" s="142"/>
      <c r="V112" s="142"/>
      <c r="W112" s="142"/>
      <c r="X112" s="142"/>
      <c r="Y112" s="142"/>
      <c r="Z112" s="142"/>
      <c r="AA112" s="142"/>
      <c r="AB112" s="142"/>
      <c r="AC112" s="142"/>
      <c r="AD112" s="142"/>
      <c r="AE112" s="142"/>
      <c r="AF112" s="142"/>
    </row>
    <row r="113" spans="4:32" x14ac:dyDescent="0.2">
      <c r="D113" s="142"/>
      <c r="E113" s="1025"/>
      <c r="F113" s="214">
        <v>1700</v>
      </c>
      <c r="G113" s="403">
        <v>13.33</v>
      </c>
      <c r="H113" s="259"/>
      <c r="I113" s="195"/>
      <c r="J113" s="7"/>
      <c r="K113" s="198"/>
      <c r="L113" s="198"/>
      <c r="M113" s="142"/>
      <c r="N113" s="142"/>
      <c r="O113" s="142"/>
      <c r="P113" s="142"/>
      <c r="Q113" s="142"/>
      <c r="R113" s="142"/>
      <c r="S113" s="142"/>
      <c r="T113" s="142"/>
      <c r="U113" s="142"/>
      <c r="V113" s="142"/>
      <c r="W113" s="142"/>
      <c r="X113" s="142"/>
      <c r="Y113" s="142"/>
      <c r="Z113" s="142"/>
      <c r="AA113" s="142"/>
      <c r="AB113" s="142"/>
      <c r="AC113" s="142"/>
      <c r="AD113" s="142"/>
      <c r="AE113" s="142"/>
      <c r="AF113" s="142"/>
    </row>
    <row r="114" spans="4:32" x14ac:dyDescent="0.2">
      <c r="D114" s="142"/>
      <c r="E114" s="1025"/>
      <c r="F114" s="214">
        <v>1800</v>
      </c>
      <c r="G114" s="403">
        <v>12.83</v>
      </c>
      <c r="H114" s="259"/>
      <c r="I114" s="195"/>
      <c r="J114" s="7"/>
      <c r="K114" s="198"/>
      <c r="L114" s="198"/>
      <c r="M114" s="142"/>
      <c r="N114" s="142"/>
      <c r="O114" s="142"/>
      <c r="P114" s="142"/>
      <c r="Q114" s="142"/>
      <c r="R114" s="142"/>
      <c r="S114" s="142"/>
      <c r="T114" s="142"/>
      <c r="U114" s="142"/>
      <c r="V114" s="142"/>
      <c r="W114" s="142"/>
      <c r="X114" s="142"/>
      <c r="Y114" s="142"/>
      <c r="Z114" s="142"/>
      <c r="AA114" s="142"/>
      <c r="AB114" s="142"/>
      <c r="AC114" s="142"/>
      <c r="AD114" s="142"/>
      <c r="AE114" s="142"/>
      <c r="AF114" s="142"/>
    </row>
    <row r="115" spans="4:32" x14ac:dyDescent="0.2">
      <c r="D115" s="142"/>
      <c r="E115" s="1025"/>
      <c r="F115" s="214">
        <v>1900</v>
      </c>
      <c r="G115" s="403">
        <v>12.37</v>
      </c>
      <c r="H115" s="259"/>
      <c r="I115" s="195"/>
      <c r="J115" s="7"/>
      <c r="K115" s="198"/>
      <c r="L115" s="198"/>
      <c r="M115" s="142"/>
      <c r="N115" s="142"/>
      <c r="O115" s="142"/>
      <c r="P115" s="142"/>
      <c r="Q115" s="142"/>
      <c r="R115" s="142"/>
      <c r="S115" s="142"/>
      <c r="T115" s="142"/>
      <c r="U115" s="142"/>
      <c r="V115" s="142"/>
      <c r="W115" s="142"/>
      <c r="X115" s="142"/>
      <c r="Y115" s="142"/>
      <c r="Z115" s="142"/>
      <c r="AA115" s="142"/>
      <c r="AB115" s="142"/>
      <c r="AC115" s="142"/>
      <c r="AD115" s="142"/>
      <c r="AE115" s="142"/>
      <c r="AF115" s="142"/>
    </row>
    <row r="116" spans="4:32" x14ac:dyDescent="0.2">
      <c r="D116" s="142"/>
      <c r="E116" s="1025"/>
      <c r="F116" s="214">
        <v>2000</v>
      </c>
      <c r="G116" s="403">
        <v>11.94</v>
      </c>
      <c r="H116" s="259"/>
      <c r="I116" s="195"/>
      <c r="J116" s="7"/>
      <c r="K116" s="198"/>
      <c r="L116" s="198"/>
      <c r="M116" s="142"/>
      <c r="N116" s="142"/>
      <c r="O116" s="142"/>
      <c r="P116" s="142"/>
      <c r="Q116" s="142"/>
      <c r="R116" s="142"/>
      <c r="S116" s="142"/>
      <c r="T116" s="142"/>
      <c r="U116" s="142"/>
      <c r="V116" s="142"/>
      <c r="W116" s="142"/>
      <c r="X116" s="142"/>
      <c r="Y116" s="142"/>
      <c r="Z116" s="142"/>
      <c r="AA116" s="142"/>
      <c r="AB116" s="142"/>
      <c r="AC116" s="142"/>
      <c r="AD116" s="142"/>
      <c r="AE116" s="142"/>
      <c r="AF116" s="142"/>
    </row>
    <row r="117" spans="4:32" x14ac:dyDescent="0.2">
      <c r="D117" s="142"/>
      <c r="E117" s="1025"/>
      <c r="F117" s="214">
        <v>2100</v>
      </c>
      <c r="G117" s="403">
        <v>11.56</v>
      </c>
      <c r="H117" s="259"/>
      <c r="I117" s="195"/>
      <c r="J117" s="7"/>
      <c r="K117" s="198"/>
      <c r="L117" s="198"/>
      <c r="M117" s="142"/>
      <c r="N117" s="142"/>
      <c r="O117" s="142"/>
      <c r="P117" s="142"/>
      <c r="Q117" s="142"/>
      <c r="R117" s="142"/>
      <c r="S117" s="142"/>
      <c r="T117" s="142"/>
      <c r="U117" s="142"/>
      <c r="V117" s="142"/>
      <c r="W117" s="142"/>
      <c r="X117" s="142"/>
      <c r="Y117" s="142"/>
      <c r="Z117" s="142"/>
      <c r="AA117" s="142"/>
      <c r="AB117" s="142"/>
      <c r="AC117" s="142"/>
      <c r="AD117" s="142"/>
      <c r="AE117" s="142"/>
      <c r="AF117" s="142"/>
    </row>
    <row r="118" spans="4:32" x14ac:dyDescent="0.2">
      <c r="D118" s="142"/>
      <c r="E118" s="1025"/>
      <c r="F118" s="214">
        <v>2200</v>
      </c>
      <c r="G118" s="403">
        <v>11.2</v>
      </c>
      <c r="H118" s="259"/>
      <c r="I118" s="195"/>
      <c r="J118" s="7"/>
      <c r="K118" s="198"/>
      <c r="L118" s="198"/>
      <c r="M118" s="142"/>
      <c r="N118" s="142"/>
      <c r="O118" s="142"/>
      <c r="P118" s="142"/>
      <c r="Q118" s="142"/>
      <c r="R118" s="142"/>
      <c r="S118" s="142"/>
      <c r="T118" s="142"/>
      <c r="U118" s="142"/>
      <c r="V118" s="142"/>
      <c r="W118" s="142"/>
      <c r="X118" s="142"/>
      <c r="Y118" s="142"/>
      <c r="Z118" s="142"/>
      <c r="AA118" s="142"/>
      <c r="AB118" s="142"/>
      <c r="AC118" s="142"/>
      <c r="AD118" s="142"/>
      <c r="AE118" s="142"/>
      <c r="AF118" s="142"/>
    </row>
    <row r="119" spans="4:32" x14ac:dyDescent="0.2">
      <c r="D119" s="142"/>
      <c r="E119" s="1025"/>
      <c r="F119" s="214">
        <v>2300</v>
      </c>
      <c r="G119" s="403">
        <v>10.87</v>
      </c>
      <c r="H119" s="259"/>
      <c r="I119" s="195"/>
      <c r="J119" s="7"/>
      <c r="K119" s="198"/>
      <c r="L119" s="198"/>
      <c r="M119" s="142"/>
      <c r="N119" s="142"/>
      <c r="O119" s="142"/>
      <c r="P119" s="142"/>
      <c r="Q119" s="142"/>
      <c r="R119" s="142"/>
      <c r="S119" s="142"/>
      <c r="T119" s="142"/>
      <c r="U119" s="142"/>
      <c r="V119" s="142"/>
      <c r="W119" s="142"/>
      <c r="X119" s="142"/>
      <c r="Y119" s="142"/>
      <c r="Z119" s="142"/>
      <c r="AA119" s="142"/>
      <c r="AB119" s="142"/>
      <c r="AC119" s="142"/>
      <c r="AD119" s="142"/>
      <c r="AE119" s="142"/>
      <c r="AF119" s="142"/>
    </row>
    <row r="120" spans="4:32" x14ac:dyDescent="0.2">
      <c r="D120" s="142"/>
      <c r="E120" s="1025"/>
      <c r="F120" s="214">
        <v>2400</v>
      </c>
      <c r="G120" s="403">
        <v>10.56</v>
      </c>
      <c r="H120" s="259"/>
      <c r="I120" s="195"/>
      <c r="J120" s="7"/>
      <c r="K120" s="198"/>
      <c r="L120" s="198"/>
      <c r="M120" s="142"/>
      <c r="N120" s="142"/>
      <c r="O120" s="142"/>
      <c r="P120" s="142"/>
      <c r="Q120" s="142"/>
      <c r="R120" s="142"/>
      <c r="S120" s="142"/>
      <c r="T120" s="142"/>
      <c r="U120" s="142"/>
      <c r="V120" s="142"/>
      <c r="W120" s="142"/>
      <c r="X120" s="142"/>
      <c r="Y120" s="142"/>
      <c r="Z120" s="142"/>
      <c r="AA120" s="142"/>
      <c r="AB120" s="142"/>
      <c r="AC120" s="142"/>
      <c r="AD120" s="142"/>
      <c r="AE120" s="142"/>
      <c r="AF120" s="142"/>
    </row>
    <row r="121" spans="4:32" x14ac:dyDescent="0.2">
      <c r="D121" s="142"/>
      <c r="E121" s="1025"/>
      <c r="F121" s="214">
        <v>2500</v>
      </c>
      <c r="G121" s="403">
        <v>10.27</v>
      </c>
      <c r="H121" s="259" t="s">
        <v>196</v>
      </c>
      <c r="I121" s="195"/>
      <c r="J121" s="7"/>
      <c r="K121" s="198"/>
      <c r="L121" s="198"/>
      <c r="M121" s="142"/>
      <c r="N121" s="142"/>
      <c r="O121" s="142"/>
      <c r="P121" s="142"/>
      <c r="Q121" s="142"/>
      <c r="R121" s="142"/>
      <c r="S121" s="142"/>
      <c r="T121" s="142"/>
      <c r="U121" s="142"/>
      <c r="V121" s="142"/>
      <c r="W121" s="142"/>
      <c r="X121" s="142"/>
      <c r="Y121" s="142"/>
      <c r="Z121" s="142"/>
      <c r="AA121" s="142"/>
      <c r="AB121" s="142"/>
      <c r="AC121" s="142"/>
      <c r="AD121" s="142"/>
      <c r="AE121" s="142"/>
      <c r="AF121" s="142"/>
    </row>
    <row r="122" spans="4:32" ht="12.75" thickBot="1" x14ac:dyDescent="0.25">
      <c r="D122" s="142"/>
      <c r="E122" s="260" t="s">
        <v>202</v>
      </c>
      <c r="F122" s="261"/>
      <c r="G122" s="407">
        <v>6246.16</v>
      </c>
      <c r="H122" s="262"/>
      <c r="I122" s="195"/>
      <c r="J122" s="7"/>
      <c r="K122" s="198"/>
      <c r="L122" s="198"/>
      <c r="M122" s="142"/>
      <c r="N122" s="142"/>
      <c r="O122" s="142"/>
      <c r="P122" s="142"/>
      <c r="Q122" s="142"/>
      <c r="R122" s="142"/>
      <c r="S122" s="142"/>
      <c r="T122" s="142"/>
      <c r="U122" s="142"/>
      <c r="V122" s="142"/>
      <c r="W122" s="142"/>
      <c r="X122" s="142"/>
      <c r="Y122" s="142"/>
      <c r="Z122" s="142"/>
      <c r="AA122" s="142"/>
      <c r="AB122" s="142"/>
      <c r="AC122" s="142"/>
      <c r="AD122" s="142"/>
      <c r="AE122" s="142"/>
      <c r="AF122" s="142"/>
    </row>
    <row r="123" spans="4:32" ht="12.75" thickBot="1" x14ac:dyDescent="0.25">
      <c r="D123" s="142"/>
      <c r="E123" s="142"/>
      <c r="F123" s="142"/>
      <c r="G123" s="142"/>
      <c r="H123" s="142"/>
      <c r="I123" s="195"/>
      <c r="J123" s="7"/>
      <c r="K123" s="198"/>
      <c r="L123" s="198"/>
      <c r="M123" s="142"/>
      <c r="N123" s="142"/>
      <c r="O123" s="142"/>
      <c r="P123" s="142"/>
      <c r="Q123" s="142"/>
      <c r="R123" s="142"/>
      <c r="S123" s="142"/>
      <c r="T123" s="142"/>
      <c r="U123" s="142"/>
      <c r="V123" s="142"/>
      <c r="W123" s="142"/>
      <c r="X123" s="142"/>
      <c r="Y123" s="142"/>
      <c r="Z123" s="142"/>
      <c r="AA123" s="142"/>
      <c r="AB123" s="142"/>
      <c r="AC123" s="142"/>
      <c r="AD123" s="142"/>
      <c r="AE123" s="142"/>
      <c r="AF123" s="142"/>
    </row>
    <row r="124" spans="4:32" ht="12.75" thickBot="1" x14ac:dyDescent="0.25">
      <c r="D124" s="142"/>
      <c r="E124" s="1026" t="s">
        <v>219</v>
      </c>
      <c r="F124" s="1027"/>
      <c r="G124" s="1027"/>
      <c r="H124" s="1028"/>
      <c r="I124" s="195"/>
      <c r="J124" s="7"/>
      <c r="K124" s="198"/>
      <c r="L124" s="198"/>
      <c r="M124" s="142"/>
      <c r="N124" s="142"/>
      <c r="O124" s="142"/>
      <c r="P124" s="142"/>
      <c r="Q124" s="142"/>
      <c r="R124" s="142"/>
      <c r="S124" s="142"/>
      <c r="T124" s="142"/>
      <c r="U124" s="142"/>
      <c r="V124" s="142"/>
      <c r="W124" s="142"/>
      <c r="X124" s="142"/>
      <c r="Y124" s="142"/>
      <c r="Z124" s="142"/>
      <c r="AA124" s="142"/>
      <c r="AB124" s="142"/>
      <c r="AC124" s="142"/>
      <c r="AD124" s="142"/>
      <c r="AE124" s="142"/>
      <c r="AF124" s="142"/>
    </row>
    <row r="125" spans="4:32" x14ac:dyDescent="0.2">
      <c r="D125" s="142"/>
      <c r="E125" s="1024" t="s">
        <v>266</v>
      </c>
      <c r="F125" s="257">
        <v>0</v>
      </c>
      <c r="G125" s="400">
        <v>624.62</v>
      </c>
      <c r="H125" s="258"/>
      <c r="I125" s="195"/>
      <c r="J125" s="7"/>
      <c r="K125" s="198"/>
      <c r="L125" s="198"/>
      <c r="M125" s="142"/>
      <c r="N125" s="142"/>
      <c r="O125" s="142"/>
      <c r="P125" s="142"/>
      <c r="Q125" s="142"/>
      <c r="R125" s="142"/>
      <c r="S125" s="142"/>
      <c r="T125" s="142"/>
      <c r="U125" s="142"/>
      <c r="V125" s="142"/>
      <c r="W125" s="142"/>
      <c r="X125" s="142"/>
      <c r="Y125" s="142"/>
      <c r="Z125" s="142"/>
      <c r="AA125" s="142"/>
      <c r="AB125" s="142"/>
      <c r="AC125" s="142"/>
      <c r="AD125" s="142"/>
      <c r="AE125" s="142"/>
      <c r="AF125" s="142"/>
    </row>
    <row r="126" spans="4:32" x14ac:dyDescent="0.2">
      <c r="D126" s="142"/>
      <c r="E126" s="1025"/>
      <c r="F126" s="214">
        <v>50</v>
      </c>
      <c r="G126" s="403">
        <v>147.19</v>
      </c>
      <c r="H126" s="259"/>
      <c r="I126" s="195"/>
      <c r="J126" s="7"/>
      <c r="K126" s="198"/>
      <c r="L126" s="198"/>
      <c r="M126" s="142"/>
      <c r="N126" s="142"/>
      <c r="O126" s="142"/>
      <c r="P126" s="142"/>
      <c r="Q126" s="142"/>
      <c r="R126" s="142"/>
      <c r="S126" s="142"/>
      <c r="T126" s="142"/>
      <c r="U126" s="142"/>
      <c r="V126" s="142"/>
      <c r="W126" s="142"/>
      <c r="X126" s="142"/>
      <c r="Y126" s="142"/>
      <c r="Z126" s="142"/>
      <c r="AA126" s="142"/>
      <c r="AB126" s="142"/>
      <c r="AC126" s="142"/>
      <c r="AD126" s="142"/>
      <c r="AE126" s="142"/>
      <c r="AF126" s="142"/>
    </row>
    <row r="127" spans="4:32" x14ac:dyDescent="0.2">
      <c r="D127" s="142"/>
      <c r="E127" s="1025"/>
      <c r="F127" s="214">
        <v>100</v>
      </c>
      <c r="G127" s="403">
        <v>92.13</v>
      </c>
      <c r="H127" s="259"/>
      <c r="I127" s="195"/>
      <c r="J127" s="7"/>
      <c r="K127" s="198"/>
      <c r="L127" s="198"/>
      <c r="M127" s="142"/>
      <c r="N127" s="142"/>
      <c r="O127" s="142"/>
      <c r="P127" s="142"/>
      <c r="Q127" s="142"/>
      <c r="R127" s="142"/>
      <c r="S127" s="142"/>
      <c r="T127" s="142"/>
      <c r="U127" s="142"/>
      <c r="V127" s="142"/>
      <c r="W127" s="142"/>
      <c r="X127" s="142"/>
      <c r="Y127" s="142"/>
      <c r="Z127" s="142"/>
      <c r="AA127" s="142"/>
      <c r="AB127" s="142"/>
      <c r="AC127" s="142"/>
      <c r="AD127" s="142"/>
      <c r="AE127" s="142"/>
      <c r="AF127" s="142"/>
    </row>
    <row r="128" spans="4:32" x14ac:dyDescent="0.2">
      <c r="D128" s="142"/>
      <c r="E128" s="1025"/>
      <c r="F128" s="214">
        <v>200</v>
      </c>
      <c r="G128" s="403">
        <v>57.66</v>
      </c>
      <c r="H128" s="259"/>
      <c r="I128" s="195"/>
      <c r="J128" s="7"/>
      <c r="K128" s="198"/>
      <c r="L128" s="198"/>
      <c r="M128" s="142"/>
      <c r="N128" s="142"/>
      <c r="O128" s="142"/>
      <c r="P128" s="142"/>
      <c r="Q128" s="142"/>
      <c r="R128" s="142"/>
      <c r="S128" s="142"/>
      <c r="T128" s="142"/>
      <c r="U128" s="142"/>
      <c r="V128" s="142"/>
      <c r="W128" s="142"/>
      <c r="X128" s="142"/>
      <c r="Y128" s="142"/>
      <c r="Z128" s="142"/>
      <c r="AA128" s="142"/>
      <c r="AB128" s="142"/>
      <c r="AC128" s="142"/>
      <c r="AD128" s="142"/>
      <c r="AE128" s="142"/>
      <c r="AF128" s="142"/>
    </row>
    <row r="129" spans="4:32" x14ac:dyDescent="0.2">
      <c r="D129" s="142"/>
      <c r="E129" s="1025"/>
      <c r="F129" s="214">
        <v>300</v>
      </c>
      <c r="G129" s="403">
        <v>43.84</v>
      </c>
      <c r="H129" s="259"/>
      <c r="I129" s="195"/>
      <c r="J129" s="7"/>
      <c r="K129" s="198"/>
      <c r="L129" s="198"/>
      <c r="M129" s="142"/>
      <c r="N129" s="142"/>
      <c r="O129" s="142"/>
      <c r="P129" s="142"/>
      <c r="Q129" s="142"/>
      <c r="R129" s="142"/>
      <c r="S129" s="142"/>
      <c r="T129" s="142"/>
      <c r="U129" s="142"/>
      <c r="V129" s="142"/>
      <c r="W129" s="142"/>
      <c r="X129" s="142"/>
      <c r="Y129" s="142"/>
      <c r="Z129" s="142"/>
      <c r="AA129" s="142"/>
      <c r="AB129" s="142"/>
      <c r="AC129" s="142"/>
      <c r="AD129" s="142"/>
      <c r="AE129" s="142"/>
      <c r="AF129" s="142"/>
    </row>
    <row r="130" spans="4:32" x14ac:dyDescent="0.2">
      <c r="D130" s="142"/>
      <c r="E130" s="1025"/>
      <c r="F130" s="214">
        <v>400</v>
      </c>
      <c r="G130" s="403">
        <v>36.090000000000003</v>
      </c>
      <c r="H130" s="259"/>
      <c r="I130" s="195"/>
      <c r="J130" s="7"/>
      <c r="K130" s="198"/>
      <c r="L130" s="198"/>
      <c r="M130" s="142"/>
      <c r="N130" s="142"/>
      <c r="O130" s="142"/>
      <c r="P130" s="142"/>
      <c r="Q130" s="142"/>
      <c r="R130" s="142"/>
      <c r="S130" s="142"/>
      <c r="T130" s="142"/>
      <c r="U130" s="142"/>
      <c r="V130" s="142"/>
      <c r="W130" s="142"/>
      <c r="X130" s="142"/>
      <c r="Y130" s="142"/>
      <c r="Z130" s="142"/>
      <c r="AA130" s="142"/>
      <c r="AB130" s="142"/>
      <c r="AC130" s="142"/>
      <c r="AD130" s="142"/>
      <c r="AE130" s="142"/>
      <c r="AF130" s="142"/>
    </row>
    <row r="131" spans="4:32" x14ac:dyDescent="0.2">
      <c r="D131" s="142"/>
      <c r="E131" s="1025"/>
      <c r="F131" s="214">
        <v>500</v>
      </c>
      <c r="G131" s="403">
        <v>31.04</v>
      </c>
      <c r="H131" s="259"/>
      <c r="I131" s="195"/>
      <c r="J131" s="7"/>
      <c r="K131" s="198"/>
      <c r="L131" s="198"/>
      <c r="M131" s="142"/>
      <c r="N131" s="142"/>
      <c r="O131" s="142"/>
      <c r="P131" s="142"/>
      <c r="Q131" s="142"/>
      <c r="R131" s="142"/>
      <c r="S131" s="142"/>
      <c r="T131" s="142"/>
      <c r="U131" s="142"/>
      <c r="V131" s="142"/>
      <c r="W131" s="142"/>
      <c r="X131" s="142"/>
      <c r="Y131" s="142"/>
      <c r="Z131" s="142"/>
      <c r="AA131" s="142"/>
      <c r="AB131" s="142"/>
      <c r="AC131" s="142"/>
      <c r="AD131" s="142"/>
      <c r="AE131" s="142"/>
      <c r="AF131" s="142"/>
    </row>
    <row r="132" spans="4:32" x14ac:dyDescent="0.2">
      <c r="D132" s="142"/>
      <c r="E132" s="1025"/>
      <c r="F132" s="214">
        <v>600</v>
      </c>
      <c r="G132" s="403">
        <v>27.44</v>
      </c>
      <c r="H132" s="259"/>
      <c r="I132" s="195"/>
      <c r="J132" s="7"/>
      <c r="K132" s="198"/>
      <c r="L132" s="198"/>
      <c r="M132" s="142"/>
      <c r="N132" s="142"/>
      <c r="O132" s="142"/>
      <c r="P132" s="142"/>
      <c r="Q132" s="142"/>
      <c r="R132" s="142"/>
      <c r="S132" s="142"/>
      <c r="T132" s="142"/>
      <c r="U132" s="142"/>
      <c r="V132" s="142"/>
      <c r="W132" s="142"/>
      <c r="X132" s="142"/>
      <c r="Y132" s="142"/>
      <c r="Z132" s="142"/>
      <c r="AA132" s="142"/>
      <c r="AB132" s="142"/>
      <c r="AC132" s="142"/>
      <c r="AD132" s="142"/>
      <c r="AE132" s="142"/>
      <c r="AF132" s="142"/>
    </row>
    <row r="133" spans="4:32" x14ac:dyDescent="0.2">
      <c r="D133" s="142"/>
      <c r="E133" s="1025"/>
      <c r="F133" s="214">
        <v>700</v>
      </c>
      <c r="G133" s="403">
        <v>24.72</v>
      </c>
      <c r="H133" s="259"/>
      <c r="I133" s="195"/>
      <c r="J133" s="7"/>
      <c r="K133" s="198"/>
      <c r="L133" s="198"/>
      <c r="M133" s="142"/>
      <c r="N133" s="142"/>
      <c r="O133" s="142"/>
      <c r="P133" s="142"/>
      <c r="Q133" s="142"/>
      <c r="R133" s="142"/>
      <c r="S133" s="142"/>
      <c r="T133" s="142"/>
      <c r="U133" s="142"/>
      <c r="V133" s="142"/>
      <c r="W133" s="142"/>
      <c r="X133" s="142"/>
      <c r="Y133" s="142"/>
      <c r="Z133" s="142"/>
      <c r="AA133" s="142"/>
      <c r="AB133" s="142"/>
      <c r="AC133" s="142"/>
      <c r="AD133" s="142"/>
      <c r="AE133" s="142"/>
      <c r="AF133" s="142"/>
    </row>
    <row r="134" spans="4:32" x14ac:dyDescent="0.2">
      <c r="D134" s="142"/>
      <c r="E134" s="1025"/>
      <c r="F134" s="214">
        <v>800</v>
      </c>
      <c r="G134" s="403">
        <v>22.59</v>
      </c>
      <c r="H134" s="259"/>
      <c r="I134" s="195"/>
      <c r="J134" s="7"/>
      <c r="K134" s="198"/>
      <c r="L134" s="198"/>
      <c r="M134" s="142"/>
      <c r="N134" s="142"/>
      <c r="O134" s="142"/>
      <c r="P134" s="142"/>
      <c r="Q134" s="142"/>
      <c r="R134" s="142"/>
      <c r="S134" s="142"/>
      <c r="T134" s="142"/>
      <c r="U134" s="142"/>
      <c r="V134" s="142"/>
      <c r="W134" s="142"/>
      <c r="X134" s="142"/>
      <c r="Y134" s="142"/>
      <c r="Z134" s="142"/>
      <c r="AA134" s="142"/>
      <c r="AB134" s="142"/>
      <c r="AC134" s="142"/>
      <c r="AD134" s="142"/>
      <c r="AE134" s="142"/>
      <c r="AF134" s="142"/>
    </row>
    <row r="135" spans="4:32" x14ac:dyDescent="0.2">
      <c r="D135" s="142"/>
      <c r="E135" s="1025"/>
      <c r="F135" s="214">
        <v>900</v>
      </c>
      <c r="G135" s="403">
        <v>20.86</v>
      </c>
      <c r="H135" s="259"/>
      <c r="I135" s="195"/>
      <c r="J135" s="7"/>
      <c r="K135" s="198"/>
      <c r="L135" s="198"/>
      <c r="M135" s="142"/>
      <c r="N135" s="142"/>
      <c r="O135" s="142"/>
      <c r="P135" s="142"/>
      <c r="Q135" s="142"/>
      <c r="R135" s="142"/>
      <c r="S135" s="142"/>
      <c r="T135" s="142"/>
      <c r="U135" s="142"/>
      <c r="V135" s="142"/>
      <c r="W135" s="142"/>
      <c r="X135" s="142"/>
      <c r="Y135" s="142"/>
      <c r="Z135" s="142"/>
      <c r="AA135" s="142"/>
      <c r="AB135" s="142"/>
      <c r="AC135" s="142"/>
      <c r="AD135" s="142"/>
      <c r="AE135" s="142"/>
      <c r="AF135" s="142"/>
    </row>
    <row r="136" spans="4:32" x14ac:dyDescent="0.2">
      <c r="D136" s="142"/>
      <c r="E136" s="1025"/>
      <c r="F136" s="214">
        <v>1000</v>
      </c>
      <c r="G136" s="403">
        <v>19.43</v>
      </c>
      <c r="H136" s="259"/>
      <c r="I136" s="195"/>
      <c r="J136" s="7"/>
      <c r="K136" s="198"/>
      <c r="L136" s="198"/>
      <c r="M136" s="142"/>
      <c r="N136" s="142"/>
      <c r="O136" s="142"/>
      <c r="P136" s="142"/>
      <c r="Q136" s="142"/>
      <c r="R136" s="142"/>
      <c r="S136" s="142"/>
      <c r="T136" s="142"/>
      <c r="U136" s="142"/>
      <c r="V136" s="142"/>
      <c r="W136" s="142"/>
      <c r="X136" s="142"/>
      <c r="Y136" s="142"/>
      <c r="Z136" s="142"/>
      <c r="AA136" s="142"/>
      <c r="AB136" s="142"/>
      <c r="AC136" s="142"/>
      <c r="AD136" s="142"/>
      <c r="AE136" s="142"/>
      <c r="AF136" s="142"/>
    </row>
    <row r="137" spans="4:32" x14ac:dyDescent="0.2">
      <c r="D137" s="142"/>
      <c r="E137" s="1025"/>
      <c r="F137" s="214">
        <v>1100</v>
      </c>
      <c r="G137" s="403">
        <v>18.21</v>
      </c>
      <c r="H137" s="259"/>
      <c r="I137" s="195"/>
      <c r="J137" s="7"/>
      <c r="K137" s="198"/>
      <c r="L137" s="198"/>
      <c r="M137" s="142"/>
      <c r="N137" s="142"/>
      <c r="O137" s="142"/>
      <c r="P137" s="142"/>
      <c r="Q137" s="142"/>
      <c r="R137" s="142"/>
      <c r="S137" s="142"/>
      <c r="T137" s="142"/>
      <c r="U137" s="142"/>
      <c r="V137" s="142"/>
      <c r="W137" s="142"/>
      <c r="X137" s="142"/>
      <c r="Y137" s="142"/>
      <c r="Z137" s="142"/>
      <c r="AA137" s="142"/>
      <c r="AB137" s="142"/>
      <c r="AC137" s="142"/>
      <c r="AD137" s="142"/>
      <c r="AE137" s="142"/>
      <c r="AF137" s="142"/>
    </row>
    <row r="138" spans="4:32" x14ac:dyDescent="0.2">
      <c r="D138" s="142"/>
      <c r="E138" s="1025"/>
      <c r="F138" s="214">
        <v>1200</v>
      </c>
      <c r="G138" s="403">
        <v>17.170000000000002</v>
      </c>
      <c r="H138" s="259"/>
      <c r="I138" s="195"/>
      <c r="J138" s="7"/>
      <c r="K138" s="198"/>
      <c r="L138" s="198"/>
      <c r="M138" s="142"/>
      <c r="N138" s="142"/>
      <c r="O138" s="142"/>
      <c r="P138" s="142"/>
      <c r="Q138" s="142"/>
      <c r="R138" s="142"/>
      <c r="S138" s="142"/>
      <c r="T138" s="142"/>
      <c r="U138" s="142"/>
      <c r="V138" s="142"/>
      <c r="W138" s="142"/>
      <c r="X138" s="142"/>
      <c r="Y138" s="142"/>
      <c r="Z138" s="142"/>
      <c r="AA138" s="142"/>
      <c r="AB138" s="142"/>
      <c r="AC138" s="142"/>
      <c r="AD138" s="142"/>
      <c r="AE138" s="142"/>
      <c r="AF138" s="142"/>
    </row>
    <row r="139" spans="4:32" x14ac:dyDescent="0.2">
      <c r="D139" s="142"/>
      <c r="E139" s="1025"/>
      <c r="F139" s="214">
        <v>1300</v>
      </c>
      <c r="G139" s="403">
        <v>16.27</v>
      </c>
      <c r="H139" s="259"/>
      <c r="I139" s="195"/>
      <c r="J139" s="7"/>
      <c r="K139" s="198"/>
      <c r="L139" s="198"/>
      <c r="M139" s="142"/>
      <c r="N139" s="142"/>
      <c r="O139" s="142"/>
      <c r="P139" s="142"/>
      <c r="Q139" s="142"/>
      <c r="R139" s="142"/>
      <c r="S139" s="142"/>
      <c r="T139" s="142"/>
      <c r="U139" s="142"/>
      <c r="V139" s="142"/>
      <c r="W139" s="142"/>
      <c r="X139" s="142"/>
      <c r="Y139" s="142"/>
      <c r="Z139" s="142"/>
      <c r="AA139" s="142"/>
      <c r="AB139" s="142"/>
      <c r="AC139" s="142"/>
      <c r="AD139" s="142"/>
      <c r="AE139" s="142"/>
      <c r="AF139" s="142"/>
    </row>
    <row r="140" spans="4:32" x14ac:dyDescent="0.2">
      <c r="D140" s="142"/>
      <c r="E140" s="1025"/>
      <c r="F140" s="214">
        <v>1400</v>
      </c>
      <c r="G140" s="403">
        <v>15.47</v>
      </c>
      <c r="H140" s="259"/>
      <c r="I140" s="195"/>
      <c r="J140" s="7"/>
      <c r="K140" s="198"/>
      <c r="L140" s="198"/>
      <c r="M140" s="142"/>
      <c r="N140" s="142"/>
      <c r="O140" s="142"/>
      <c r="P140" s="142"/>
      <c r="Q140" s="142"/>
      <c r="R140" s="142"/>
      <c r="S140" s="142"/>
      <c r="T140" s="142"/>
      <c r="U140" s="142"/>
      <c r="V140" s="142"/>
      <c r="W140" s="142"/>
      <c r="X140" s="142"/>
      <c r="Y140" s="142"/>
      <c r="Z140" s="142"/>
      <c r="AA140" s="142"/>
      <c r="AB140" s="142"/>
      <c r="AC140" s="142"/>
      <c r="AD140" s="142"/>
      <c r="AE140" s="142"/>
      <c r="AF140" s="142"/>
    </row>
    <row r="141" spans="4:32" x14ac:dyDescent="0.2">
      <c r="D141" s="142"/>
      <c r="E141" s="1025"/>
      <c r="F141" s="214">
        <v>1500</v>
      </c>
      <c r="G141" s="403">
        <v>14.77</v>
      </c>
      <c r="H141" s="259"/>
      <c r="I141" s="195"/>
      <c r="J141" s="7"/>
      <c r="K141" s="198"/>
      <c r="L141" s="198"/>
      <c r="M141" s="142"/>
      <c r="N141" s="142"/>
      <c r="O141" s="142"/>
      <c r="P141" s="142"/>
      <c r="Q141" s="142"/>
      <c r="R141" s="142"/>
      <c r="S141" s="142"/>
      <c r="T141" s="142"/>
      <c r="U141" s="142"/>
      <c r="V141" s="142"/>
      <c r="W141" s="142"/>
      <c r="X141" s="142"/>
      <c r="Y141" s="142"/>
      <c r="Z141" s="142"/>
      <c r="AA141" s="142"/>
      <c r="AB141" s="142"/>
      <c r="AC141" s="142"/>
      <c r="AD141" s="142"/>
      <c r="AE141" s="142"/>
      <c r="AF141" s="142"/>
    </row>
    <row r="142" spans="4:32" x14ac:dyDescent="0.2">
      <c r="D142" s="142"/>
      <c r="E142" s="1025"/>
      <c r="F142" s="214">
        <v>1600</v>
      </c>
      <c r="G142" s="403">
        <v>14.14</v>
      </c>
      <c r="H142" s="259"/>
      <c r="I142" s="195"/>
      <c r="J142" s="7"/>
      <c r="K142" s="198"/>
      <c r="L142" s="198"/>
      <c r="M142" s="142"/>
      <c r="N142" s="142"/>
      <c r="O142" s="142"/>
      <c r="P142" s="142"/>
      <c r="Q142" s="142"/>
      <c r="R142" s="142"/>
      <c r="S142" s="142"/>
      <c r="T142" s="142"/>
      <c r="U142" s="142"/>
      <c r="V142" s="142"/>
      <c r="W142" s="142"/>
      <c r="X142" s="142"/>
      <c r="Y142" s="142"/>
      <c r="Z142" s="142"/>
      <c r="AA142" s="142"/>
      <c r="AB142" s="142"/>
      <c r="AC142" s="142"/>
      <c r="AD142" s="142"/>
      <c r="AE142" s="142"/>
      <c r="AF142" s="142"/>
    </row>
    <row r="143" spans="4:32" x14ac:dyDescent="0.2">
      <c r="D143" s="142"/>
      <c r="E143" s="1025"/>
      <c r="F143" s="214">
        <v>1700</v>
      </c>
      <c r="G143" s="403">
        <v>13.57</v>
      </c>
      <c r="H143" s="259"/>
      <c r="I143" s="195"/>
      <c r="J143" s="7"/>
      <c r="K143" s="198"/>
      <c r="L143" s="198"/>
      <c r="M143" s="142"/>
      <c r="N143" s="142"/>
      <c r="O143" s="142"/>
      <c r="P143" s="142"/>
      <c r="Q143" s="142"/>
      <c r="R143" s="142"/>
      <c r="S143" s="142"/>
      <c r="T143" s="142"/>
      <c r="U143" s="142"/>
      <c r="V143" s="142"/>
      <c r="W143" s="142"/>
      <c r="X143" s="142"/>
      <c r="Y143" s="142"/>
      <c r="Z143" s="142"/>
      <c r="AA143" s="142"/>
      <c r="AB143" s="142"/>
      <c r="AC143" s="142"/>
      <c r="AD143" s="142"/>
      <c r="AE143" s="142"/>
      <c r="AF143" s="142"/>
    </row>
    <row r="144" spans="4:32" x14ac:dyDescent="0.2">
      <c r="D144" s="142"/>
      <c r="E144" s="1025"/>
      <c r="F144" s="214">
        <v>1800</v>
      </c>
      <c r="G144" s="403">
        <v>13.06</v>
      </c>
      <c r="H144" s="259"/>
      <c r="I144" s="195"/>
      <c r="J144" s="7"/>
      <c r="K144" s="198"/>
      <c r="L144" s="198"/>
      <c r="M144" s="142"/>
      <c r="N144" s="142"/>
      <c r="O144" s="142"/>
      <c r="P144" s="142"/>
      <c r="Q144" s="142"/>
      <c r="R144" s="142"/>
      <c r="S144" s="142"/>
      <c r="T144" s="142"/>
      <c r="U144" s="142"/>
      <c r="V144" s="142"/>
      <c r="W144" s="142"/>
      <c r="X144" s="142"/>
      <c r="Y144" s="142"/>
      <c r="Z144" s="142"/>
      <c r="AA144" s="142"/>
      <c r="AB144" s="142"/>
      <c r="AC144" s="142"/>
      <c r="AD144" s="142"/>
      <c r="AE144" s="142"/>
      <c r="AF144" s="142"/>
    </row>
    <row r="145" spans="4:32" x14ac:dyDescent="0.2">
      <c r="D145" s="142"/>
      <c r="E145" s="1025"/>
      <c r="F145" s="214">
        <v>1900</v>
      </c>
      <c r="G145" s="403">
        <v>12.59</v>
      </c>
      <c r="H145" s="259"/>
      <c r="I145" s="195"/>
      <c r="J145" s="7"/>
      <c r="K145" s="198"/>
      <c r="L145" s="198"/>
      <c r="M145" s="142"/>
      <c r="N145" s="142"/>
      <c r="O145" s="142"/>
      <c r="P145" s="142"/>
      <c r="Q145" s="142"/>
      <c r="R145" s="142"/>
      <c r="S145" s="142"/>
      <c r="T145" s="142"/>
      <c r="U145" s="142"/>
      <c r="V145" s="142"/>
      <c r="W145" s="142"/>
      <c r="X145" s="142"/>
      <c r="Y145" s="142"/>
      <c r="Z145" s="142"/>
      <c r="AA145" s="142"/>
      <c r="AB145" s="142"/>
      <c r="AC145" s="142"/>
      <c r="AD145" s="142"/>
      <c r="AE145" s="142"/>
      <c r="AF145" s="142"/>
    </row>
    <row r="146" spans="4:32" x14ac:dyDescent="0.2">
      <c r="D146" s="142"/>
      <c r="E146" s="1025"/>
      <c r="F146" s="214">
        <v>2000</v>
      </c>
      <c r="G146" s="403">
        <v>12.16</v>
      </c>
      <c r="H146" s="259"/>
      <c r="I146" s="195"/>
      <c r="J146" s="7"/>
      <c r="K146" s="198"/>
      <c r="L146" s="198"/>
      <c r="M146" s="142"/>
      <c r="N146" s="142"/>
      <c r="O146" s="142"/>
      <c r="P146" s="142"/>
      <c r="Q146" s="142"/>
      <c r="R146" s="142"/>
      <c r="S146" s="142"/>
      <c r="T146" s="142"/>
      <c r="U146" s="142"/>
      <c r="V146" s="142"/>
      <c r="W146" s="142"/>
      <c r="X146" s="142"/>
      <c r="Y146" s="142"/>
      <c r="Z146" s="142"/>
      <c r="AA146" s="142"/>
      <c r="AB146" s="142"/>
      <c r="AC146" s="142"/>
      <c r="AD146" s="142"/>
      <c r="AE146" s="142"/>
      <c r="AF146" s="142"/>
    </row>
    <row r="147" spans="4:32" x14ac:dyDescent="0.2">
      <c r="D147" s="142"/>
      <c r="E147" s="1025"/>
      <c r="F147" s="214">
        <v>2100</v>
      </c>
      <c r="G147" s="403">
        <v>11.76</v>
      </c>
      <c r="H147" s="259"/>
      <c r="I147" s="195"/>
      <c r="J147" s="7"/>
      <c r="K147" s="198"/>
      <c r="L147" s="198"/>
      <c r="M147" s="142"/>
      <c r="N147" s="142"/>
      <c r="O147" s="142"/>
      <c r="P147" s="142"/>
      <c r="Q147" s="142"/>
      <c r="R147" s="142"/>
      <c r="S147" s="142"/>
      <c r="T147" s="142"/>
      <c r="U147" s="142"/>
      <c r="V147" s="142"/>
      <c r="W147" s="142"/>
      <c r="X147" s="142"/>
      <c r="Y147" s="142"/>
      <c r="Z147" s="142"/>
      <c r="AA147" s="142"/>
      <c r="AB147" s="142"/>
      <c r="AC147" s="142"/>
      <c r="AD147" s="142"/>
      <c r="AE147" s="142"/>
      <c r="AF147" s="142"/>
    </row>
    <row r="148" spans="4:32" x14ac:dyDescent="0.2">
      <c r="D148" s="142"/>
      <c r="E148" s="1025"/>
      <c r="F148" s="214">
        <v>2200</v>
      </c>
      <c r="G148" s="403">
        <v>11.4</v>
      </c>
      <c r="H148" s="259"/>
      <c r="I148" s="195"/>
      <c r="J148" s="7"/>
      <c r="K148" s="198"/>
      <c r="L148" s="198"/>
      <c r="M148" s="142"/>
      <c r="N148" s="142"/>
      <c r="O148" s="142"/>
      <c r="P148" s="142"/>
      <c r="Q148" s="142"/>
      <c r="R148" s="142"/>
      <c r="S148" s="142"/>
      <c r="T148" s="142"/>
      <c r="U148" s="142"/>
      <c r="V148" s="142"/>
      <c r="W148" s="142"/>
      <c r="X148" s="142"/>
      <c r="Y148" s="142"/>
      <c r="Z148" s="142"/>
      <c r="AA148" s="142"/>
      <c r="AB148" s="142"/>
      <c r="AC148" s="142"/>
      <c r="AD148" s="142"/>
      <c r="AE148" s="142"/>
      <c r="AF148" s="142"/>
    </row>
    <row r="149" spans="4:32" x14ac:dyDescent="0.2">
      <c r="D149" s="142"/>
      <c r="E149" s="1025"/>
      <c r="F149" s="214">
        <v>2300</v>
      </c>
      <c r="G149" s="403">
        <v>11.06</v>
      </c>
      <c r="H149" s="259"/>
      <c r="I149" s="195"/>
      <c r="J149" s="7"/>
      <c r="K149" s="198"/>
      <c r="L149" s="198"/>
      <c r="M149" s="142"/>
      <c r="N149" s="142"/>
      <c r="O149" s="142"/>
      <c r="P149" s="142"/>
      <c r="Q149" s="142"/>
      <c r="R149" s="142"/>
      <c r="S149" s="142"/>
      <c r="T149" s="142"/>
      <c r="U149" s="142"/>
      <c r="V149" s="142"/>
      <c r="W149" s="142"/>
      <c r="X149" s="142"/>
      <c r="Y149" s="142"/>
      <c r="Z149" s="142"/>
      <c r="AA149" s="142"/>
      <c r="AB149" s="142"/>
      <c r="AC149" s="142"/>
      <c r="AD149" s="142"/>
      <c r="AE149" s="142"/>
      <c r="AF149" s="142"/>
    </row>
    <row r="150" spans="4:32" x14ac:dyDescent="0.2">
      <c r="D150" s="142"/>
      <c r="E150" s="1025"/>
      <c r="F150" s="214">
        <v>2400</v>
      </c>
      <c r="G150" s="403">
        <v>10.75</v>
      </c>
      <c r="H150" s="259"/>
      <c r="I150" s="195"/>
      <c r="J150" s="7"/>
      <c r="K150" s="198"/>
      <c r="L150" s="198"/>
      <c r="M150" s="142"/>
      <c r="N150" s="142"/>
      <c r="O150" s="142"/>
      <c r="P150" s="142"/>
      <c r="Q150" s="142"/>
      <c r="R150" s="142"/>
      <c r="S150" s="142"/>
      <c r="T150" s="142"/>
      <c r="U150" s="142"/>
      <c r="V150" s="142"/>
      <c r="W150" s="142"/>
      <c r="X150" s="142"/>
      <c r="Y150" s="142"/>
      <c r="Z150" s="142"/>
      <c r="AA150" s="142"/>
      <c r="AB150" s="142"/>
      <c r="AC150" s="142"/>
      <c r="AD150" s="142"/>
      <c r="AE150" s="142"/>
      <c r="AF150" s="142"/>
    </row>
    <row r="151" spans="4:32" x14ac:dyDescent="0.2">
      <c r="D151" s="142"/>
      <c r="E151" s="1025"/>
      <c r="F151" s="214">
        <v>2500</v>
      </c>
      <c r="G151" s="403">
        <v>10.45</v>
      </c>
      <c r="H151" s="259" t="s">
        <v>196</v>
      </c>
      <c r="I151" s="195"/>
      <c r="J151" s="7"/>
      <c r="K151" s="198"/>
      <c r="L151" s="198"/>
      <c r="M151" s="142"/>
      <c r="N151" s="142"/>
      <c r="O151" s="142"/>
      <c r="P151" s="142"/>
      <c r="Q151" s="142"/>
      <c r="R151" s="142"/>
      <c r="S151" s="142"/>
      <c r="T151" s="142"/>
      <c r="U151" s="142"/>
      <c r="V151" s="142"/>
      <c r="W151" s="142"/>
      <c r="X151" s="142"/>
      <c r="Y151" s="142"/>
      <c r="Z151" s="142"/>
      <c r="AA151" s="142"/>
      <c r="AB151" s="142"/>
      <c r="AC151" s="142"/>
      <c r="AD151" s="142"/>
      <c r="AE151" s="142"/>
      <c r="AF151" s="142"/>
    </row>
    <row r="152" spans="4:32" x14ac:dyDescent="0.2">
      <c r="D152" s="142"/>
      <c r="E152" s="263" t="s">
        <v>220</v>
      </c>
      <c r="F152" s="214"/>
      <c r="G152" s="403">
        <v>24.98</v>
      </c>
      <c r="H152" s="259"/>
      <c r="I152" s="195"/>
      <c r="J152" s="7"/>
      <c r="K152" s="198"/>
      <c r="L152" s="198"/>
      <c r="M152" s="142"/>
      <c r="N152" s="142"/>
      <c r="O152" s="142"/>
      <c r="P152" s="142"/>
      <c r="Q152" s="142"/>
      <c r="R152" s="142"/>
      <c r="S152" s="142"/>
      <c r="T152" s="142"/>
      <c r="U152" s="142"/>
      <c r="V152" s="142"/>
      <c r="W152" s="142"/>
      <c r="X152" s="142"/>
      <c r="Y152" s="142"/>
      <c r="Z152" s="142"/>
      <c r="AA152" s="142"/>
      <c r="AB152" s="142"/>
      <c r="AC152" s="142"/>
      <c r="AD152" s="142"/>
      <c r="AE152" s="142"/>
      <c r="AF152" s="142"/>
    </row>
    <row r="153" spans="4:32" ht="12.75" thickBot="1" x14ac:dyDescent="0.25">
      <c r="D153" s="142"/>
      <c r="E153" s="260" t="s">
        <v>202</v>
      </c>
      <c r="F153" s="261"/>
      <c r="G153" s="407">
        <v>6246.16</v>
      </c>
      <c r="H153" s="262"/>
      <c r="I153" s="195"/>
      <c r="J153" s="7"/>
      <c r="K153" s="198"/>
      <c r="L153" s="198"/>
      <c r="M153" s="142"/>
      <c r="N153" s="142"/>
      <c r="O153" s="142"/>
      <c r="P153" s="142"/>
      <c r="Q153" s="142"/>
      <c r="R153" s="142"/>
      <c r="S153" s="142"/>
      <c r="T153" s="142"/>
      <c r="U153" s="142"/>
      <c r="V153" s="142"/>
      <c r="W153" s="142"/>
      <c r="X153" s="142"/>
      <c r="Y153" s="142"/>
      <c r="Z153" s="142"/>
      <c r="AA153" s="142"/>
      <c r="AB153" s="142"/>
      <c r="AC153" s="142"/>
      <c r="AD153" s="142"/>
      <c r="AE153" s="142"/>
      <c r="AF153" s="142"/>
    </row>
    <row r="154" spans="4:32" x14ac:dyDescent="0.2">
      <c r="D154" s="142"/>
      <c r="E154" s="142"/>
      <c r="F154" s="142"/>
      <c r="G154" s="142"/>
      <c r="H154" s="142"/>
      <c r="I154" s="142"/>
      <c r="J154" s="7"/>
      <c r="K154" s="198"/>
      <c r="L154" s="198"/>
      <c r="M154" s="142"/>
      <c r="N154" s="142"/>
      <c r="O154" s="142"/>
      <c r="P154" s="142"/>
      <c r="Q154" s="142"/>
      <c r="R154" s="142"/>
      <c r="S154" s="142"/>
      <c r="T154" s="142"/>
      <c r="U154" s="142"/>
      <c r="V154" s="142"/>
      <c r="W154" s="142"/>
      <c r="X154" s="142"/>
      <c r="Y154" s="142"/>
      <c r="Z154" s="142"/>
      <c r="AA154" s="142"/>
      <c r="AB154" s="142"/>
    </row>
    <row r="155" spans="4:32" x14ac:dyDescent="0.2">
      <c r="D155" s="142"/>
      <c r="E155" s="187" t="s">
        <v>90</v>
      </c>
      <c r="F155" s="187"/>
      <c r="G155" s="412">
        <v>31.12</v>
      </c>
      <c r="H155" s="142"/>
      <c r="I155" s="142"/>
      <c r="J155" s="7"/>
      <c r="K155" s="198"/>
      <c r="L155" s="198"/>
      <c r="M155" s="142"/>
      <c r="N155" s="142"/>
      <c r="O155" s="142"/>
      <c r="P155" s="142"/>
      <c r="Q155" s="142"/>
      <c r="R155" s="142"/>
      <c r="S155" s="142"/>
      <c r="T155" s="142"/>
      <c r="U155" s="142"/>
      <c r="V155" s="142"/>
      <c r="W155" s="142"/>
      <c r="X155" s="142"/>
      <c r="Y155" s="142"/>
      <c r="Z155" s="142"/>
      <c r="AA155" s="142"/>
      <c r="AB155" s="142"/>
    </row>
    <row r="156" spans="4:32" x14ac:dyDescent="0.2">
      <c r="D156" s="142"/>
      <c r="E156" s="187" t="s">
        <v>257</v>
      </c>
      <c r="F156" s="187"/>
      <c r="G156" s="412">
        <v>23.05</v>
      </c>
      <c r="H156" s="142"/>
      <c r="I156" s="195"/>
      <c r="J156" s="7"/>
      <c r="K156" s="198"/>
      <c r="L156" s="198"/>
      <c r="M156" s="142"/>
      <c r="N156" s="142"/>
      <c r="O156" s="142"/>
      <c r="P156" s="142"/>
      <c r="Q156" s="142"/>
      <c r="R156" s="142"/>
      <c r="S156" s="142"/>
      <c r="T156" s="142"/>
      <c r="U156" s="142"/>
      <c r="V156" s="142"/>
      <c r="W156" s="142"/>
      <c r="X156" s="142"/>
      <c r="Y156" s="142"/>
      <c r="Z156" s="142"/>
      <c r="AA156" s="142"/>
      <c r="AB156" s="142"/>
      <c r="AC156" s="142"/>
      <c r="AD156" s="142"/>
      <c r="AE156" s="142"/>
      <c r="AF156" s="142"/>
    </row>
    <row r="157" spans="4:32" ht="12.75" thickBot="1" x14ac:dyDescent="0.25">
      <c r="D157" s="142"/>
      <c r="E157" s="142"/>
      <c r="F157" s="142"/>
      <c r="G157" s="142"/>
      <c r="H157" s="142"/>
      <c r="I157" s="195"/>
      <c r="J157" s="7"/>
      <c r="K157" s="198"/>
      <c r="L157" s="198"/>
      <c r="M157" s="142"/>
      <c r="N157" s="142"/>
      <c r="O157" s="142"/>
      <c r="P157" s="142"/>
      <c r="Q157" s="142"/>
      <c r="R157" s="142"/>
      <c r="S157" s="142"/>
      <c r="T157" s="142"/>
      <c r="U157" s="142"/>
      <c r="V157" s="142"/>
      <c r="W157" s="142"/>
      <c r="X157" s="142"/>
      <c r="Y157" s="142"/>
      <c r="Z157" s="142"/>
      <c r="AA157" s="142"/>
      <c r="AB157" s="142"/>
      <c r="AC157" s="142"/>
      <c r="AD157" s="142"/>
      <c r="AE157" s="142"/>
      <c r="AF157" s="142"/>
    </row>
    <row r="158" spans="4:32" ht="12.75" thickBot="1" x14ac:dyDescent="0.25">
      <c r="D158" s="142"/>
      <c r="E158" s="1026" t="s">
        <v>258</v>
      </c>
      <c r="F158" s="1027"/>
      <c r="G158" s="1027"/>
      <c r="H158" s="1028"/>
      <c r="I158" s="195"/>
      <c r="J158" s="7"/>
      <c r="K158" s="198"/>
      <c r="L158" s="198"/>
      <c r="M158" s="142"/>
      <c r="N158" s="142"/>
      <c r="O158" s="142"/>
      <c r="P158" s="142"/>
      <c r="Q158" s="142"/>
      <c r="R158" s="142"/>
      <c r="S158" s="142"/>
      <c r="T158" s="142"/>
      <c r="U158" s="142"/>
      <c r="V158" s="142"/>
      <c r="W158" s="142"/>
      <c r="X158" s="142"/>
      <c r="Y158" s="142"/>
      <c r="Z158" s="142"/>
      <c r="AA158" s="142"/>
      <c r="AB158" s="142"/>
      <c r="AC158" s="142"/>
      <c r="AD158" s="142"/>
      <c r="AE158" s="142"/>
      <c r="AF158" s="142"/>
    </row>
    <row r="159" spans="4:32" x14ac:dyDescent="0.2">
      <c r="D159" s="142"/>
      <c r="E159" s="1024" t="s">
        <v>259</v>
      </c>
      <c r="F159" s="264">
        <v>0</v>
      </c>
      <c r="G159" s="264"/>
      <c r="H159" s="265"/>
      <c r="I159" s="195"/>
      <c r="J159" s="7"/>
      <c r="K159" s="198"/>
      <c r="L159" s="198"/>
      <c r="M159" s="142"/>
      <c r="N159" s="142"/>
      <c r="O159" s="142"/>
      <c r="P159" s="142"/>
      <c r="Q159" s="142"/>
      <c r="R159" s="142"/>
      <c r="S159" s="142"/>
      <c r="T159" s="142"/>
      <c r="U159" s="142"/>
      <c r="V159" s="142"/>
      <c r="W159" s="142"/>
      <c r="X159" s="142"/>
      <c r="Y159" s="142"/>
      <c r="Z159" s="142"/>
      <c r="AA159" s="142"/>
      <c r="AB159" s="142"/>
      <c r="AC159" s="142"/>
      <c r="AD159" s="142"/>
      <c r="AE159" s="142"/>
      <c r="AF159" s="142"/>
    </row>
    <row r="160" spans="4:32" x14ac:dyDescent="0.2">
      <c r="D160" s="142"/>
      <c r="E160" s="1025"/>
      <c r="F160" s="214">
        <v>500</v>
      </c>
      <c r="G160" s="416">
        <v>253.72</v>
      </c>
      <c r="H160" s="259"/>
      <c r="I160" s="195"/>
      <c r="J160" s="7"/>
      <c r="K160" s="198"/>
      <c r="L160" s="198"/>
      <c r="M160" s="142"/>
      <c r="N160" s="142"/>
      <c r="O160" s="142"/>
      <c r="P160" s="142"/>
      <c r="Q160" s="142"/>
      <c r="R160" s="142"/>
      <c r="S160" s="142"/>
      <c r="T160" s="142"/>
      <c r="U160" s="142"/>
      <c r="V160" s="142"/>
      <c r="W160" s="142"/>
      <c r="X160" s="142"/>
      <c r="Y160" s="142"/>
      <c r="Z160" s="142"/>
      <c r="AA160" s="142"/>
      <c r="AB160" s="142"/>
      <c r="AC160" s="142"/>
      <c r="AD160" s="142"/>
      <c r="AE160" s="142"/>
      <c r="AF160" s="142"/>
    </row>
    <row r="161" spans="4:32" x14ac:dyDescent="0.2">
      <c r="D161" s="142"/>
      <c r="E161" s="1025"/>
      <c r="F161" s="214">
        <v>600</v>
      </c>
      <c r="G161" s="416">
        <v>241.03</v>
      </c>
      <c r="H161" s="259"/>
      <c r="I161" s="195"/>
      <c r="J161" s="7"/>
      <c r="K161" s="198"/>
      <c r="L161" s="198"/>
      <c r="M161" s="142"/>
      <c r="N161" s="142"/>
      <c r="O161" s="142"/>
      <c r="P161" s="142"/>
      <c r="Q161" s="142"/>
      <c r="R161" s="142"/>
      <c r="S161" s="142"/>
      <c r="T161" s="142"/>
      <c r="U161" s="142"/>
      <c r="V161" s="142"/>
      <c r="W161" s="142"/>
      <c r="X161" s="142"/>
      <c r="Y161" s="142"/>
      <c r="Z161" s="142"/>
      <c r="AA161" s="142"/>
      <c r="AB161" s="142"/>
      <c r="AC161" s="142"/>
      <c r="AD161" s="142"/>
      <c r="AE161" s="142"/>
      <c r="AF161" s="142"/>
    </row>
    <row r="162" spans="4:32" x14ac:dyDescent="0.2">
      <c r="D162" s="142"/>
      <c r="E162" s="1025"/>
      <c r="F162" s="214">
        <v>700</v>
      </c>
      <c r="G162" s="416">
        <v>228.35</v>
      </c>
      <c r="H162" s="259"/>
      <c r="I162" s="195"/>
      <c r="J162" s="7"/>
      <c r="K162" s="198"/>
      <c r="L162" s="198"/>
      <c r="M162" s="142"/>
      <c r="N162" s="142"/>
      <c r="O162" s="142"/>
      <c r="P162" s="142"/>
      <c r="Q162" s="142"/>
      <c r="R162" s="142"/>
      <c r="S162" s="142"/>
      <c r="T162" s="142"/>
      <c r="U162" s="142"/>
      <c r="V162" s="142"/>
      <c r="W162" s="142"/>
      <c r="X162" s="142"/>
      <c r="Y162" s="142"/>
      <c r="Z162" s="142"/>
      <c r="AA162" s="142"/>
      <c r="AB162" s="142"/>
      <c r="AC162" s="142"/>
      <c r="AD162" s="142"/>
      <c r="AE162" s="142"/>
      <c r="AF162" s="142"/>
    </row>
    <row r="163" spans="4:32" x14ac:dyDescent="0.2">
      <c r="D163" s="142"/>
      <c r="E163" s="1025"/>
      <c r="F163" s="214">
        <v>800</v>
      </c>
      <c r="G163" s="416">
        <v>215.66</v>
      </c>
      <c r="H163" s="259"/>
      <c r="I163" s="195"/>
      <c r="J163" s="7"/>
      <c r="K163" s="198"/>
      <c r="L163" s="198"/>
      <c r="M163" s="142"/>
      <c r="N163" s="142"/>
      <c r="O163" s="142"/>
      <c r="P163" s="142"/>
      <c r="Q163" s="142"/>
      <c r="R163" s="142"/>
      <c r="S163" s="142"/>
      <c r="T163" s="142"/>
      <c r="U163" s="142"/>
      <c r="V163" s="142"/>
      <c r="W163" s="142"/>
      <c r="X163" s="142"/>
      <c r="Y163" s="142"/>
      <c r="Z163" s="142"/>
      <c r="AA163" s="142"/>
      <c r="AB163" s="142"/>
      <c r="AC163" s="142"/>
      <c r="AD163" s="142"/>
      <c r="AE163" s="142"/>
      <c r="AF163" s="142"/>
    </row>
    <row r="164" spans="4:32" x14ac:dyDescent="0.2">
      <c r="D164" s="142"/>
      <c r="E164" s="1025"/>
      <c r="F164" s="214">
        <v>900</v>
      </c>
      <c r="G164" s="416">
        <v>202.98</v>
      </c>
      <c r="H164" s="259"/>
      <c r="I164" s="195"/>
      <c r="J164" s="7"/>
      <c r="K164" s="198"/>
      <c r="L164" s="198"/>
      <c r="M164" s="142"/>
      <c r="N164" s="142"/>
      <c r="O164" s="142"/>
      <c r="P164" s="142"/>
      <c r="Q164" s="142"/>
      <c r="R164" s="142"/>
      <c r="S164" s="142"/>
      <c r="T164" s="142"/>
      <c r="U164" s="142"/>
      <c r="V164" s="142"/>
      <c r="W164" s="142"/>
      <c r="X164" s="142"/>
      <c r="Y164" s="142"/>
      <c r="Z164" s="142"/>
      <c r="AA164" s="142"/>
      <c r="AB164" s="142"/>
      <c r="AC164" s="142"/>
      <c r="AD164" s="142"/>
      <c r="AE164" s="142"/>
      <c r="AF164" s="142"/>
    </row>
    <row r="165" spans="4:32" x14ac:dyDescent="0.2">
      <c r="D165" s="142"/>
      <c r="E165" s="1025"/>
      <c r="F165" s="214">
        <v>1000</v>
      </c>
      <c r="G165" s="416">
        <v>190.29</v>
      </c>
      <c r="H165" s="259"/>
      <c r="I165" s="142"/>
      <c r="J165" s="7"/>
      <c r="K165" s="198"/>
      <c r="L165" s="198"/>
      <c r="M165" s="142"/>
      <c r="N165" s="142"/>
      <c r="O165" s="142"/>
      <c r="P165" s="142"/>
      <c r="Q165" s="142"/>
      <c r="R165" s="142"/>
      <c r="S165" s="142"/>
      <c r="T165" s="142"/>
      <c r="U165" s="142"/>
      <c r="V165" s="142"/>
      <c r="W165" s="142"/>
      <c r="X165" s="142"/>
      <c r="Y165" s="142"/>
      <c r="Z165" s="142"/>
      <c r="AA165" s="142"/>
      <c r="AB165" s="142"/>
      <c r="AC165" s="142"/>
      <c r="AD165" s="142"/>
      <c r="AE165" s="142"/>
      <c r="AF165" s="142"/>
    </row>
    <row r="166" spans="4:32" x14ac:dyDescent="0.2">
      <c r="D166" s="142"/>
      <c r="E166" s="1025"/>
      <c r="F166" s="214">
        <v>1100</v>
      </c>
      <c r="G166" s="416">
        <v>177.6</v>
      </c>
      <c r="H166" s="259"/>
      <c r="I166" s="142"/>
      <c r="J166" s="7"/>
      <c r="K166" s="198"/>
      <c r="L166" s="198"/>
      <c r="M166" s="142"/>
      <c r="N166" s="142"/>
      <c r="O166" s="142"/>
      <c r="P166" s="142"/>
      <c r="Q166" s="142"/>
      <c r="R166" s="142"/>
      <c r="S166" s="142"/>
      <c r="T166" s="142"/>
      <c r="U166" s="142"/>
      <c r="V166" s="142"/>
      <c r="W166" s="142"/>
      <c r="X166" s="142"/>
      <c r="Y166" s="142"/>
      <c r="Z166" s="142"/>
      <c r="AA166" s="142"/>
      <c r="AB166" s="142"/>
      <c r="AC166" s="142"/>
      <c r="AD166" s="142"/>
      <c r="AE166" s="142"/>
      <c r="AF166" s="142"/>
    </row>
    <row r="167" spans="4:32" x14ac:dyDescent="0.2">
      <c r="D167" s="142"/>
      <c r="E167" s="1025"/>
      <c r="F167" s="214">
        <v>1200</v>
      </c>
      <c r="G167" s="416">
        <v>164.92</v>
      </c>
      <c r="H167" s="259"/>
      <c r="I167" s="195"/>
      <c r="J167" s="7"/>
      <c r="K167" s="198"/>
      <c r="L167" s="198"/>
      <c r="M167" s="142"/>
      <c r="N167" s="142"/>
      <c r="O167" s="142"/>
      <c r="P167" s="142"/>
      <c r="Q167" s="142"/>
      <c r="R167" s="142"/>
      <c r="S167" s="142"/>
      <c r="T167" s="142"/>
      <c r="U167" s="142"/>
      <c r="V167" s="142"/>
      <c r="W167" s="142"/>
      <c r="X167" s="142"/>
      <c r="Y167" s="142"/>
      <c r="Z167" s="142"/>
      <c r="AA167" s="142"/>
      <c r="AB167" s="142"/>
      <c r="AC167" s="142"/>
      <c r="AD167" s="142"/>
      <c r="AE167" s="142"/>
      <c r="AF167" s="142"/>
    </row>
    <row r="168" spans="4:32" x14ac:dyDescent="0.2">
      <c r="D168" s="142"/>
      <c r="E168" s="1025"/>
      <c r="F168" s="214">
        <v>1300</v>
      </c>
      <c r="G168" s="416">
        <v>152.22999999999999</v>
      </c>
      <c r="H168" s="259"/>
      <c r="I168" s="142"/>
      <c r="J168" s="7"/>
      <c r="K168" s="198"/>
      <c r="L168" s="198"/>
      <c r="M168" s="142"/>
      <c r="N168" s="142"/>
      <c r="O168" s="142"/>
      <c r="P168" s="142"/>
      <c r="Q168" s="142"/>
      <c r="R168" s="142"/>
      <c r="S168" s="142"/>
      <c r="T168" s="142"/>
      <c r="U168" s="142"/>
      <c r="V168" s="142"/>
      <c r="W168" s="142"/>
      <c r="X168" s="142"/>
      <c r="Y168" s="142"/>
      <c r="Z168" s="142"/>
      <c r="AA168" s="142"/>
      <c r="AB168" s="142"/>
      <c r="AC168" s="142"/>
      <c r="AD168" s="142"/>
      <c r="AE168" s="142"/>
      <c r="AF168" s="142"/>
    </row>
    <row r="169" spans="4:32" x14ac:dyDescent="0.2">
      <c r="D169" s="142"/>
      <c r="E169" s="1025"/>
      <c r="F169" s="214">
        <v>1400</v>
      </c>
      <c r="G169" s="416">
        <v>139.55000000000001</v>
      </c>
      <c r="H169" s="259"/>
      <c r="I169" s="142"/>
      <c r="J169" s="7"/>
      <c r="K169" s="198"/>
      <c r="L169" s="198"/>
      <c r="M169" s="142"/>
      <c r="N169" s="142"/>
      <c r="O169" s="142"/>
      <c r="P169" s="142"/>
      <c r="Q169" s="142"/>
      <c r="R169" s="142"/>
      <c r="S169" s="142"/>
      <c r="T169" s="142"/>
      <c r="U169" s="142"/>
      <c r="V169" s="142"/>
      <c r="W169" s="142"/>
      <c r="X169" s="142"/>
      <c r="Y169" s="142"/>
      <c r="Z169" s="142"/>
      <c r="AA169" s="142"/>
      <c r="AB169" s="142"/>
      <c r="AC169" s="142"/>
      <c r="AD169" s="142"/>
      <c r="AE169" s="142"/>
      <c r="AF169" s="142"/>
    </row>
    <row r="170" spans="4:32" x14ac:dyDescent="0.2">
      <c r="D170" s="142"/>
      <c r="E170" s="1025"/>
      <c r="F170" s="214">
        <v>1500</v>
      </c>
      <c r="G170" s="416">
        <v>126.86</v>
      </c>
      <c r="H170" s="259"/>
      <c r="I170" s="142"/>
      <c r="J170" s="7"/>
      <c r="K170" s="198"/>
      <c r="L170" s="198"/>
      <c r="M170" s="142"/>
      <c r="N170" s="142"/>
      <c r="O170" s="142"/>
      <c r="P170" s="142"/>
      <c r="Q170" s="142"/>
      <c r="R170" s="142"/>
      <c r="S170" s="142"/>
      <c r="T170" s="142"/>
      <c r="U170" s="142"/>
      <c r="V170" s="142"/>
      <c r="W170" s="142"/>
      <c r="X170" s="142"/>
      <c r="Y170" s="142"/>
      <c r="Z170" s="142"/>
      <c r="AA170" s="142"/>
      <c r="AB170" s="142"/>
      <c r="AC170" s="142"/>
      <c r="AD170" s="142"/>
      <c r="AE170" s="142"/>
      <c r="AF170" s="142"/>
    </row>
    <row r="171" spans="4:32" x14ac:dyDescent="0.2">
      <c r="D171" s="142"/>
      <c r="E171" s="1025"/>
      <c r="F171" s="214">
        <v>1600</v>
      </c>
      <c r="G171" s="416">
        <v>125.59</v>
      </c>
      <c r="H171" s="259"/>
      <c r="I171" s="142"/>
      <c r="J171" s="7"/>
      <c r="K171" s="198"/>
      <c r="L171" s="198"/>
      <c r="M171" s="142"/>
      <c r="N171" s="142"/>
      <c r="O171" s="142"/>
      <c r="P171" s="142"/>
      <c r="Q171" s="142"/>
      <c r="R171" s="142"/>
      <c r="S171" s="142"/>
      <c r="T171" s="142"/>
      <c r="U171" s="142"/>
      <c r="V171" s="142"/>
      <c r="W171" s="142"/>
      <c r="X171" s="142"/>
      <c r="Y171" s="142"/>
      <c r="Z171" s="142"/>
      <c r="AA171" s="142"/>
      <c r="AB171" s="142"/>
      <c r="AC171" s="142"/>
      <c r="AD171" s="142"/>
      <c r="AE171" s="142"/>
      <c r="AF171" s="142"/>
    </row>
    <row r="172" spans="4:32" x14ac:dyDescent="0.2">
      <c r="D172" s="142"/>
      <c r="E172" s="1025"/>
      <c r="F172" s="214">
        <v>1700</v>
      </c>
      <c r="G172" s="416">
        <v>124.32</v>
      </c>
      <c r="H172" s="259"/>
      <c r="I172" s="195"/>
      <c r="J172" s="7"/>
      <c r="K172" s="198"/>
      <c r="L172" s="198"/>
      <c r="M172" s="142"/>
      <c r="N172" s="142"/>
      <c r="O172" s="142"/>
      <c r="P172" s="142"/>
      <c r="Q172" s="142"/>
      <c r="R172" s="142"/>
      <c r="S172" s="142"/>
      <c r="T172" s="142"/>
      <c r="U172" s="142"/>
      <c r="V172" s="142"/>
      <c r="W172" s="142"/>
      <c r="X172" s="142"/>
      <c r="Y172" s="142"/>
      <c r="Z172" s="142"/>
      <c r="AA172" s="142"/>
      <c r="AB172" s="142"/>
      <c r="AC172" s="142"/>
      <c r="AD172" s="142"/>
      <c r="AE172" s="142"/>
      <c r="AF172" s="142"/>
    </row>
    <row r="173" spans="4:32" x14ac:dyDescent="0.2">
      <c r="D173" s="142"/>
      <c r="E173" s="1025"/>
      <c r="F173" s="214">
        <v>1800</v>
      </c>
      <c r="G173" s="416">
        <v>123.05</v>
      </c>
      <c r="H173" s="259"/>
      <c r="I173" s="195"/>
      <c r="J173" s="7"/>
      <c r="K173" s="198"/>
      <c r="L173" s="198"/>
      <c r="M173" s="142"/>
      <c r="N173" s="142"/>
      <c r="O173" s="142"/>
      <c r="P173" s="142"/>
      <c r="Q173" s="142"/>
      <c r="R173" s="142"/>
      <c r="S173" s="142"/>
      <c r="T173" s="142"/>
      <c r="U173" s="142"/>
      <c r="V173" s="142"/>
      <c r="W173" s="142"/>
      <c r="X173" s="142"/>
      <c r="Y173" s="142"/>
      <c r="Z173" s="142"/>
      <c r="AA173" s="142"/>
      <c r="AB173" s="142"/>
      <c r="AC173" s="142"/>
      <c r="AD173" s="142"/>
      <c r="AE173" s="142"/>
      <c r="AF173" s="142"/>
    </row>
    <row r="174" spans="4:32" x14ac:dyDescent="0.2">
      <c r="D174" s="142"/>
      <c r="E174" s="1025"/>
      <c r="F174" s="214">
        <v>1900</v>
      </c>
      <c r="G174" s="416">
        <v>121.79</v>
      </c>
      <c r="H174" s="259"/>
      <c r="I174" s="195"/>
      <c r="J174" s="7"/>
      <c r="K174" s="198"/>
      <c r="L174" s="198"/>
      <c r="M174" s="142"/>
      <c r="N174" s="142"/>
      <c r="O174" s="142"/>
      <c r="P174" s="142"/>
      <c r="Q174" s="142"/>
      <c r="R174" s="142"/>
      <c r="S174" s="142"/>
      <c r="T174" s="142"/>
      <c r="U174" s="142"/>
      <c r="V174" s="142"/>
      <c r="W174" s="142"/>
      <c r="X174" s="142"/>
      <c r="Y174" s="142"/>
      <c r="Z174" s="142"/>
      <c r="AA174" s="142"/>
      <c r="AB174" s="142"/>
      <c r="AC174" s="142"/>
      <c r="AD174" s="142"/>
      <c r="AE174" s="142"/>
      <c r="AF174" s="142"/>
    </row>
    <row r="175" spans="4:32" x14ac:dyDescent="0.2">
      <c r="D175" s="142"/>
      <c r="E175" s="1025"/>
      <c r="F175" s="214">
        <v>2000</v>
      </c>
      <c r="G175" s="416">
        <v>120.52</v>
      </c>
      <c r="H175" s="259"/>
      <c r="I175" s="195"/>
      <c r="J175" s="7"/>
      <c r="K175" s="198"/>
      <c r="L175" s="198"/>
      <c r="M175" s="142"/>
      <c r="N175" s="142"/>
      <c r="O175" s="142"/>
      <c r="P175" s="142"/>
      <c r="Q175" s="142"/>
      <c r="R175" s="142"/>
      <c r="S175" s="142"/>
      <c r="T175" s="142"/>
      <c r="U175" s="142"/>
      <c r="V175" s="142"/>
      <c r="W175" s="142"/>
      <c r="X175" s="142"/>
      <c r="Y175" s="142"/>
      <c r="Z175" s="142"/>
      <c r="AA175" s="142"/>
      <c r="AB175" s="142"/>
      <c r="AC175" s="142"/>
      <c r="AD175" s="142"/>
      <c r="AE175" s="142"/>
      <c r="AF175" s="142"/>
    </row>
    <row r="176" spans="4:32" x14ac:dyDescent="0.2">
      <c r="D176" s="142"/>
      <c r="E176" s="1025"/>
      <c r="F176" s="214">
        <v>2100</v>
      </c>
      <c r="G176" s="416">
        <v>119.25</v>
      </c>
      <c r="H176" s="259"/>
      <c r="I176" s="195"/>
      <c r="J176" s="7"/>
      <c r="K176" s="198"/>
      <c r="L176" s="198"/>
      <c r="M176" s="142"/>
      <c r="N176" s="142"/>
      <c r="O176" s="142"/>
      <c r="P176" s="142"/>
      <c r="Q176" s="142"/>
      <c r="R176" s="142"/>
      <c r="S176" s="142"/>
      <c r="T176" s="142"/>
      <c r="U176" s="142"/>
      <c r="V176" s="142"/>
      <c r="W176" s="142"/>
      <c r="X176" s="142"/>
      <c r="Y176" s="142"/>
      <c r="Z176" s="142"/>
      <c r="AA176" s="142"/>
      <c r="AB176" s="142"/>
      <c r="AC176" s="142"/>
      <c r="AD176" s="142"/>
      <c r="AE176" s="142"/>
      <c r="AF176" s="142"/>
    </row>
    <row r="177" spans="4:32" x14ac:dyDescent="0.2">
      <c r="D177" s="142"/>
      <c r="E177" s="1025"/>
      <c r="F177" s="214">
        <v>2200</v>
      </c>
      <c r="G177" s="416">
        <v>117.98</v>
      </c>
      <c r="H177" s="259"/>
      <c r="I177" s="195"/>
      <c r="J177" s="7"/>
      <c r="K177" s="198"/>
      <c r="L177" s="198"/>
      <c r="M177" s="142"/>
      <c r="N177" s="142"/>
      <c r="O177" s="142"/>
      <c r="P177" s="142"/>
      <c r="Q177" s="142"/>
      <c r="R177" s="142"/>
      <c r="S177" s="142"/>
      <c r="T177" s="142"/>
      <c r="U177" s="142"/>
      <c r="V177" s="142"/>
      <c r="W177" s="142"/>
      <c r="X177" s="142"/>
      <c r="Y177" s="142"/>
      <c r="Z177" s="142"/>
      <c r="AA177" s="142"/>
      <c r="AB177" s="142"/>
      <c r="AC177" s="142"/>
      <c r="AD177" s="142"/>
      <c r="AE177" s="142"/>
      <c r="AF177" s="142"/>
    </row>
    <row r="178" spans="4:32" x14ac:dyDescent="0.2">
      <c r="D178" s="142"/>
      <c r="E178" s="1025"/>
      <c r="F178" s="214">
        <v>2300</v>
      </c>
      <c r="G178" s="416">
        <v>116.71</v>
      </c>
      <c r="H178" s="259"/>
      <c r="I178" s="195"/>
      <c r="J178" s="7"/>
      <c r="K178" s="198"/>
      <c r="L178" s="198"/>
      <c r="M178" s="142"/>
      <c r="N178" s="142"/>
      <c r="O178" s="142"/>
      <c r="P178" s="142"/>
      <c r="Q178" s="142"/>
      <c r="R178" s="142"/>
      <c r="S178" s="142"/>
      <c r="T178" s="142"/>
      <c r="U178" s="142"/>
      <c r="V178" s="142"/>
      <c r="W178" s="142"/>
      <c r="X178" s="142"/>
      <c r="Y178" s="142"/>
      <c r="Z178" s="142"/>
      <c r="AA178" s="142"/>
      <c r="AB178" s="142"/>
      <c r="AC178" s="142"/>
      <c r="AD178" s="142"/>
      <c r="AE178" s="142"/>
      <c r="AF178" s="142"/>
    </row>
    <row r="179" spans="4:32" x14ac:dyDescent="0.2">
      <c r="D179" s="142"/>
      <c r="E179" s="1025"/>
      <c r="F179" s="214">
        <v>2400</v>
      </c>
      <c r="G179" s="416">
        <v>115.44</v>
      </c>
      <c r="H179" s="259"/>
      <c r="I179" s="195"/>
      <c r="J179" s="7"/>
      <c r="K179" s="198"/>
      <c r="L179" s="198"/>
      <c r="M179" s="142"/>
      <c r="N179" s="142"/>
      <c r="O179" s="142"/>
      <c r="P179" s="142"/>
      <c r="Q179" s="142"/>
      <c r="R179" s="142"/>
      <c r="S179" s="142"/>
      <c r="T179" s="142"/>
      <c r="U179" s="142"/>
      <c r="V179" s="142"/>
      <c r="W179" s="142"/>
      <c r="X179" s="142"/>
      <c r="Y179" s="142"/>
      <c r="Z179" s="142"/>
      <c r="AA179" s="142"/>
      <c r="AB179" s="142"/>
      <c r="AC179" s="142"/>
      <c r="AD179" s="142"/>
      <c r="AE179" s="142"/>
      <c r="AF179" s="142"/>
    </row>
    <row r="180" spans="4:32" x14ac:dyDescent="0.2">
      <c r="D180" s="142"/>
      <c r="E180" s="342"/>
      <c r="F180" s="214">
        <v>2500</v>
      </c>
      <c r="G180" s="416">
        <v>114.17</v>
      </c>
      <c r="H180" s="259" t="s">
        <v>196</v>
      </c>
      <c r="I180" s="195"/>
      <c r="J180" s="7"/>
      <c r="K180" s="198"/>
      <c r="L180" s="198"/>
      <c r="M180" s="142"/>
      <c r="N180" s="142"/>
      <c r="O180" s="142"/>
      <c r="P180" s="142"/>
      <c r="Q180" s="142"/>
      <c r="R180" s="142"/>
      <c r="S180" s="142"/>
      <c r="T180" s="142"/>
      <c r="U180" s="142"/>
      <c r="V180" s="142"/>
      <c r="W180" s="142"/>
      <c r="X180" s="142"/>
      <c r="Y180" s="142"/>
      <c r="Z180" s="142"/>
      <c r="AA180" s="142"/>
      <c r="AB180" s="142"/>
      <c r="AC180" s="142"/>
      <c r="AD180" s="142"/>
      <c r="AE180" s="142"/>
      <c r="AF180" s="142"/>
    </row>
    <row r="181" spans="4:32" ht="12.75" thickBot="1" x14ac:dyDescent="0.25">
      <c r="D181" s="142"/>
      <c r="E181" s="266" t="s">
        <v>202</v>
      </c>
      <c r="F181" s="261"/>
      <c r="G181" s="420">
        <v>11227</v>
      </c>
      <c r="H181" s="262"/>
      <c r="I181" s="195"/>
      <c r="J181" s="7"/>
      <c r="K181" s="198"/>
      <c r="L181" s="198"/>
      <c r="M181" s="142"/>
      <c r="N181" s="142"/>
      <c r="O181" s="142"/>
      <c r="P181" s="142"/>
      <c r="Q181" s="142"/>
      <c r="R181" s="142"/>
      <c r="S181" s="142"/>
      <c r="T181" s="142"/>
      <c r="U181" s="142"/>
      <c r="V181" s="142"/>
      <c r="W181" s="142"/>
      <c r="X181" s="142"/>
      <c r="Y181" s="142"/>
      <c r="Z181" s="142"/>
      <c r="AA181" s="142"/>
      <c r="AB181" s="142"/>
      <c r="AC181" s="142"/>
      <c r="AD181" s="142"/>
      <c r="AE181" s="142"/>
      <c r="AF181" s="142"/>
    </row>
    <row r="182" spans="4:32" x14ac:dyDescent="0.2">
      <c r="D182" s="142"/>
      <c r="E182" s="142"/>
      <c r="F182" s="142"/>
      <c r="G182" s="142"/>
      <c r="H182" s="142"/>
      <c r="I182" s="195"/>
      <c r="J182" s="7"/>
      <c r="K182" s="198"/>
      <c r="L182" s="198"/>
      <c r="M182" s="142"/>
      <c r="N182" s="142"/>
      <c r="O182" s="142"/>
      <c r="P182" s="142"/>
      <c r="Q182" s="142"/>
      <c r="R182" s="142"/>
      <c r="S182" s="142"/>
      <c r="T182" s="142"/>
      <c r="U182" s="142"/>
      <c r="V182" s="142"/>
      <c r="W182" s="142"/>
      <c r="X182" s="142"/>
      <c r="Y182" s="142"/>
      <c r="Z182" s="142"/>
      <c r="AA182" s="142"/>
      <c r="AB182" s="142"/>
      <c r="AC182" s="142"/>
      <c r="AD182" s="142"/>
      <c r="AE182" s="142"/>
      <c r="AF182" s="142"/>
    </row>
    <row r="183" spans="4:32" x14ac:dyDescent="0.2">
      <c r="D183" s="142"/>
      <c r="E183" s="142"/>
      <c r="F183" s="142"/>
      <c r="G183" s="142"/>
      <c r="H183" s="142"/>
      <c r="I183" s="195"/>
      <c r="J183" s="7"/>
      <c r="K183" s="198"/>
      <c r="L183" s="198"/>
      <c r="M183" s="142"/>
      <c r="N183" s="142"/>
      <c r="O183" s="142"/>
      <c r="P183" s="142"/>
      <c r="Q183" s="142"/>
      <c r="R183" s="142"/>
      <c r="S183" s="142"/>
      <c r="T183" s="142"/>
      <c r="U183" s="142"/>
      <c r="V183" s="142"/>
      <c r="W183" s="142"/>
      <c r="X183" s="142"/>
      <c r="Y183" s="142"/>
      <c r="Z183" s="142"/>
      <c r="AA183" s="142"/>
      <c r="AB183" s="142"/>
      <c r="AC183" s="142"/>
      <c r="AD183" s="142"/>
      <c r="AE183" s="142"/>
      <c r="AF183" s="142"/>
    </row>
    <row r="184" spans="4:32" x14ac:dyDescent="0.2">
      <c r="D184" s="142"/>
      <c r="E184" s="142"/>
      <c r="F184" s="142"/>
      <c r="G184" s="142"/>
      <c r="H184" s="142"/>
      <c r="I184" s="195"/>
      <c r="J184" s="7"/>
      <c r="K184" s="198"/>
      <c r="L184" s="198"/>
      <c r="M184" s="142"/>
      <c r="N184" s="142"/>
      <c r="O184" s="142"/>
      <c r="P184" s="142"/>
      <c r="Q184" s="142"/>
      <c r="R184" s="142"/>
      <c r="S184" s="142"/>
      <c r="T184" s="142"/>
      <c r="U184" s="142"/>
      <c r="V184" s="142"/>
      <c r="W184" s="142"/>
      <c r="X184" s="142"/>
      <c r="Y184" s="142"/>
      <c r="Z184" s="142"/>
      <c r="AA184" s="142"/>
      <c r="AB184" s="142"/>
      <c r="AC184" s="142"/>
      <c r="AD184" s="142"/>
      <c r="AE184" s="142"/>
      <c r="AF184" s="142"/>
    </row>
    <row r="185" spans="4:32" x14ac:dyDescent="0.2">
      <c r="D185" s="142"/>
      <c r="E185" s="142"/>
      <c r="F185" s="142"/>
      <c r="G185" s="142"/>
      <c r="H185" s="142"/>
      <c r="I185" s="195"/>
      <c r="J185" s="7"/>
      <c r="K185" s="198"/>
      <c r="L185" s="198"/>
      <c r="M185" s="142"/>
      <c r="N185" s="142"/>
      <c r="O185" s="142"/>
      <c r="P185" s="142"/>
      <c r="Q185" s="142"/>
      <c r="R185" s="142"/>
      <c r="S185" s="142"/>
      <c r="T185" s="142"/>
      <c r="U185" s="142"/>
      <c r="V185" s="142"/>
      <c r="W185" s="142"/>
      <c r="X185" s="142"/>
      <c r="Y185" s="142"/>
      <c r="Z185" s="142"/>
      <c r="AA185" s="142"/>
      <c r="AB185" s="142"/>
      <c r="AC185" s="142"/>
      <c r="AD185" s="142"/>
      <c r="AE185" s="142"/>
      <c r="AF185" s="142"/>
    </row>
    <row r="186" spans="4:32" x14ac:dyDescent="0.2">
      <c r="D186" s="142"/>
      <c r="E186" s="142"/>
      <c r="F186" s="142"/>
      <c r="G186" s="142"/>
      <c r="H186" s="142"/>
      <c r="I186" s="195"/>
      <c r="J186" s="7"/>
      <c r="K186" s="198"/>
      <c r="L186" s="198"/>
      <c r="M186" s="142"/>
      <c r="N186" s="142"/>
      <c r="O186" s="142"/>
      <c r="P186" s="142"/>
      <c r="Q186" s="142"/>
      <c r="R186" s="142"/>
      <c r="S186" s="142"/>
      <c r="T186" s="142"/>
      <c r="U186" s="142"/>
      <c r="V186" s="142"/>
      <c r="W186" s="142"/>
      <c r="X186" s="142"/>
      <c r="Y186" s="142"/>
      <c r="Z186" s="142"/>
      <c r="AA186" s="142"/>
      <c r="AB186" s="142"/>
      <c r="AC186" s="142"/>
      <c r="AD186" s="142"/>
      <c r="AE186" s="142"/>
      <c r="AF186" s="142"/>
    </row>
    <row r="187" spans="4:32" x14ac:dyDescent="0.2">
      <c r="D187" s="142"/>
      <c r="E187" s="142"/>
      <c r="F187" s="142"/>
      <c r="G187" s="142"/>
      <c r="H187" s="142"/>
      <c r="I187" s="195"/>
      <c r="J187" s="7"/>
      <c r="K187" s="198"/>
      <c r="L187" s="198"/>
      <c r="M187" s="142"/>
      <c r="N187" s="142"/>
      <c r="O187" s="142"/>
      <c r="P187" s="142"/>
      <c r="Q187" s="142"/>
      <c r="R187" s="142"/>
      <c r="S187" s="142"/>
      <c r="T187" s="142"/>
      <c r="U187" s="142"/>
      <c r="V187" s="142"/>
      <c r="W187" s="142"/>
      <c r="X187" s="142"/>
      <c r="Y187" s="142"/>
      <c r="Z187" s="142"/>
      <c r="AA187" s="142"/>
      <c r="AB187" s="142"/>
      <c r="AC187" s="142"/>
      <c r="AD187" s="142"/>
      <c r="AE187" s="142"/>
      <c r="AF187" s="142"/>
    </row>
    <row r="188" spans="4:32" x14ac:dyDescent="0.2">
      <c r="D188" s="142"/>
      <c r="E188" s="142"/>
      <c r="F188" s="142"/>
      <c r="G188" s="142"/>
      <c r="H188" s="142"/>
      <c r="I188" s="195"/>
      <c r="J188" s="7"/>
      <c r="K188" s="198"/>
      <c r="L188" s="198"/>
      <c r="M188" s="142"/>
      <c r="N188" s="142"/>
      <c r="O188" s="142"/>
      <c r="P188" s="142"/>
      <c r="Q188" s="142"/>
      <c r="R188" s="142"/>
      <c r="S188" s="142"/>
      <c r="T188" s="142"/>
      <c r="U188" s="142"/>
      <c r="V188" s="142"/>
      <c r="W188" s="142"/>
      <c r="X188" s="142"/>
      <c r="Y188" s="142"/>
      <c r="Z188" s="142"/>
      <c r="AA188" s="142"/>
      <c r="AB188" s="142"/>
      <c r="AC188" s="142"/>
      <c r="AD188" s="142"/>
      <c r="AE188" s="142"/>
      <c r="AF188" s="142"/>
    </row>
    <row r="189" spans="4:32" x14ac:dyDescent="0.2">
      <c r="D189" s="142"/>
      <c r="E189" s="142"/>
      <c r="F189" s="142"/>
      <c r="G189" s="142"/>
      <c r="H189" s="142"/>
      <c r="I189" s="195"/>
      <c r="J189" s="7"/>
      <c r="K189" s="198"/>
      <c r="L189" s="198"/>
      <c r="M189" s="142"/>
      <c r="N189" s="142"/>
      <c r="O189" s="142"/>
      <c r="P189" s="142"/>
      <c r="Q189" s="142"/>
      <c r="R189" s="142"/>
      <c r="S189" s="142"/>
      <c r="T189" s="142"/>
      <c r="U189" s="142"/>
      <c r="V189" s="142"/>
      <c r="W189" s="142"/>
      <c r="X189" s="142"/>
      <c r="Y189" s="142"/>
      <c r="Z189" s="142"/>
      <c r="AA189" s="142"/>
      <c r="AB189" s="142"/>
      <c r="AC189" s="142"/>
      <c r="AD189" s="142"/>
      <c r="AE189" s="142"/>
      <c r="AF189" s="142"/>
    </row>
    <row r="190" spans="4:32" x14ac:dyDescent="0.2">
      <c r="D190" s="142"/>
      <c r="E190" s="142"/>
      <c r="F190" s="142"/>
      <c r="G190" s="142"/>
      <c r="H190" s="142"/>
      <c r="I190" s="195"/>
      <c r="J190" s="7"/>
      <c r="K190" s="198"/>
      <c r="L190" s="198"/>
      <c r="M190" s="142"/>
      <c r="N190" s="142"/>
      <c r="O190" s="142"/>
      <c r="P190" s="142"/>
      <c r="Q190" s="142"/>
      <c r="R190" s="142"/>
      <c r="S190" s="142"/>
      <c r="T190" s="142"/>
      <c r="U190" s="142"/>
      <c r="V190" s="142"/>
      <c r="W190" s="142"/>
      <c r="X190" s="142"/>
      <c r="Y190" s="142"/>
      <c r="Z190" s="142"/>
      <c r="AA190" s="142"/>
      <c r="AB190" s="142"/>
      <c r="AC190" s="142"/>
      <c r="AD190" s="142"/>
      <c r="AE190" s="142"/>
      <c r="AF190" s="142"/>
    </row>
    <row r="191" spans="4:32" x14ac:dyDescent="0.2">
      <c r="D191" s="142"/>
      <c r="E191" s="142"/>
      <c r="F191" s="142"/>
      <c r="G191" s="142"/>
      <c r="H191" s="142"/>
      <c r="I191" s="195"/>
      <c r="J191" s="7"/>
      <c r="K191" s="198"/>
      <c r="L191" s="198"/>
      <c r="M191" s="142"/>
      <c r="N191" s="142"/>
      <c r="O191" s="142"/>
      <c r="P191" s="142"/>
      <c r="Q191" s="142"/>
      <c r="R191" s="142"/>
      <c r="S191" s="142"/>
      <c r="T191" s="142"/>
      <c r="U191" s="142"/>
      <c r="V191" s="142"/>
      <c r="W191" s="142"/>
      <c r="X191" s="142"/>
      <c r="Y191" s="142"/>
      <c r="Z191" s="142"/>
      <c r="AA191" s="142"/>
      <c r="AB191" s="142"/>
      <c r="AC191" s="142"/>
      <c r="AD191" s="142"/>
      <c r="AE191" s="142"/>
      <c r="AF191" s="142"/>
    </row>
    <row r="192" spans="4:32" x14ac:dyDescent="0.2">
      <c r="D192" s="142"/>
      <c r="E192" s="142"/>
      <c r="F192" s="142"/>
      <c r="G192" s="142"/>
      <c r="H192" s="142"/>
      <c r="I192" s="195"/>
      <c r="J192" s="7"/>
      <c r="K192" s="198"/>
      <c r="L192" s="198"/>
      <c r="M192" s="142"/>
      <c r="N192" s="142"/>
      <c r="O192" s="142"/>
      <c r="P192" s="142"/>
      <c r="Q192" s="142"/>
      <c r="R192" s="142"/>
      <c r="S192" s="142"/>
      <c r="T192" s="142"/>
      <c r="U192" s="142"/>
      <c r="V192" s="142"/>
      <c r="W192" s="142"/>
      <c r="X192" s="142"/>
      <c r="Y192" s="142"/>
      <c r="Z192" s="142"/>
      <c r="AA192" s="142"/>
      <c r="AB192" s="142"/>
      <c r="AC192" s="142"/>
      <c r="AD192" s="142"/>
      <c r="AE192" s="142"/>
      <c r="AF192" s="142"/>
    </row>
    <row r="193" spans="4:32" x14ac:dyDescent="0.2">
      <c r="D193" s="142"/>
      <c r="E193" s="142"/>
      <c r="F193" s="142"/>
      <c r="G193" s="142"/>
      <c r="H193" s="142"/>
      <c r="I193" s="142"/>
      <c r="J193" s="7"/>
      <c r="K193" s="198"/>
      <c r="L193" s="198"/>
      <c r="M193" s="142"/>
      <c r="N193" s="142"/>
      <c r="O193" s="142"/>
      <c r="P193" s="142"/>
      <c r="Q193" s="142"/>
      <c r="R193" s="142"/>
      <c r="S193" s="142"/>
      <c r="T193" s="142"/>
      <c r="U193" s="142"/>
      <c r="V193" s="142"/>
      <c r="W193" s="142"/>
      <c r="X193" s="142"/>
      <c r="Y193" s="142"/>
      <c r="Z193" s="142"/>
      <c r="AA193" s="142"/>
      <c r="AB193" s="142"/>
      <c r="AC193" s="142"/>
      <c r="AD193" s="142"/>
      <c r="AE193" s="142"/>
      <c r="AF193" s="142"/>
    </row>
    <row r="194" spans="4:32" x14ac:dyDescent="0.2">
      <c r="D194" s="142"/>
      <c r="E194" s="142"/>
      <c r="F194" s="142"/>
      <c r="G194" s="142"/>
      <c r="H194" s="142"/>
      <c r="I194" s="142"/>
      <c r="J194" s="7"/>
      <c r="K194" s="198"/>
      <c r="L194" s="198"/>
      <c r="M194" s="142"/>
      <c r="N194" s="142"/>
      <c r="O194" s="142"/>
      <c r="P194" s="142"/>
      <c r="Q194" s="142"/>
      <c r="R194" s="142"/>
      <c r="S194" s="142"/>
      <c r="T194" s="142"/>
      <c r="U194" s="142"/>
      <c r="V194" s="142"/>
      <c r="W194" s="142"/>
      <c r="X194" s="142"/>
      <c r="Y194" s="142"/>
      <c r="Z194" s="142"/>
      <c r="AA194" s="142"/>
      <c r="AB194" s="142"/>
      <c r="AC194" s="142"/>
      <c r="AD194" s="142"/>
      <c r="AE194" s="142"/>
      <c r="AF194" s="142"/>
    </row>
    <row r="195" spans="4:32" x14ac:dyDescent="0.2">
      <c r="D195" s="142"/>
      <c r="E195" s="142"/>
      <c r="F195" s="142"/>
      <c r="G195" s="142"/>
      <c r="H195" s="142"/>
      <c r="I195" s="142"/>
      <c r="J195" s="7"/>
      <c r="K195" s="198"/>
      <c r="L195" s="198"/>
      <c r="M195" s="142"/>
      <c r="N195" s="142"/>
      <c r="O195" s="142"/>
      <c r="P195" s="142"/>
      <c r="Q195" s="142"/>
      <c r="R195" s="142"/>
      <c r="S195" s="142"/>
      <c r="T195" s="142"/>
      <c r="U195" s="142"/>
      <c r="V195" s="142"/>
      <c r="W195" s="142"/>
      <c r="X195" s="142"/>
      <c r="Y195" s="142"/>
      <c r="Z195" s="142"/>
      <c r="AA195" s="142"/>
      <c r="AB195" s="142"/>
      <c r="AC195" s="142"/>
      <c r="AD195" s="142"/>
      <c r="AE195" s="142"/>
      <c r="AF195" s="142"/>
    </row>
    <row r="196" spans="4:32" x14ac:dyDescent="0.2">
      <c r="D196" s="142"/>
      <c r="E196" s="142"/>
      <c r="F196" s="142"/>
      <c r="G196" s="142"/>
      <c r="H196" s="142"/>
      <c r="I196" s="142"/>
      <c r="J196" s="7"/>
      <c r="K196" s="198"/>
      <c r="L196" s="198"/>
      <c r="M196" s="142"/>
      <c r="N196" s="142"/>
      <c r="O196" s="142"/>
      <c r="P196" s="142"/>
      <c r="Q196" s="142"/>
      <c r="R196" s="142"/>
      <c r="S196" s="142"/>
      <c r="T196" s="142"/>
      <c r="U196" s="142"/>
      <c r="V196" s="142"/>
      <c r="W196" s="142"/>
      <c r="X196" s="142"/>
      <c r="Y196" s="142"/>
      <c r="Z196" s="142"/>
      <c r="AA196" s="142"/>
      <c r="AB196" s="142"/>
      <c r="AC196" s="142"/>
      <c r="AD196" s="142"/>
      <c r="AE196" s="142"/>
      <c r="AF196" s="142"/>
    </row>
    <row r="197" spans="4:32" x14ac:dyDescent="0.2">
      <c r="D197" s="142"/>
      <c r="E197" s="142"/>
      <c r="F197" s="142"/>
      <c r="G197" s="142"/>
      <c r="H197" s="142"/>
      <c r="I197" s="142"/>
      <c r="J197" s="7"/>
      <c r="K197" s="198"/>
      <c r="L197" s="198"/>
      <c r="M197" s="142"/>
      <c r="N197" s="142"/>
      <c r="O197" s="142"/>
      <c r="P197" s="142"/>
      <c r="Q197" s="142"/>
      <c r="R197" s="142"/>
      <c r="S197" s="142"/>
      <c r="T197" s="142"/>
      <c r="U197" s="142"/>
      <c r="V197" s="142"/>
      <c r="W197" s="142"/>
      <c r="X197" s="142"/>
      <c r="Y197" s="142"/>
      <c r="Z197" s="142"/>
      <c r="AA197" s="142"/>
      <c r="AB197" s="142"/>
      <c r="AC197" s="142"/>
      <c r="AD197" s="142"/>
      <c r="AE197" s="142"/>
      <c r="AF197" s="142"/>
    </row>
    <row r="198" spans="4:32" x14ac:dyDescent="0.2">
      <c r="D198" s="142"/>
      <c r="E198" s="142"/>
      <c r="F198" s="142"/>
      <c r="G198" s="142"/>
      <c r="H198" s="142"/>
      <c r="I198" s="142"/>
      <c r="J198" s="7"/>
      <c r="K198" s="198"/>
      <c r="L198" s="198"/>
      <c r="M198" s="142"/>
      <c r="N198" s="142"/>
      <c r="O198" s="142"/>
      <c r="P198" s="142"/>
      <c r="Q198" s="142"/>
      <c r="R198" s="142"/>
      <c r="S198" s="142"/>
      <c r="T198" s="142"/>
      <c r="U198" s="142"/>
      <c r="V198" s="142"/>
      <c r="W198" s="142"/>
      <c r="X198" s="142"/>
      <c r="Y198" s="142"/>
      <c r="Z198" s="142"/>
      <c r="AA198" s="142"/>
      <c r="AB198" s="142"/>
      <c r="AC198" s="142"/>
      <c r="AD198" s="142"/>
      <c r="AE198" s="142"/>
      <c r="AF198" s="142"/>
    </row>
    <row r="199" spans="4:32" x14ac:dyDescent="0.2">
      <c r="D199" s="142"/>
      <c r="E199" s="142"/>
      <c r="F199" s="142"/>
      <c r="G199" s="142"/>
      <c r="H199" s="142"/>
      <c r="I199" s="142"/>
      <c r="J199" s="7"/>
      <c r="K199" s="198"/>
      <c r="L199" s="198"/>
      <c r="M199" s="142"/>
      <c r="N199" s="142"/>
      <c r="O199" s="142"/>
      <c r="P199" s="142"/>
      <c r="Q199" s="142"/>
      <c r="R199" s="142"/>
      <c r="S199" s="142"/>
      <c r="T199" s="142"/>
      <c r="U199" s="142"/>
      <c r="V199" s="142"/>
      <c r="W199" s="142"/>
      <c r="X199" s="142"/>
      <c r="Y199" s="142"/>
      <c r="Z199" s="142"/>
      <c r="AA199" s="142"/>
      <c r="AB199" s="142"/>
      <c r="AC199" s="142"/>
      <c r="AD199" s="142"/>
      <c r="AE199" s="142"/>
      <c r="AF199" s="142"/>
    </row>
    <row r="200" spans="4:32" x14ac:dyDescent="0.2">
      <c r="D200" s="142"/>
      <c r="E200" s="142"/>
      <c r="F200" s="142"/>
      <c r="G200" s="142"/>
      <c r="H200" s="142"/>
      <c r="I200" s="142"/>
      <c r="J200" s="7"/>
      <c r="K200" s="198"/>
      <c r="L200" s="198"/>
      <c r="M200" s="142"/>
      <c r="N200" s="142"/>
      <c r="O200" s="142"/>
      <c r="P200" s="142"/>
      <c r="Q200" s="142"/>
      <c r="R200" s="142"/>
      <c r="S200" s="142"/>
      <c r="T200" s="142"/>
      <c r="U200" s="142"/>
      <c r="V200" s="142"/>
      <c r="W200" s="142"/>
      <c r="X200" s="142"/>
      <c r="Y200" s="142"/>
      <c r="Z200" s="142"/>
      <c r="AA200" s="142"/>
      <c r="AB200" s="142"/>
      <c r="AC200" s="142"/>
      <c r="AD200" s="142"/>
      <c r="AE200" s="142"/>
      <c r="AF200" s="142"/>
    </row>
    <row r="201" spans="4:32" x14ac:dyDescent="0.2">
      <c r="D201" s="142"/>
      <c r="E201" s="142"/>
      <c r="F201" s="142"/>
      <c r="G201" s="142"/>
      <c r="H201" s="142"/>
      <c r="I201" s="142"/>
      <c r="J201" s="7"/>
      <c r="K201" s="198"/>
      <c r="L201" s="198"/>
      <c r="M201" s="142"/>
      <c r="N201" s="142"/>
      <c r="O201" s="142"/>
      <c r="P201" s="142"/>
      <c r="Q201" s="142"/>
      <c r="R201" s="142"/>
      <c r="S201" s="142"/>
      <c r="T201" s="142"/>
      <c r="U201" s="142"/>
      <c r="V201" s="142"/>
      <c r="W201" s="142"/>
      <c r="X201" s="142"/>
      <c r="Y201" s="142"/>
      <c r="Z201" s="142"/>
      <c r="AA201" s="142"/>
      <c r="AB201" s="142"/>
      <c r="AC201" s="142"/>
      <c r="AD201" s="142"/>
      <c r="AE201" s="142"/>
      <c r="AF201" s="142"/>
    </row>
    <row r="202" spans="4:32" x14ac:dyDescent="0.2">
      <c r="D202" s="142"/>
      <c r="E202" s="142"/>
      <c r="F202" s="142"/>
      <c r="G202" s="142"/>
      <c r="H202" s="142"/>
      <c r="I202" s="142"/>
      <c r="J202" s="7"/>
      <c r="K202" s="198"/>
      <c r="L202" s="198"/>
      <c r="M202" s="142"/>
      <c r="N202" s="142"/>
      <c r="O202" s="142"/>
      <c r="P202" s="142"/>
      <c r="Q202" s="142"/>
      <c r="R202" s="142"/>
      <c r="S202" s="142"/>
      <c r="T202" s="142"/>
      <c r="U202" s="142"/>
      <c r="V202" s="142"/>
      <c r="W202" s="142"/>
      <c r="X202" s="142"/>
      <c r="Y202" s="142"/>
      <c r="Z202" s="142"/>
      <c r="AA202" s="142"/>
      <c r="AB202" s="142"/>
      <c r="AC202" s="142"/>
      <c r="AD202" s="142"/>
      <c r="AE202" s="142"/>
      <c r="AF202" s="142"/>
    </row>
    <row r="203" spans="4:32" x14ac:dyDescent="0.2">
      <c r="D203" s="142"/>
      <c r="E203" s="142"/>
      <c r="F203" s="142"/>
      <c r="G203" s="142"/>
      <c r="H203" s="142"/>
      <c r="I203" s="142"/>
      <c r="J203" s="7"/>
      <c r="K203" s="198"/>
      <c r="L203" s="198"/>
      <c r="M203" s="142"/>
      <c r="N203" s="142"/>
      <c r="O203" s="142"/>
      <c r="P203" s="142"/>
      <c r="Q203" s="142"/>
      <c r="R203" s="142"/>
      <c r="S203" s="142"/>
      <c r="T203" s="142"/>
      <c r="U203" s="142"/>
      <c r="V203" s="142"/>
      <c r="W203" s="142"/>
      <c r="X203" s="142"/>
      <c r="Y203" s="142"/>
      <c r="Z203" s="142"/>
      <c r="AA203" s="142"/>
      <c r="AB203" s="142"/>
      <c r="AC203" s="142"/>
      <c r="AD203" s="142"/>
      <c r="AE203" s="142"/>
      <c r="AF203" s="142"/>
    </row>
    <row r="204" spans="4:32" x14ac:dyDescent="0.2">
      <c r="D204" s="142"/>
      <c r="E204" s="142"/>
      <c r="F204" s="142"/>
      <c r="G204" s="142"/>
      <c r="H204" s="142"/>
      <c r="I204" s="142"/>
      <c r="J204" s="7"/>
      <c r="K204" s="198"/>
      <c r="L204" s="198"/>
      <c r="M204" s="142"/>
      <c r="N204" s="142"/>
      <c r="O204" s="142"/>
      <c r="P204" s="142"/>
      <c r="Q204" s="142"/>
      <c r="R204" s="142"/>
      <c r="S204" s="142"/>
      <c r="T204" s="142"/>
      <c r="U204" s="142"/>
      <c r="V204" s="142"/>
      <c r="W204" s="142"/>
      <c r="X204" s="142"/>
      <c r="Y204" s="142"/>
      <c r="Z204" s="142"/>
      <c r="AA204" s="142"/>
      <c r="AB204" s="142"/>
      <c r="AC204" s="142"/>
      <c r="AD204" s="142"/>
      <c r="AE204" s="142"/>
      <c r="AF204" s="142"/>
    </row>
    <row r="205" spans="4:32" x14ac:dyDescent="0.2">
      <c r="D205" s="142"/>
      <c r="E205" s="142"/>
      <c r="F205" s="142"/>
      <c r="G205" s="142"/>
      <c r="H205" s="142"/>
      <c r="I205" s="142"/>
      <c r="J205" s="7"/>
      <c r="K205" s="198"/>
      <c r="L205" s="198"/>
      <c r="M205" s="142"/>
      <c r="N205" s="142"/>
      <c r="O205" s="142"/>
      <c r="P205" s="142"/>
      <c r="Q205" s="142"/>
      <c r="R205" s="142"/>
      <c r="S205" s="142"/>
      <c r="T205" s="142"/>
      <c r="U205" s="142"/>
      <c r="V205" s="142"/>
      <c r="W205" s="142"/>
      <c r="X205" s="142"/>
      <c r="Y205" s="142"/>
      <c r="Z205" s="142"/>
      <c r="AA205" s="142"/>
      <c r="AB205" s="142"/>
      <c r="AC205" s="142"/>
      <c r="AD205" s="142"/>
      <c r="AE205" s="142"/>
      <c r="AF205" s="142"/>
    </row>
    <row r="206" spans="4:32" x14ac:dyDescent="0.2">
      <c r="D206" s="142"/>
      <c r="E206" s="142"/>
      <c r="F206" s="142"/>
      <c r="G206" s="142"/>
      <c r="H206" s="142"/>
      <c r="I206" s="142"/>
      <c r="J206" s="7"/>
      <c r="K206" s="198"/>
      <c r="L206" s="198"/>
      <c r="M206" s="142"/>
      <c r="N206" s="142"/>
      <c r="O206" s="142"/>
      <c r="P206" s="142"/>
      <c r="Q206" s="142"/>
      <c r="R206" s="142"/>
      <c r="S206" s="142"/>
      <c r="T206" s="142"/>
      <c r="U206" s="142"/>
      <c r="V206" s="142"/>
      <c r="W206" s="142"/>
      <c r="X206" s="142"/>
      <c r="Y206" s="142"/>
      <c r="Z206" s="142"/>
      <c r="AA206" s="142"/>
      <c r="AB206" s="142"/>
      <c r="AC206" s="142"/>
      <c r="AD206" s="142"/>
      <c r="AE206" s="142"/>
      <c r="AF206" s="142"/>
    </row>
    <row r="207" spans="4:32" x14ac:dyDescent="0.2">
      <c r="D207" s="142"/>
      <c r="E207" s="142"/>
      <c r="F207" s="142"/>
      <c r="G207" s="142"/>
      <c r="H207" s="142"/>
      <c r="I207" s="142"/>
      <c r="J207" s="7"/>
      <c r="K207" s="198"/>
      <c r="L207" s="198"/>
      <c r="M207" s="142"/>
      <c r="N207" s="142"/>
      <c r="O207" s="142"/>
      <c r="P207" s="142"/>
      <c r="Q207" s="142"/>
      <c r="R207" s="142"/>
      <c r="S207" s="142"/>
      <c r="T207" s="142"/>
      <c r="U207" s="142"/>
      <c r="V207" s="142"/>
      <c r="W207" s="142"/>
      <c r="X207" s="142"/>
      <c r="Y207" s="142"/>
      <c r="Z207" s="142"/>
      <c r="AA207" s="142"/>
      <c r="AB207" s="142"/>
      <c r="AC207" s="142"/>
      <c r="AD207" s="142"/>
      <c r="AE207" s="142"/>
      <c r="AF207" s="142"/>
    </row>
    <row r="208" spans="4:32" x14ac:dyDescent="0.2">
      <c r="D208" s="142"/>
      <c r="E208" s="142"/>
      <c r="F208" s="142"/>
      <c r="G208" s="142"/>
      <c r="H208" s="142"/>
      <c r="I208" s="142"/>
      <c r="J208" s="7"/>
      <c r="K208" s="198"/>
      <c r="L208" s="198"/>
      <c r="M208" s="142"/>
      <c r="N208" s="142"/>
      <c r="O208" s="142"/>
      <c r="P208" s="142"/>
      <c r="Q208" s="142"/>
      <c r="R208" s="142"/>
      <c r="S208" s="142"/>
      <c r="T208" s="142"/>
      <c r="U208" s="142"/>
      <c r="V208" s="142"/>
      <c r="W208" s="142"/>
      <c r="X208" s="142"/>
      <c r="Y208" s="142"/>
      <c r="Z208" s="142"/>
      <c r="AA208" s="142"/>
      <c r="AB208" s="142"/>
      <c r="AC208" s="142"/>
      <c r="AD208" s="142"/>
      <c r="AE208" s="142"/>
      <c r="AF208" s="142"/>
    </row>
    <row r="209" spans="4:32" x14ac:dyDescent="0.2">
      <c r="D209" s="142"/>
      <c r="E209" s="142"/>
      <c r="F209" s="142"/>
      <c r="G209" s="142"/>
      <c r="H209" s="142"/>
      <c r="I209" s="142"/>
      <c r="J209" s="7"/>
      <c r="K209" s="198"/>
      <c r="L209" s="198"/>
      <c r="M209" s="142"/>
      <c r="N209" s="142"/>
      <c r="O209" s="142"/>
      <c r="P209" s="142"/>
      <c r="Q209" s="142"/>
      <c r="R209" s="142"/>
      <c r="S209" s="142"/>
      <c r="T209" s="142"/>
      <c r="U209" s="142"/>
      <c r="V209" s="142"/>
      <c r="W209" s="142"/>
      <c r="X209" s="142"/>
      <c r="Y209" s="142"/>
      <c r="Z209" s="142"/>
      <c r="AA209" s="142"/>
      <c r="AB209" s="142"/>
      <c r="AC209" s="142"/>
      <c r="AD209" s="142"/>
      <c r="AE209" s="142"/>
      <c r="AF209" s="142"/>
    </row>
    <row r="210" spans="4:32" x14ac:dyDescent="0.2">
      <c r="D210" s="142"/>
      <c r="E210" s="142"/>
      <c r="F210" s="142"/>
      <c r="G210" s="142"/>
      <c r="H210" s="142"/>
      <c r="I210" s="142"/>
      <c r="J210" s="7"/>
      <c r="K210" s="198"/>
      <c r="L210" s="198"/>
      <c r="M210" s="142"/>
      <c r="N210" s="142"/>
      <c r="O210" s="142"/>
      <c r="P210" s="142"/>
      <c r="Q210" s="142"/>
      <c r="R210" s="142"/>
      <c r="S210" s="142"/>
      <c r="T210" s="142"/>
      <c r="U210" s="142"/>
      <c r="V210" s="142"/>
      <c r="W210" s="142"/>
      <c r="X210" s="142"/>
      <c r="Y210" s="142"/>
      <c r="Z210" s="142"/>
      <c r="AA210" s="142"/>
      <c r="AB210" s="142"/>
      <c r="AC210" s="142"/>
      <c r="AD210" s="142"/>
      <c r="AE210" s="142"/>
      <c r="AF210" s="142"/>
    </row>
    <row r="211" spans="4:32" x14ac:dyDescent="0.2">
      <c r="D211" s="142"/>
      <c r="E211" s="142"/>
      <c r="F211" s="142"/>
      <c r="G211" s="142"/>
      <c r="H211" s="142"/>
      <c r="I211" s="142"/>
      <c r="J211" s="7"/>
      <c r="K211" s="198"/>
      <c r="L211" s="198"/>
      <c r="M211" s="142"/>
      <c r="N211" s="142"/>
      <c r="O211" s="142"/>
      <c r="P211" s="142"/>
      <c r="Q211" s="142"/>
      <c r="R211" s="142"/>
      <c r="S211" s="142"/>
      <c r="T211" s="142"/>
      <c r="U211" s="142"/>
      <c r="V211" s="142"/>
      <c r="W211" s="142"/>
      <c r="X211" s="142"/>
      <c r="Y211" s="142"/>
      <c r="Z211" s="142"/>
      <c r="AA211" s="142"/>
      <c r="AB211" s="142"/>
      <c r="AC211" s="142"/>
      <c r="AD211" s="142"/>
      <c r="AE211" s="142"/>
      <c r="AF211" s="142"/>
    </row>
    <row r="212" spans="4:32" x14ac:dyDescent="0.2">
      <c r="D212" s="142"/>
      <c r="E212" s="142"/>
      <c r="F212" s="142"/>
      <c r="G212" s="142"/>
      <c r="H212" s="142"/>
      <c r="I212" s="142"/>
      <c r="J212" s="7"/>
      <c r="K212" s="198"/>
      <c r="L212" s="198"/>
      <c r="M212" s="142"/>
      <c r="N212" s="142"/>
      <c r="O212" s="142"/>
      <c r="P212" s="142"/>
      <c r="Q212" s="142"/>
      <c r="R212" s="142"/>
      <c r="S212" s="142"/>
      <c r="T212" s="142"/>
      <c r="U212" s="142"/>
      <c r="V212" s="142"/>
      <c r="W212" s="142"/>
      <c r="X212" s="142"/>
      <c r="Y212" s="142"/>
      <c r="Z212" s="142"/>
      <c r="AA212" s="142"/>
      <c r="AB212" s="142"/>
      <c r="AC212" s="142"/>
      <c r="AD212" s="142"/>
      <c r="AE212" s="142"/>
      <c r="AF212" s="142"/>
    </row>
    <row r="213" spans="4:32" x14ac:dyDescent="0.2">
      <c r="D213" s="142"/>
      <c r="E213" s="142"/>
      <c r="F213" s="142"/>
      <c r="G213" s="142"/>
      <c r="H213" s="142"/>
      <c r="I213" s="142"/>
      <c r="J213" s="7"/>
      <c r="K213" s="198"/>
      <c r="L213" s="198"/>
      <c r="M213" s="142"/>
      <c r="N213" s="142"/>
      <c r="O213" s="142"/>
      <c r="P213" s="142"/>
      <c r="Q213" s="142"/>
      <c r="R213" s="142"/>
      <c r="S213" s="142"/>
      <c r="T213" s="142"/>
      <c r="U213" s="142"/>
      <c r="V213" s="142"/>
      <c r="W213" s="142"/>
      <c r="X213" s="142"/>
      <c r="Y213" s="142"/>
      <c r="Z213" s="142"/>
      <c r="AA213" s="142"/>
      <c r="AB213" s="142"/>
      <c r="AC213" s="142"/>
      <c r="AD213" s="142"/>
      <c r="AE213" s="142"/>
      <c r="AF213" s="142"/>
    </row>
    <row r="214" spans="4:32" x14ac:dyDescent="0.2">
      <c r="D214" s="142"/>
      <c r="E214" s="142"/>
      <c r="F214" s="142"/>
      <c r="G214" s="142"/>
      <c r="H214" s="142"/>
      <c r="I214" s="142"/>
      <c r="J214" s="7"/>
      <c r="K214" s="198"/>
      <c r="L214" s="198"/>
      <c r="M214" s="142"/>
      <c r="N214" s="142"/>
      <c r="O214" s="142"/>
      <c r="P214" s="142"/>
      <c r="Q214" s="142"/>
      <c r="R214" s="142"/>
      <c r="S214" s="142"/>
      <c r="T214" s="142"/>
      <c r="U214" s="142"/>
      <c r="V214" s="142"/>
      <c r="W214" s="142"/>
      <c r="X214" s="142"/>
      <c r="Y214" s="142"/>
      <c r="Z214" s="142"/>
      <c r="AA214" s="142"/>
      <c r="AB214" s="142"/>
      <c r="AC214" s="142"/>
      <c r="AD214" s="142"/>
      <c r="AE214" s="142"/>
      <c r="AF214" s="142"/>
    </row>
    <row r="215" spans="4:32" x14ac:dyDescent="0.2">
      <c r="D215" s="142"/>
      <c r="E215" s="142"/>
      <c r="F215" s="142"/>
      <c r="G215" s="142"/>
      <c r="H215" s="142"/>
      <c r="I215" s="142"/>
      <c r="J215" s="7"/>
      <c r="K215" s="198"/>
      <c r="L215" s="198"/>
      <c r="M215" s="142"/>
      <c r="N215" s="142"/>
      <c r="O215" s="142"/>
      <c r="P215" s="142"/>
      <c r="Q215" s="142"/>
      <c r="R215" s="142"/>
      <c r="S215" s="142"/>
      <c r="T215" s="142"/>
      <c r="U215" s="142"/>
      <c r="V215" s="142"/>
      <c r="W215" s="142"/>
      <c r="X215" s="142"/>
      <c r="Y215" s="142"/>
      <c r="Z215" s="142"/>
      <c r="AA215" s="142"/>
      <c r="AB215" s="142"/>
      <c r="AC215" s="142"/>
      <c r="AD215" s="142"/>
      <c r="AE215" s="142"/>
      <c r="AF215" s="142"/>
    </row>
    <row r="216" spans="4:32" x14ac:dyDescent="0.2">
      <c r="D216" s="142"/>
      <c r="E216" s="142"/>
      <c r="F216" s="142"/>
      <c r="G216" s="142"/>
      <c r="H216" s="142"/>
      <c r="I216" s="142"/>
      <c r="J216" s="7"/>
      <c r="K216" s="198"/>
      <c r="L216" s="198"/>
      <c r="M216" s="142"/>
      <c r="N216" s="142"/>
      <c r="O216" s="142"/>
      <c r="P216" s="142"/>
      <c r="Q216" s="142"/>
      <c r="R216" s="142"/>
      <c r="S216" s="142"/>
      <c r="T216" s="142"/>
      <c r="U216" s="142"/>
      <c r="V216" s="142"/>
      <c r="W216" s="142"/>
      <c r="X216" s="142"/>
      <c r="Y216" s="142"/>
      <c r="Z216" s="142"/>
      <c r="AA216" s="142"/>
      <c r="AB216" s="142"/>
      <c r="AC216" s="142"/>
      <c r="AD216" s="142"/>
      <c r="AE216" s="142"/>
      <c r="AF216" s="142"/>
    </row>
    <row r="217" spans="4:32" x14ac:dyDescent="0.2">
      <c r="D217" s="142"/>
      <c r="E217" s="142"/>
      <c r="F217" s="142"/>
      <c r="G217" s="142"/>
      <c r="H217" s="142"/>
      <c r="I217" s="142"/>
      <c r="J217" s="7"/>
      <c r="K217" s="198"/>
      <c r="L217" s="198"/>
      <c r="M217" s="142"/>
      <c r="N217" s="142"/>
      <c r="O217" s="142"/>
      <c r="P217" s="142"/>
      <c r="Q217" s="142"/>
      <c r="R217" s="142"/>
      <c r="S217" s="142"/>
      <c r="T217" s="142"/>
      <c r="U217" s="142"/>
      <c r="V217" s="142"/>
      <c r="W217" s="142"/>
      <c r="X217" s="142"/>
      <c r="Y217" s="142"/>
      <c r="Z217" s="142"/>
      <c r="AA217" s="142"/>
      <c r="AB217" s="142"/>
      <c r="AC217" s="142"/>
      <c r="AD217" s="142"/>
      <c r="AE217" s="142"/>
      <c r="AF217" s="142"/>
    </row>
    <row r="218" spans="4:32" x14ac:dyDescent="0.2">
      <c r="D218" s="142"/>
      <c r="E218" s="142"/>
      <c r="F218" s="142"/>
      <c r="G218" s="142"/>
      <c r="H218" s="142"/>
      <c r="I218" s="142"/>
      <c r="J218" s="7"/>
      <c r="K218" s="198"/>
      <c r="L218" s="198"/>
      <c r="M218" s="142"/>
      <c r="N218" s="142"/>
      <c r="O218" s="142"/>
      <c r="P218" s="142"/>
      <c r="Q218" s="142"/>
      <c r="R218" s="142"/>
      <c r="S218" s="142"/>
      <c r="T218" s="142"/>
      <c r="U218" s="142"/>
      <c r="V218" s="142"/>
      <c r="W218" s="142"/>
      <c r="X218" s="142"/>
      <c r="Y218" s="142"/>
      <c r="Z218" s="142"/>
      <c r="AA218" s="142"/>
      <c r="AB218" s="142"/>
      <c r="AC218" s="142"/>
      <c r="AD218" s="142"/>
      <c r="AE218" s="142"/>
      <c r="AF218" s="142"/>
    </row>
    <row r="219" spans="4:32" x14ac:dyDescent="0.2">
      <c r="D219" s="142"/>
      <c r="E219" s="142"/>
      <c r="F219" s="142"/>
      <c r="G219" s="142"/>
      <c r="H219" s="142"/>
      <c r="I219" s="142"/>
      <c r="J219" s="7"/>
      <c r="K219" s="198"/>
      <c r="L219" s="198"/>
      <c r="M219" s="142"/>
      <c r="N219" s="142"/>
      <c r="O219" s="142"/>
      <c r="P219" s="142"/>
      <c r="Q219" s="142"/>
      <c r="R219" s="142"/>
      <c r="S219" s="142"/>
      <c r="T219" s="142"/>
      <c r="U219" s="142"/>
      <c r="V219" s="142"/>
      <c r="W219" s="142"/>
      <c r="X219" s="142"/>
      <c r="Y219" s="142"/>
      <c r="Z219" s="142"/>
      <c r="AA219" s="142"/>
      <c r="AB219" s="142"/>
      <c r="AC219" s="142"/>
      <c r="AD219" s="142"/>
      <c r="AE219" s="142"/>
      <c r="AF219" s="142"/>
    </row>
    <row r="220" spans="4:32" x14ac:dyDescent="0.2">
      <c r="D220" s="142"/>
      <c r="E220" s="142"/>
      <c r="F220" s="142"/>
      <c r="G220" s="142"/>
      <c r="H220" s="142"/>
      <c r="I220" s="142"/>
      <c r="J220" s="7"/>
      <c r="K220" s="198"/>
      <c r="L220" s="198"/>
      <c r="M220" s="142"/>
      <c r="N220" s="142"/>
      <c r="O220" s="142"/>
      <c r="P220" s="142"/>
      <c r="Q220" s="142"/>
      <c r="R220" s="142"/>
      <c r="S220" s="142"/>
      <c r="T220" s="142"/>
      <c r="U220" s="142"/>
      <c r="V220" s="142"/>
      <c r="W220" s="142"/>
      <c r="X220" s="142"/>
      <c r="Y220" s="142"/>
      <c r="Z220" s="142"/>
      <c r="AA220" s="142"/>
      <c r="AB220" s="142"/>
      <c r="AC220" s="142"/>
      <c r="AD220" s="142"/>
      <c r="AE220" s="142"/>
      <c r="AF220" s="142"/>
    </row>
    <row r="221" spans="4:32" x14ac:dyDescent="0.2">
      <c r="D221" s="142"/>
      <c r="E221" s="142"/>
      <c r="F221" s="142"/>
      <c r="G221" s="142"/>
      <c r="H221" s="142"/>
      <c r="I221" s="142"/>
      <c r="J221" s="7"/>
      <c r="K221" s="198"/>
      <c r="L221" s="198"/>
      <c r="M221" s="142"/>
      <c r="N221" s="142"/>
      <c r="O221" s="142"/>
      <c r="P221" s="142"/>
      <c r="Q221" s="142"/>
      <c r="R221" s="142"/>
      <c r="S221" s="142"/>
      <c r="T221" s="142"/>
      <c r="U221" s="142"/>
      <c r="V221" s="142"/>
      <c r="W221" s="142"/>
      <c r="X221" s="142"/>
      <c r="Y221" s="142"/>
      <c r="Z221" s="142"/>
      <c r="AA221" s="142"/>
      <c r="AB221" s="142"/>
      <c r="AC221" s="142"/>
      <c r="AD221" s="142"/>
      <c r="AE221" s="142"/>
      <c r="AF221" s="142"/>
    </row>
    <row r="222" spans="4:32" x14ac:dyDescent="0.2">
      <c r="D222" s="142"/>
      <c r="E222" s="142"/>
      <c r="F222" s="142"/>
      <c r="G222" s="142"/>
      <c r="H222" s="142"/>
      <c r="I222" s="142"/>
      <c r="J222" s="7"/>
      <c r="K222" s="198"/>
      <c r="L222" s="198"/>
      <c r="M222" s="142"/>
      <c r="N222" s="142"/>
      <c r="O222" s="142"/>
      <c r="P222" s="142"/>
      <c r="Q222" s="142"/>
      <c r="R222" s="142"/>
      <c r="S222" s="142"/>
      <c r="T222" s="142"/>
      <c r="U222" s="142"/>
      <c r="V222" s="142"/>
      <c r="W222" s="142"/>
      <c r="X222" s="142"/>
      <c r="Y222" s="142"/>
      <c r="Z222" s="142"/>
      <c r="AA222" s="142"/>
      <c r="AB222" s="142"/>
      <c r="AC222" s="142"/>
      <c r="AD222" s="142"/>
      <c r="AE222" s="142"/>
      <c r="AF222" s="142"/>
    </row>
    <row r="223" spans="4:32" x14ac:dyDescent="0.2">
      <c r="D223" s="142"/>
      <c r="E223" s="142"/>
      <c r="F223" s="142"/>
      <c r="G223" s="142"/>
      <c r="H223" s="142"/>
      <c r="I223" s="142"/>
      <c r="J223" s="7"/>
      <c r="K223" s="198"/>
      <c r="L223" s="198"/>
      <c r="M223" s="142"/>
      <c r="N223" s="142"/>
      <c r="O223" s="142"/>
      <c r="P223" s="142"/>
      <c r="Q223" s="142"/>
      <c r="R223" s="142"/>
      <c r="S223" s="142"/>
      <c r="T223" s="142"/>
      <c r="U223" s="142"/>
      <c r="V223" s="142"/>
      <c r="W223" s="142"/>
      <c r="X223" s="142"/>
      <c r="Y223" s="142"/>
      <c r="Z223" s="142"/>
      <c r="AA223" s="142"/>
      <c r="AB223" s="142"/>
      <c r="AC223" s="142"/>
      <c r="AD223" s="142"/>
      <c r="AE223" s="142"/>
      <c r="AF223" s="142"/>
    </row>
    <row r="224" spans="4:32" x14ac:dyDescent="0.2">
      <c r="D224" s="142"/>
      <c r="E224" s="142"/>
      <c r="F224" s="142"/>
      <c r="G224" s="142"/>
      <c r="H224" s="142"/>
      <c r="I224" s="142"/>
      <c r="J224" s="7"/>
      <c r="K224" s="198"/>
      <c r="L224" s="198"/>
      <c r="M224" s="142"/>
      <c r="N224" s="142"/>
      <c r="O224" s="142"/>
      <c r="P224" s="142"/>
      <c r="Q224" s="142"/>
      <c r="R224" s="142"/>
      <c r="S224" s="142"/>
      <c r="T224" s="142"/>
      <c r="U224" s="142"/>
      <c r="V224" s="142"/>
      <c r="W224" s="142"/>
      <c r="X224" s="142"/>
      <c r="Y224" s="142"/>
      <c r="Z224" s="142"/>
      <c r="AA224" s="142"/>
      <c r="AB224" s="142"/>
      <c r="AC224" s="142"/>
      <c r="AD224" s="142"/>
      <c r="AE224" s="142"/>
      <c r="AF224" s="142"/>
    </row>
    <row r="225" spans="4:32" x14ac:dyDescent="0.2">
      <c r="D225" s="142"/>
      <c r="E225" s="142"/>
      <c r="F225" s="142"/>
      <c r="G225" s="142"/>
      <c r="H225" s="142"/>
      <c r="I225" s="142"/>
      <c r="J225" s="7"/>
      <c r="K225" s="198"/>
      <c r="L225" s="198"/>
      <c r="M225" s="142"/>
      <c r="N225" s="142"/>
      <c r="O225" s="142"/>
      <c r="P225" s="142"/>
      <c r="Q225" s="142"/>
      <c r="R225" s="142"/>
      <c r="S225" s="142"/>
      <c r="T225" s="142"/>
      <c r="U225" s="142"/>
      <c r="V225" s="142"/>
      <c r="W225" s="142"/>
      <c r="X225" s="142"/>
      <c r="Y225" s="142"/>
      <c r="Z225" s="142"/>
      <c r="AA225" s="142"/>
      <c r="AB225" s="142"/>
      <c r="AC225" s="142"/>
      <c r="AD225" s="142"/>
      <c r="AE225" s="142"/>
      <c r="AF225" s="142"/>
    </row>
    <row r="226" spans="4:32" x14ac:dyDescent="0.2">
      <c r="D226" s="142"/>
      <c r="E226" s="142"/>
      <c r="F226" s="142"/>
      <c r="G226" s="142"/>
      <c r="H226" s="142"/>
      <c r="I226" s="142"/>
      <c r="J226" s="7"/>
      <c r="K226" s="198"/>
      <c r="L226" s="198"/>
      <c r="M226" s="142"/>
      <c r="N226" s="142"/>
      <c r="O226" s="142"/>
      <c r="P226" s="142"/>
      <c r="Q226" s="142"/>
      <c r="R226" s="142"/>
      <c r="S226" s="142"/>
      <c r="T226" s="142"/>
      <c r="U226" s="142"/>
      <c r="V226" s="142"/>
      <c r="W226" s="142"/>
      <c r="X226" s="142"/>
      <c r="Y226" s="142"/>
      <c r="Z226" s="142"/>
      <c r="AA226" s="142"/>
      <c r="AB226" s="142"/>
      <c r="AC226" s="142"/>
      <c r="AD226" s="142"/>
      <c r="AE226" s="142"/>
      <c r="AF226" s="142"/>
    </row>
    <row r="227" spans="4:32" x14ac:dyDescent="0.2">
      <c r="D227" s="142"/>
      <c r="E227" s="142"/>
      <c r="F227" s="142"/>
      <c r="G227" s="142"/>
      <c r="H227" s="142"/>
      <c r="I227" s="142"/>
      <c r="J227" s="7"/>
      <c r="K227" s="198"/>
      <c r="L227" s="198"/>
      <c r="M227" s="142"/>
      <c r="N227" s="142"/>
      <c r="O227" s="142"/>
      <c r="P227" s="142"/>
      <c r="Q227" s="142"/>
      <c r="R227" s="142"/>
      <c r="S227" s="142"/>
      <c r="T227" s="142"/>
      <c r="U227" s="142"/>
      <c r="V227" s="142"/>
      <c r="W227" s="142"/>
      <c r="X227" s="142"/>
      <c r="Y227" s="142"/>
      <c r="Z227" s="142"/>
      <c r="AA227" s="142"/>
      <c r="AB227" s="142"/>
      <c r="AC227" s="142"/>
      <c r="AD227" s="142"/>
      <c r="AE227" s="142"/>
      <c r="AF227" s="142"/>
    </row>
    <row r="228" spans="4:32" x14ac:dyDescent="0.2">
      <c r="D228" s="142"/>
      <c r="E228" s="142"/>
      <c r="F228" s="142"/>
      <c r="G228" s="142"/>
      <c r="H228" s="142"/>
      <c r="I228" s="142"/>
      <c r="J228" s="7"/>
      <c r="K228" s="198"/>
      <c r="L228" s="198"/>
      <c r="M228" s="142"/>
      <c r="N228" s="142"/>
      <c r="O228" s="142"/>
      <c r="P228" s="142"/>
      <c r="Q228" s="142"/>
      <c r="R228" s="142"/>
      <c r="S228" s="142"/>
      <c r="T228" s="142"/>
      <c r="U228" s="142"/>
      <c r="V228" s="142"/>
      <c r="W228" s="142"/>
      <c r="X228" s="142"/>
      <c r="Y228" s="142"/>
      <c r="Z228" s="142"/>
      <c r="AA228" s="142"/>
      <c r="AB228" s="142"/>
      <c r="AC228" s="142"/>
      <c r="AD228" s="142"/>
      <c r="AE228" s="142"/>
      <c r="AF228" s="142"/>
    </row>
    <row r="229" spans="4:32" x14ac:dyDescent="0.2">
      <c r="D229" s="142"/>
      <c r="E229" s="142"/>
      <c r="F229" s="142"/>
      <c r="G229" s="142"/>
      <c r="H229" s="142"/>
      <c r="I229" s="142"/>
      <c r="J229" s="7"/>
      <c r="K229" s="198"/>
      <c r="L229" s="198"/>
      <c r="M229" s="142"/>
      <c r="N229" s="142"/>
      <c r="O229" s="142"/>
      <c r="P229" s="142"/>
      <c r="Q229" s="142"/>
      <c r="R229" s="142"/>
      <c r="S229" s="142"/>
      <c r="T229" s="142"/>
      <c r="U229" s="142"/>
      <c r="V229" s="142"/>
      <c r="W229" s="142"/>
      <c r="X229" s="142"/>
      <c r="Y229" s="142"/>
      <c r="Z229" s="142"/>
      <c r="AA229" s="142"/>
      <c r="AB229" s="142"/>
      <c r="AC229" s="142"/>
      <c r="AD229" s="142"/>
      <c r="AE229" s="142"/>
      <c r="AF229" s="142"/>
    </row>
    <row r="230" spans="4:32" x14ac:dyDescent="0.2">
      <c r="D230" s="142"/>
      <c r="E230" s="142"/>
      <c r="F230" s="142"/>
      <c r="G230" s="142"/>
      <c r="H230" s="142"/>
      <c r="I230" s="142"/>
      <c r="J230" s="7"/>
      <c r="K230" s="198"/>
      <c r="L230" s="198"/>
      <c r="M230" s="142"/>
      <c r="N230" s="142"/>
      <c r="O230" s="142"/>
      <c r="P230" s="142"/>
      <c r="Q230" s="142"/>
      <c r="R230" s="142"/>
      <c r="S230" s="142"/>
      <c r="T230" s="142"/>
      <c r="U230" s="142"/>
      <c r="V230" s="142"/>
      <c r="W230" s="142"/>
      <c r="X230" s="142"/>
      <c r="Y230" s="142"/>
      <c r="Z230" s="142"/>
      <c r="AA230" s="142"/>
      <c r="AB230" s="142"/>
      <c r="AC230" s="142"/>
      <c r="AD230" s="142"/>
      <c r="AE230" s="142"/>
      <c r="AF230" s="142"/>
    </row>
    <row r="231" spans="4:32" x14ac:dyDescent="0.2">
      <c r="D231" s="142"/>
      <c r="E231" s="142"/>
      <c r="F231" s="142"/>
      <c r="G231" s="142"/>
      <c r="H231" s="142"/>
      <c r="I231" s="142"/>
      <c r="J231" s="7"/>
      <c r="K231" s="198"/>
      <c r="L231" s="198"/>
      <c r="M231" s="142"/>
      <c r="N231" s="142"/>
      <c r="O231" s="142"/>
      <c r="P231" s="142"/>
      <c r="Q231" s="142"/>
      <c r="R231" s="142"/>
      <c r="S231" s="142"/>
      <c r="T231" s="142"/>
      <c r="U231" s="142"/>
      <c r="V231" s="142"/>
      <c r="W231" s="142"/>
      <c r="X231" s="142"/>
      <c r="Y231" s="142"/>
      <c r="Z231" s="142"/>
      <c r="AA231" s="142"/>
      <c r="AB231" s="142"/>
      <c r="AC231" s="142"/>
      <c r="AD231" s="142"/>
      <c r="AE231" s="142"/>
      <c r="AF231" s="142"/>
    </row>
    <row r="232" spans="4:32" x14ac:dyDescent="0.2">
      <c r="D232" s="142"/>
      <c r="E232" s="142"/>
      <c r="F232" s="142"/>
      <c r="G232" s="142"/>
      <c r="H232" s="142"/>
      <c r="I232" s="142"/>
      <c r="J232" s="7"/>
      <c r="K232" s="198"/>
      <c r="L232" s="198"/>
      <c r="M232" s="142"/>
      <c r="N232" s="142"/>
      <c r="O232" s="142"/>
      <c r="P232" s="142"/>
      <c r="Q232" s="142"/>
      <c r="R232" s="142"/>
      <c r="S232" s="142"/>
      <c r="T232" s="142"/>
      <c r="U232" s="142"/>
      <c r="V232" s="142"/>
      <c r="W232" s="142"/>
      <c r="X232" s="142"/>
      <c r="Y232" s="142"/>
      <c r="Z232" s="142"/>
      <c r="AA232" s="142"/>
      <c r="AB232" s="142"/>
      <c r="AC232" s="142"/>
      <c r="AD232" s="142"/>
      <c r="AE232" s="142"/>
      <c r="AF232" s="142"/>
    </row>
    <row r="233" spans="4:32" x14ac:dyDescent="0.2">
      <c r="D233" s="142"/>
      <c r="E233" s="142"/>
      <c r="F233" s="142"/>
      <c r="G233" s="142"/>
      <c r="H233" s="142"/>
      <c r="I233" s="142"/>
      <c r="J233" s="7"/>
      <c r="K233" s="198"/>
      <c r="L233" s="198"/>
      <c r="M233" s="142"/>
      <c r="N233" s="142"/>
      <c r="O233" s="142"/>
      <c r="P233" s="142"/>
      <c r="Q233" s="142"/>
      <c r="R233" s="142"/>
      <c r="S233" s="142"/>
      <c r="T233" s="142"/>
      <c r="U233" s="142"/>
      <c r="V233" s="142"/>
      <c r="W233" s="142"/>
      <c r="X233" s="142"/>
      <c r="Y233" s="142"/>
      <c r="Z233" s="142"/>
      <c r="AA233" s="142"/>
      <c r="AB233" s="142"/>
      <c r="AC233" s="142"/>
      <c r="AD233" s="142"/>
      <c r="AE233" s="142"/>
      <c r="AF233" s="142"/>
    </row>
    <row r="234" spans="4:32" x14ac:dyDescent="0.2">
      <c r="D234" s="142"/>
      <c r="E234" s="142"/>
      <c r="F234" s="142"/>
      <c r="G234" s="142"/>
      <c r="H234" s="142"/>
      <c r="I234" s="142"/>
      <c r="J234" s="7"/>
      <c r="K234" s="198"/>
      <c r="L234" s="198"/>
      <c r="M234" s="142"/>
      <c r="N234" s="142"/>
      <c r="O234" s="142"/>
      <c r="P234" s="142"/>
      <c r="Q234" s="142"/>
      <c r="R234" s="142"/>
      <c r="S234" s="142"/>
      <c r="T234" s="142"/>
      <c r="U234" s="142"/>
      <c r="V234" s="142"/>
      <c r="W234" s="142"/>
      <c r="X234" s="142"/>
      <c r="Y234" s="142"/>
      <c r="Z234" s="142"/>
      <c r="AA234" s="142"/>
      <c r="AB234" s="142"/>
      <c r="AC234" s="142"/>
      <c r="AD234" s="142"/>
      <c r="AE234" s="142"/>
      <c r="AF234" s="142"/>
    </row>
    <row r="235" spans="4:32" x14ac:dyDescent="0.2">
      <c r="D235" s="142"/>
      <c r="E235" s="142"/>
      <c r="F235" s="142"/>
      <c r="G235" s="142"/>
      <c r="H235" s="142"/>
      <c r="I235" s="142"/>
      <c r="J235" s="7"/>
      <c r="K235" s="198"/>
      <c r="L235" s="198"/>
      <c r="M235" s="142"/>
      <c r="N235" s="142"/>
      <c r="O235" s="142"/>
      <c r="P235" s="142"/>
      <c r="Q235" s="142"/>
      <c r="R235" s="142"/>
      <c r="S235" s="142"/>
      <c r="T235" s="142"/>
      <c r="U235" s="142"/>
      <c r="V235" s="142"/>
      <c r="W235" s="142"/>
      <c r="X235" s="142"/>
      <c r="Y235" s="142"/>
      <c r="Z235" s="142"/>
      <c r="AA235" s="142"/>
      <c r="AB235" s="142"/>
      <c r="AC235" s="142"/>
      <c r="AD235" s="142"/>
      <c r="AE235" s="142"/>
      <c r="AF235" s="142"/>
    </row>
    <row r="236" spans="4:32" x14ac:dyDescent="0.2">
      <c r="D236" s="142"/>
      <c r="E236" s="142"/>
      <c r="F236" s="142"/>
      <c r="G236" s="142"/>
      <c r="H236" s="142"/>
      <c r="I236" s="142"/>
      <c r="J236" s="7"/>
      <c r="K236" s="198"/>
      <c r="L236" s="198"/>
      <c r="M236" s="142"/>
      <c r="N236" s="142"/>
      <c r="O236" s="142"/>
      <c r="P236" s="142"/>
      <c r="Q236" s="142"/>
      <c r="R236" s="142"/>
      <c r="S236" s="142"/>
      <c r="T236" s="142"/>
      <c r="U236" s="142"/>
      <c r="V236" s="142"/>
      <c r="W236" s="142"/>
      <c r="X236" s="142"/>
      <c r="Y236" s="142"/>
      <c r="Z236" s="142"/>
      <c r="AA236" s="142"/>
      <c r="AB236" s="142"/>
      <c r="AC236" s="142"/>
      <c r="AD236" s="142"/>
      <c r="AE236" s="142"/>
      <c r="AF236" s="142"/>
    </row>
    <row r="237" spans="4:32" x14ac:dyDescent="0.2">
      <c r="D237" s="142"/>
      <c r="E237" s="142"/>
      <c r="F237" s="142"/>
      <c r="G237" s="142"/>
      <c r="H237" s="142"/>
      <c r="I237" s="142"/>
      <c r="J237" s="7"/>
      <c r="K237" s="198"/>
      <c r="L237" s="198"/>
      <c r="M237" s="142"/>
      <c r="N237" s="142"/>
      <c r="O237" s="142"/>
      <c r="P237" s="142"/>
      <c r="Q237" s="142"/>
      <c r="R237" s="142"/>
      <c r="S237" s="142"/>
      <c r="T237" s="142"/>
      <c r="U237" s="142"/>
      <c r="V237" s="142"/>
      <c r="W237" s="142"/>
      <c r="X237" s="142"/>
      <c r="Y237" s="142"/>
      <c r="Z237" s="142"/>
      <c r="AA237" s="142"/>
      <c r="AB237" s="142"/>
      <c r="AC237" s="142"/>
      <c r="AD237" s="142"/>
      <c r="AE237" s="142"/>
      <c r="AF237" s="142"/>
    </row>
    <row r="238" spans="4:32" x14ac:dyDescent="0.2">
      <c r="D238" s="142"/>
      <c r="E238" s="142"/>
      <c r="F238" s="142"/>
      <c r="G238" s="142"/>
      <c r="H238" s="142"/>
      <c r="I238" s="142"/>
      <c r="J238" s="7"/>
      <c r="K238" s="198"/>
      <c r="L238" s="198"/>
      <c r="M238" s="142"/>
      <c r="N238" s="142"/>
      <c r="O238" s="142"/>
      <c r="P238" s="142"/>
      <c r="Q238" s="142"/>
      <c r="R238" s="142"/>
      <c r="S238" s="142"/>
      <c r="T238" s="142"/>
      <c r="U238" s="142"/>
      <c r="V238" s="142"/>
      <c r="W238" s="142"/>
      <c r="X238" s="142"/>
      <c r="Y238" s="142"/>
      <c r="Z238" s="142"/>
      <c r="AA238" s="142"/>
      <c r="AB238" s="142"/>
      <c r="AC238" s="142"/>
      <c r="AD238" s="142"/>
      <c r="AE238" s="142"/>
      <c r="AF238" s="142"/>
    </row>
    <row r="239" spans="4:32" x14ac:dyDescent="0.2">
      <c r="D239" s="142"/>
      <c r="E239" s="142"/>
      <c r="F239" s="142"/>
      <c r="G239" s="142"/>
      <c r="H239" s="142"/>
      <c r="I239" s="142"/>
      <c r="J239" s="7"/>
      <c r="K239" s="198"/>
      <c r="L239" s="198"/>
      <c r="M239" s="142"/>
      <c r="N239" s="142"/>
      <c r="O239" s="142"/>
      <c r="P239" s="142"/>
      <c r="Q239" s="142"/>
      <c r="R239" s="142"/>
      <c r="S239" s="142"/>
      <c r="T239" s="142"/>
      <c r="U239" s="142"/>
      <c r="V239" s="142"/>
      <c r="W239" s="142"/>
      <c r="X239" s="142"/>
      <c r="Y239" s="142"/>
      <c r="Z239" s="142"/>
      <c r="AA239" s="142"/>
      <c r="AB239" s="142"/>
      <c r="AC239" s="142"/>
      <c r="AD239" s="142"/>
      <c r="AE239" s="142"/>
      <c r="AF239" s="142"/>
    </row>
    <row r="240" spans="4:32" x14ac:dyDescent="0.2">
      <c r="D240" s="142"/>
      <c r="E240" s="142"/>
      <c r="F240" s="142"/>
      <c r="G240" s="142"/>
      <c r="H240" s="142"/>
      <c r="I240" s="142"/>
      <c r="J240" s="7"/>
      <c r="K240" s="198"/>
      <c r="L240" s="198"/>
      <c r="M240" s="142"/>
      <c r="N240" s="142"/>
      <c r="O240" s="142"/>
      <c r="P240" s="142"/>
      <c r="Q240" s="142"/>
      <c r="R240" s="142"/>
      <c r="S240" s="142"/>
      <c r="T240" s="142"/>
      <c r="U240" s="142"/>
      <c r="V240" s="142"/>
      <c r="W240" s="142"/>
      <c r="X240" s="142"/>
      <c r="Y240" s="142"/>
      <c r="Z240" s="142"/>
      <c r="AA240" s="142"/>
      <c r="AB240" s="142"/>
      <c r="AC240" s="142"/>
      <c r="AD240" s="142"/>
      <c r="AE240" s="142"/>
      <c r="AF240" s="142"/>
    </row>
    <row r="241" spans="4:32" x14ac:dyDescent="0.2">
      <c r="D241" s="142"/>
      <c r="E241" s="142"/>
      <c r="F241" s="142"/>
      <c r="G241" s="142"/>
      <c r="H241" s="142"/>
      <c r="I241" s="142"/>
      <c r="J241" s="7"/>
      <c r="K241" s="198"/>
      <c r="L241" s="198"/>
      <c r="M241" s="142"/>
      <c r="N241" s="142"/>
      <c r="O241" s="142"/>
      <c r="P241" s="142"/>
      <c r="Q241" s="142"/>
      <c r="R241" s="142"/>
      <c r="S241" s="142"/>
      <c r="T241" s="142"/>
      <c r="U241" s="142"/>
      <c r="V241" s="142"/>
      <c r="W241" s="142"/>
      <c r="X241" s="142"/>
      <c r="Y241" s="142"/>
      <c r="Z241" s="142"/>
      <c r="AA241" s="142"/>
      <c r="AB241" s="142"/>
      <c r="AC241" s="142"/>
      <c r="AD241" s="142"/>
      <c r="AE241" s="142"/>
      <c r="AF241" s="142"/>
    </row>
    <row r="242" spans="4:32" x14ac:dyDescent="0.2">
      <c r="D242" s="142"/>
      <c r="E242" s="142"/>
      <c r="F242" s="142"/>
      <c r="G242" s="142"/>
      <c r="H242" s="142"/>
      <c r="I242" s="142"/>
      <c r="J242" s="7"/>
      <c r="K242" s="198"/>
      <c r="L242" s="198"/>
      <c r="M242" s="142"/>
      <c r="N242" s="142"/>
      <c r="O242" s="142"/>
      <c r="P242" s="142"/>
      <c r="Q242" s="142"/>
      <c r="R242" s="142"/>
      <c r="S242" s="142"/>
      <c r="T242" s="142"/>
      <c r="U242" s="142"/>
      <c r="V242" s="142"/>
      <c r="W242" s="142"/>
      <c r="X242" s="142"/>
      <c r="Y242" s="142"/>
      <c r="Z242" s="142"/>
      <c r="AA242" s="142"/>
      <c r="AB242" s="142"/>
      <c r="AC242" s="142"/>
      <c r="AD242" s="142"/>
      <c r="AE242" s="142"/>
      <c r="AF242" s="142"/>
    </row>
    <row r="243" spans="4:32" x14ac:dyDescent="0.2">
      <c r="D243" s="142"/>
      <c r="E243" s="142"/>
      <c r="F243" s="142"/>
      <c r="G243" s="142"/>
      <c r="H243" s="142"/>
      <c r="I243" s="142"/>
      <c r="J243" s="7"/>
      <c r="K243" s="198"/>
      <c r="L243" s="198"/>
      <c r="M243" s="142"/>
      <c r="N243" s="142"/>
      <c r="O243" s="142"/>
      <c r="P243" s="142"/>
      <c r="Q243" s="142"/>
      <c r="R243" s="142"/>
      <c r="S243" s="142"/>
      <c r="T243" s="142"/>
      <c r="U243" s="142"/>
      <c r="V243" s="142"/>
      <c r="W243" s="142"/>
      <c r="X243" s="142"/>
      <c r="Y243" s="142"/>
      <c r="Z243" s="142"/>
      <c r="AA243" s="142"/>
      <c r="AB243" s="142"/>
      <c r="AC243" s="142"/>
      <c r="AD243" s="142"/>
      <c r="AE243" s="142"/>
      <c r="AF243" s="142"/>
    </row>
    <row r="244" spans="4:32" x14ac:dyDescent="0.2">
      <c r="D244" s="142"/>
      <c r="E244" s="142"/>
      <c r="F244" s="142"/>
      <c r="G244" s="142"/>
      <c r="H244" s="142"/>
      <c r="I244" s="142"/>
      <c r="J244" s="7"/>
      <c r="K244" s="198"/>
      <c r="L244" s="198"/>
      <c r="M244" s="142"/>
      <c r="N244" s="142"/>
      <c r="O244" s="142"/>
      <c r="P244" s="142"/>
      <c r="Q244" s="142"/>
      <c r="R244" s="142"/>
      <c r="S244" s="142"/>
      <c r="T244" s="142"/>
      <c r="U244" s="142"/>
      <c r="V244" s="142"/>
      <c r="W244" s="142"/>
      <c r="X244" s="142"/>
      <c r="Y244" s="142"/>
      <c r="Z244" s="142"/>
      <c r="AA244" s="142"/>
      <c r="AB244" s="142"/>
      <c r="AC244" s="142"/>
      <c r="AD244" s="142"/>
      <c r="AE244" s="142"/>
      <c r="AF244" s="142"/>
    </row>
    <row r="245" spans="4:32" x14ac:dyDescent="0.2">
      <c r="D245" s="142"/>
      <c r="E245" s="142"/>
      <c r="F245" s="142"/>
      <c r="G245" s="142"/>
      <c r="H245" s="142"/>
      <c r="I245" s="142"/>
      <c r="J245" s="7"/>
      <c r="K245" s="198"/>
      <c r="L245" s="198"/>
      <c r="M245" s="142"/>
      <c r="N245" s="142"/>
      <c r="O245" s="142"/>
      <c r="P245" s="142"/>
      <c r="Q245" s="142"/>
      <c r="R245" s="142"/>
      <c r="S245" s="142"/>
      <c r="T245" s="142"/>
      <c r="U245" s="142"/>
      <c r="V245" s="142"/>
      <c r="W245" s="142"/>
      <c r="X245" s="142"/>
      <c r="Y245" s="142"/>
      <c r="Z245" s="142"/>
      <c r="AA245" s="142"/>
      <c r="AB245" s="142"/>
      <c r="AC245" s="142"/>
      <c r="AD245" s="142"/>
      <c r="AE245" s="142"/>
      <c r="AF245" s="142"/>
    </row>
    <row r="246" spans="4:32" x14ac:dyDescent="0.2">
      <c r="D246" s="142"/>
      <c r="E246" s="142"/>
      <c r="F246" s="142"/>
      <c r="G246" s="142"/>
      <c r="H246" s="142"/>
      <c r="I246" s="142"/>
      <c r="J246" s="7"/>
      <c r="K246" s="198"/>
      <c r="L246" s="198"/>
      <c r="M246" s="142"/>
      <c r="N246" s="142"/>
      <c r="O246" s="142"/>
      <c r="P246" s="142"/>
      <c r="Q246" s="142"/>
      <c r="R246" s="142"/>
      <c r="S246" s="142"/>
      <c r="T246" s="142"/>
      <c r="U246" s="142"/>
      <c r="V246" s="142"/>
      <c r="W246" s="142"/>
      <c r="X246" s="142"/>
      <c r="Y246" s="142"/>
      <c r="Z246" s="142"/>
      <c r="AA246" s="142"/>
      <c r="AB246" s="142"/>
      <c r="AC246" s="142"/>
      <c r="AD246" s="142"/>
      <c r="AE246" s="142"/>
      <c r="AF246" s="142"/>
    </row>
    <row r="247" spans="4:32" x14ac:dyDescent="0.2">
      <c r="D247" s="142"/>
      <c r="E247" s="142"/>
      <c r="F247" s="142"/>
      <c r="G247" s="142"/>
      <c r="H247" s="142"/>
      <c r="I247" s="142"/>
      <c r="J247" s="7"/>
      <c r="K247" s="198"/>
      <c r="L247" s="198"/>
      <c r="M247" s="142"/>
      <c r="N247" s="142"/>
      <c r="O247" s="142"/>
      <c r="P247" s="142"/>
      <c r="Q247" s="142"/>
      <c r="R247" s="142"/>
      <c r="S247" s="142"/>
      <c r="T247" s="142"/>
      <c r="U247" s="142"/>
      <c r="V247" s="142"/>
      <c r="W247" s="142"/>
      <c r="X247" s="142"/>
      <c r="Y247" s="142"/>
      <c r="Z247" s="142"/>
      <c r="AA247" s="142"/>
      <c r="AB247" s="142"/>
      <c r="AC247" s="142"/>
      <c r="AD247" s="142"/>
      <c r="AE247" s="142"/>
      <c r="AF247" s="142"/>
    </row>
    <row r="248" spans="4:32" x14ac:dyDescent="0.2">
      <c r="D248" s="142"/>
      <c r="E248" s="142"/>
      <c r="F248" s="142"/>
      <c r="G248" s="142"/>
      <c r="H248" s="142"/>
      <c r="I248" s="142"/>
      <c r="J248" s="7"/>
      <c r="K248" s="198"/>
      <c r="L248" s="198"/>
      <c r="M248" s="142"/>
      <c r="N248" s="142"/>
      <c r="O248" s="142"/>
      <c r="P248" s="142"/>
      <c r="Q248" s="142"/>
      <c r="R248" s="142"/>
      <c r="S248" s="142"/>
      <c r="T248" s="142"/>
      <c r="U248" s="142"/>
      <c r="V248" s="142"/>
      <c r="W248" s="142"/>
      <c r="X248" s="142"/>
      <c r="Y248" s="142"/>
      <c r="Z248" s="142"/>
      <c r="AA248" s="142"/>
      <c r="AB248" s="142"/>
      <c r="AC248" s="142"/>
      <c r="AD248" s="142"/>
      <c r="AE248" s="142"/>
      <c r="AF248" s="142"/>
    </row>
    <row r="249" spans="4:32" x14ac:dyDescent="0.2">
      <c r="D249" s="142"/>
      <c r="E249" s="142"/>
      <c r="F249" s="142"/>
      <c r="G249" s="142"/>
      <c r="H249" s="142"/>
      <c r="I249" s="142"/>
      <c r="J249" s="7"/>
      <c r="K249" s="198"/>
      <c r="L249" s="198"/>
      <c r="M249" s="142"/>
      <c r="N249" s="142"/>
      <c r="O249" s="142"/>
      <c r="P249" s="142"/>
      <c r="Q249" s="142"/>
      <c r="R249" s="142"/>
      <c r="S249" s="142"/>
      <c r="T249" s="142"/>
      <c r="U249" s="142"/>
      <c r="V249" s="142"/>
      <c r="W249" s="142"/>
      <c r="X249" s="142"/>
      <c r="Y249" s="142"/>
      <c r="Z249" s="142"/>
      <c r="AA249" s="142"/>
      <c r="AB249" s="142"/>
      <c r="AC249" s="142"/>
      <c r="AD249" s="142"/>
      <c r="AE249" s="142"/>
      <c r="AF249" s="142"/>
    </row>
    <row r="250" spans="4:32" x14ac:dyDescent="0.2">
      <c r="D250" s="142"/>
      <c r="E250" s="142"/>
      <c r="F250" s="142"/>
      <c r="G250" s="142"/>
      <c r="H250" s="142"/>
      <c r="I250" s="142"/>
      <c r="J250" s="7"/>
      <c r="K250" s="198"/>
      <c r="L250" s="198"/>
      <c r="M250" s="142"/>
      <c r="N250" s="142"/>
      <c r="O250" s="142"/>
      <c r="P250" s="142"/>
      <c r="Q250" s="142"/>
      <c r="R250" s="142"/>
      <c r="S250" s="142"/>
      <c r="T250" s="142"/>
      <c r="U250" s="142"/>
      <c r="V250" s="142"/>
      <c r="W250" s="142"/>
      <c r="X250" s="142"/>
      <c r="Y250" s="142"/>
      <c r="Z250" s="142"/>
      <c r="AA250" s="142"/>
      <c r="AB250" s="142"/>
      <c r="AC250" s="142"/>
      <c r="AD250" s="142"/>
      <c r="AE250" s="142"/>
      <c r="AF250" s="142"/>
    </row>
    <row r="251" spans="4:32" x14ac:dyDescent="0.2">
      <c r="D251" s="142"/>
      <c r="E251" s="142"/>
      <c r="F251" s="142"/>
      <c r="G251" s="142"/>
      <c r="H251" s="142"/>
      <c r="I251" s="142"/>
      <c r="J251" s="7"/>
      <c r="K251" s="198"/>
      <c r="L251" s="198"/>
      <c r="M251" s="142"/>
      <c r="N251" s="142"/>
      <c r="O251" s="142"/>
      <c r="P251" s="142"/>
      <c r="Q251" s="142"/>
      <c r="R251" s="142"/>
      <c r="S251" s="142"/>
      <c r="T251" s="142"/>
      <c r="U251" s="142"/>
      <c r="V251" s="142"/>
      <c r="W251" s="142"/>
      <c r="X251" s="142"/>
      <c r="Y251" s="142"/>
      <c r="Z251" s="142"/>
      <c r="AA251" s="142"/>
      <c r="AB251" s="142"/>
      <c r="AC251" s="142"/>
      <c r="AD251" s="142"/>
      <c r="AE251" s="142"/>
      <c r="AF251" s="142"/>
    </row>
    <row r="252" spans="4:32" x14ac:dyDescent="0.2">
      <c r="D252" s="142"/>
      <c r="E252" s="142"/>
      <c r="F252" s="142"/>
      <c r="G252" s="142"/>
      <c r="H252" s="142"/>
      <c r="I252" s="142"/>
      <c r="J252" s="7"/>
      <c r="K252" s="198"/>
      <c r="L252" s="198"/>
      <c r="M252" s="142"/>
      <c r="N252" s="142"/>
      <c r="O252" s="142"/>
      <c r="P252" s="142"/>
      <c r="Q252" s="142"/>
      <c r="R252" s="142"/>
      <c r="S252" s="142"/>
      <c r="T252" s="142"/>
      <c r="U252" s="142"/>
      <c r="V252" s="142"/>
      <c r="W252" s="142"/>
      <c r="X252" s="142"/>
      <c r="Y252" s="142"/>
      <c r="Z252" s="142"/>
      <c r="AA252" s="142"/>
      <c r="AB252" s="142"/>
      <c r="AC252" s="142"/>
      <c r="AD252" s="142"/>
      <c r="AE252" s="142"/>
      <c r="AF252" s="142"/>
    </row>
    <row r="253" spans="4:32" x14ac:dyDescent="0.2">
      <c r="D253" s="142"/>
      <c r="E253" s="142"/>
      <c r="F253" s="142"/>
      <c r="G253" s="142"/>
      <c r="H253" s="142"/>
      <c r="I253" s="142"/>
      <c r="J253" s="7"/>
      <c r="K253" s="198"/>
      <c r="L253" s="198"/>
      <c r="M253" s="142"/>
      <c r="N253" s="142"/>
      <c r="O253" s="142"/>
      <c r="P253" s="142"/>
      <c r="Q253" s="142"/>
      <c r="R253" s="142"/>
      <c r="S253" s="142"/>
      <c r="T253" s="142"/>
      <c r="U253" s="142"/>
      <c r="V253" s="142"/>
      <c r="W253" s="142"/>
      <c r="X253" s="142"/>
      <c r="Y253" s="142"/>
      <c r="Z253" s="142"/>
      <c r="AA253" s="142"/>
      <c r="AB253" s="142"/>
      <c r="AC253" s="142"/>
      <c r="AD253" s="142"/>
      <c r="AE253" s="142"/>
      <c r="AF253" s="142"/>
    </row>
    <row r="254" spans="4:32" x14ac:dyDescent="0.2">
      <c r="D254" s="142"/>
      <c r="E254" s="142"/>
      <c r="F254" s="142"/>
      <c r="G254" s="142"/>
      <c r="H254" s="142"/>
      <c r="I254" s="142"/>
      <c r="J254" s="7"/>
      <c r="K254" s="198"/>
      <c r="L254" s="198"/>
      <c r="M254" s="142"/>
      <c r="N254" s="142"/>
      <c r="O254" s="142"/>
      <c r="P254" s="142"/>
      <c r="Q254" s="142"/>
      <c r="R254" s="142"/>
      <c r="S254" s="142"/>
      <c r="T254" s="142"/>
      <c r="U254" s="142"/>
      <c r="V254" s="142"/>
      <c r="W254" s="142"/>
      <c r="X254" s="142"/>
      <c r="Y254" s="142"/>
      <c r="Z254" s="142"/>
      <c r="AA254" s="142"/>
      <c r="AB254" s="142"/>
      <c r="AC254" s="142"/>
      <c r="AD254" s="142"/>
      <c r="AE254" s="142"/>
      <c r="AF254" s="142"/>
    </row>
    <row r="255" spans="4:32" x14ac:dyDescent="0.2">
      <c r="D255" s="142"/>
      <c r="E255" s="142"/>
      <c r="F255" s="142"/>
      <c r="G255" s="142"/>
      <c r="H255" s="142"/>
      <c r="I255" s="142"/>
      <c r="J255" s="7"/>
      <c r="K255" s="198"/>
      <c r="L255" s="198"/>
      <c r="M255" s="142"/>
      <c r="N255" s="142"/>
      <c r="O255" s="142"/>
      <c r="P255" s="142"/>
      <c r="Q255" s="142"/>
      <c r="R255" s="142"/>
      <c r="S255" s="142"/>
      <c r="T255" s="142"/>
      <c r="U255" s="142"/>
      <c r="V255" s="142"/>
      <c r="W255" s="142"/>
      <c r="X255" s="142"/>
      <c r="Y255" s="142"/>
      <c r="Z255" s="142"/>
      <c r="AA255" s="142"/>
      <c r="AB255" s="142"/>
      <c r="AC255" s="142"/>
      <c r="AD255" s="142"/>
      <c r="AE255" s="142"/>
      <c r="AF255" s="142"/>
    </row>
    <row r="256" spans="4:32" x14ac:dyDescent="0.2">
      <c r="D256" s="142"/>
      <c r="E256" s="142"/>
      <c r="F256" s="142"/>
      <c r="G256" s="142"/>
      <c r="H256" s="142"/>
      <c r="I256" s="142"/>
      <c r="J256" s="7"/>
      <c r="K256" s="198"/>
      <c r="L256" s="198"/>
      <c r="M256" s="142"/>
      <c r="N256" s="142"/>
      <c r="O256" s="142"/>
      <c r="P256" s="142"/>
      <c r="Q256" s="142"/>
      <c r="R256" s="142"/>
      <c r="S256" s="142"/>
      <c r="T256" s="142"/>
      <c r="U256" s="142"/>
      <c r="V256" s="142"/>
      <c r="W256" s="142"/>
      <c r="X256" s="142"/>
      <c r="Y256" s="142"/>
      <c r="Z256" s="142"/>
      <c r="AA256" s="142"/>
      <c r="AB256" s="142"/>
      <c r="AC256" s="142"/>
      <c r="AD256" s="142"/>
      <c r="AE256" s="142"/>
      <c r="AF256" s="142"/>
    </row>
    <row r="257" spans="4:32" x14ac:dyDescent="0.2">
      <c r="D257" s="142"/>
      <c r="E257" s="142"/>
      <c r="F257" s="142"/>
      <c r="G257" s="142"/>
      <c r="H257" s="142"/>
      <c r="I257" s="142"/>
      <c r="J257" s="7"/>
      <c r="K257" s="198"/>
      <c r="L257" s="198"/>
      <c r="M257" s="142"/>
      <c r="N257" s="142"/>
      <c r="O257" s="142"/>
      <c r="P257" s="142"/>
      <c r="Q257" s="142"/>
      <c r="R257" s="142"/>
      <c r="S257" s="142"/>
      <c r="T257" s="142"/>
      <c r="U257" s="142"/>
      <c r="V257" s="142"/>
      <c r="W257" s="142"/>
      <c r="X257" s="142"/>
      <c r="Y257" s="142"/>
      <c r="Z257" s="142"/>
      <c r="AA257" s="142"/>
      <c r="AB257" s="142"/>
      <c r="AC257" s="142"/>
      <c r="AD257" s="142"/>
      <c r="AE257" s="142"/>
      <c r="AF257" s="142"/>
    </row>
    <row r="258" spans="4:32" x14ac:dyDescent="0.2">
      <c r="D258" s="142"/>
      <c r="E258" s="142"/>
      <c r="F258" s="142"/>
      <c r="G258" s="142"/>
      <c r="H258" s="142"/>
      <c r="I258" s="142"/>
      <c r="J258" s="7"/>
      <c r="K258" s="198"/>
      <c r="L258" s="198"/>
      <c r="M258" s="142"/>
      <c r="N258" s="142"/>
      <c r="O258" s="142"/>
      <c r="P258" s="142"/>
      <c r="Q258" s="142"/>
      <c r="R258" s="142"/>
      <c r="S258" s="142"/>
      <c r="T258" s="142"/>
      <c r="U258" s="142"/>
      <c r="V258" s="142"/>
      <c r="W258" s="142"/>
      <c r="X258" s="142"/>
      <c r="Y258" s="142"/>
      <c r="Z258" s="142"/>
      <c r="AA258" s="142"/>
      <c r="AB258" s="142"/>
      <c r="AC258" s="142"/>
      <c r="AD258" s="142"/>
      <c r="AE258" s="142"/>
      <c r="AF258" s="142"/>
    </row>
    <row r="259" spans="4:32" x14ac:dyDescent="0.2">
      <c r="D259" s="142"/>
      <c r="E259" s="142"/>
      <c r="F259" s="142"/>
      <c r="G259" s="142"/>
      <c r="H259" s="142"/>
      <c r="I259" s="142"/>
      <c r="J259" s="7"/>
      <c r="K259" s="198"/>
      <c r="L259" s="198"/>
      <c r="M259" s="142"/>
      <c r="N259" s="142"/>
      <c r="O259" s="142"/>
      <c r="P259" s="142"/>
      <c r="Q259" s="142"/>
      <c r="R259" s="142"/>
      <c r="S259" s="142"/>
      <c r="T259" s="142"/>
      <c r="U259" s="142"/>
      <c r="V259" s="142"/>
      <c r="W259" s="142"/>
      <c r="X259" s="142"/>
      <c r="Y259" s="142"/>
      <c r="Z259" s="142"/>
      <c r="AA259" s="142"/>
      <c r="AB259" s="142"/>
      <c r="AC259" s="142"/>
      <c r="AD259" s="142"/>
      <c r="AE259" s="142"/>
      <c r="AF259" s="142"/>
    </row>
    <row r="260" spans="4:32" x14ac:dyDescent="0.2">
      <c r="D260" s="142"/>
      <c r="E260" s="142"/>
      <c r="F260" s="142"/>
      <c r="G260" s="142"/>
      <c r="H260" s="142"/>
      <c r="I260" s="142"/>
      <c r="J260" s="7"/>
      <c r="K260" s="198"/>
      <c r="L260" s="198"/>
      <c r="M260" s="142"/>
      <c r="N260" s="142"/>
      <c r="O260" s="142"/>
      <c r="P260" s="142"/>
      <c r="Q260" s="142"/>
      <c r="R260" s="142"/>
      <c r="S260" s="142"/>
      <c r="T260" s="142"/>
      <c r="U260" s="142"/>
      <c r="V260" s="142"/>
      <c r="W260" s="142"/>
      <c r="X260" s="142"/>
      <c r="Y260" s="142"/>
      <c r="Z260" s="142"/>
      <c r="AA260" s="142"/>
      <c r="AB260" s="142"/>
      <c r="AC260" s="142"/>
      <c r="AD260" s="142"/>
      <c r="AE260" s="142"/>
      <c r="AF260" s="142"/>
    </row>
    <row r="261" spans="4:32" x14ac:dyDescent="0.2">
      <c r="D261" s="142"/>
      <c r="E261" s="142"/>
      <c r="F261" s="142"/>
      <c r="G261" s="142"/>
      <c r="H261" s="142"/>
      <c r="I261" s="142"/>
      <c r="J261" s="7"/>
      <c r="K261" s="198"/>
      <c r="L261" s="198"/>
      <c r="M261" s="142"/>
      <c r="N261" s="142"/>
      <c r="O261" s="142"/>
      <c r="P261" s="142"/>
      <c r="Q261" s="142"/>
      <c r="R261" s="142"/>
      <c r="S261" s="142"/>
      <c r="T261" s="142"/>
      <c r="U261" s="142"/>
      <c r="V261" s="142"/>
      <c r="W261" s="142"/>
      <c r="X261" s="142"/>
      <c r="Y261" s="142"/>
      <c r="Z261" s="142"/>
      <c r="AA261" s="142"/>
      <c r="AB261" s="142"/>
      <c r="AC261" s="142"/>
      <c r="AD261" s="142"/>
      <c r="AE261" s="142"/>
      <c r="AF261" s="142"/>
    </row>
    <row r="262" spans="4:32" x14ac:dyDescent="0.2">
      <c r="D262" s="142"/>
      <c r="E262" s="142"/>
      <c r="F262" s="142"/>
      <c r="G262" s="142"/>
      <c r="H262" s="142"/>
      <c r="I262" s="142"/>
      <c r="J262" s="7"/>
      <c r="K262" s="198"/>
      <c r="L262" s="198"/>
      <c r="M262" s="142"/>
      <c r="N262" s="142"/>
      <c r="O262" s="142"/>
      <c r="P262" s="142"/>
      <c r="Q262" s="142"/>
      <c r="R262" s="142"/>
      <c r="S262" s="142"/>
      <c r="T262" s="142"/>
      <c r="U262" s="142"/>
      <c r="V262" s="142"/>
      <c r="W262" s="142"/>
      <c r="X262" s="142"/>
      <c r="Y262" s="142"/>
      <c r="Z262" s="142"/>
      <c r="AA262" s="142"/>
      <c r="AB262" s="142"/>
      <c r="AC262" s="142"/>
      <c r="AD262" s="142"/>
      <c r="AE262" s="142"/>
      <c r="AF262" s="142"/>
    </row>
    <row r="263" spans="4:32" x14ac:dyDescent="0.2">
      <c r="D263" s="142"/>
      <c r="E263" s="142"/>
      <c r="F263" s="142"/>
      <c r="G263" s="142"/>
      <c r="H263" s="142"/>
      <c r="I263" s="142"/>
      <c r="J263" s="7"/>
      <c r="K263" s="198"/>
      <c r="L263" s="198"/>
      <c r="M263" s="142"/>
      <c r="N263" s="142"/>
      <c r="O263" s="142"/>
      <c r="P263" s="142"/>
      <c r="Q263" s="142"/>
      <c r="R263" s="142"/>
      <c r="S263" s="142"/>
      <c r="T263" s="142"/>
      <c r="U263" s="142"/>
      <c r="V263" s="142"/>
      <c r="W263" s="142"/>
      <c r="X263" s="142"/>
      <c r="Y263" s="142"/>
      <c r="Z263" s="142"/>
      <c r="AA263" s="142"/>
      <c r="AB263" s="142"/>
      <c r="AC263" s="142"/>
      <c r="AD263" s="142"/>
      <c r="AE263" s="142"/>
      <c r="AF263" s="142"/>
    </row>
    <row r="264" spans="4:32" x14ac:dyDescent="0.2">
      <c r="D264" s="142"/>
      <c r="E264" s="142"/>
      <c r="F264" s="142"/>
      <c r="G264" s="142"/>
      <c r="H264" s="142"/>
      <c r="I264" s="142"/>
      <c r="J264" s="7"/>
      <c r="K264" s="198"/>
      <c r="L264" s="198"/>
      <c r="M264" s="142"/>
      <c r="N264" s="142"/>
      <c r="O264" s="142"/>
      <c r="P264" s="142"/>
      <c r="Q264" s="142"/>
      <c r="R264" s="142"/>
      <c r="S264" s="142"/>
      <c r="T264" s="142"/>
      <c r="U264" s="142"/>
      <c r="V264" s="142"/>
      <c r="W264" s="142"/>
      <c r="X264" s="142"/>
      <c r="Y264" s="142"/>
      <c r="Z264" s="142"/>
      <c r="AA264" s="142"/>
      <c r="AB264" s="142"/>
      <c r="AC264" s="142"/>
      <c r="AD264" s="142"/>
      <c r="AE264" s="142"/>
      <c r="AF264" s="142"/>
    </row>
    <row r="265" spans="4:32" x14ac:dyDescent="0.2">
      <c r="D265" s="142"/>
      <c r="E265" s="142"/>
      <c r="F265" s="142"/>
      <c r="G265" s="142"/>
      <c r="H265" s="142"/>
      <c r="I265" s="142"/>
      <c r="J265" s="7"/>
      <c r="K265" s="198"/>
      <c r="L265" s="198"/>
      <c r="M265" s="142"/>
      <c r="N265" s="142"/>
      <c r="O265" s="142"/>
      <c r="P265" s="142"/>
      <c r="Q265" s="142"/>
      <c r="R265" s="142"/>
      <c r="S265" s="142"/>
      <c r="T265" s="142"/>
      <c r="U265" s="142"/>
      <c r="V265" s="142"/>
      <c r="W265" s="142"/>
      <c r="X265" s="142"/>
      <c r="Y265" s="142"/>
      <c r="Z265" s="142"/>
      <c r="AA265" s="142"/>
      <c r="AB265" s="142"/>
      <c r="AC265" s="142"/>
      <c r="AD265" s="142"/>
      <c r="AE265" s="142"/>
      <c r="AF265" s="142"/>
    </row>
    <row r="266" spans="4:32" x14ac:dyDescent="0.2">
      <c r="D266" s="142"/>
      <c r="E266" s="142"/>
      <c r="F266" s="142"/>
      <c r="G266" s="142"/>
      <c r="H266" s="142"/>
      <c r="I266" s="142"/>
      <c r="J266" s="7"/>
      <c r="K266" s="198"/>
      <c r="L266" s="198"/>
      <c r="M266" s="142"/>
      <c r="N266" s="142"/>
      <c r="O266" s="142"/>
      <c r="P266" s="142"/>
      <c r="Q266" s="142"/>
      <c r="R266" s="142"/>
      <c r="S266" s="142"/>
      <c r="T266" s="142"/>
      <c r="U266" s="142"/>
      <c r="V266" s="142"/>
      <c r="W266" s="142"/>
      <c r="X266" s="142"/>
      <c r="Y266" s="142"/>
      <c r="Z266" s="142"/>
      <c r="AA266" s="142"/>
      <c r="AB266" s="142"/>
      <c r="AC266" s="142"/>
      <c r="AD266" s="142"/>
      <c r="AE266" s="142"/>
      <c r="AF266" s="142"/>
    </row>
    <row r="267" spans="4:32" x14ac:dyDescent="0.2">
      <c r="D267" s="142"/>
      <c r="E267" s="142"/>
      <c r="F267" s="142"/>
      <c r="G267" s="142"/>
      <c r="H267" s="142"/>
      <c r="I267" s="142"/>
      <c r="J267" s="7"/>
      <c r="K267" s="198"/>
      <c r="L267" s="198"/>
      <c r="M267" s="142"/>
      <c r="N267" s="142"/>
      <c r="O267" s="142"/>
      <c r="P267" s="142"/>
      <c r="Q267" s="142"/>
      <c r="R267" s="142"/>
      <c r="S267" s="142"/>
      <c r="T267" s="142"/>
      <c r="U267" s="142"/>
      <c r="V267" s="142"/>
      <c r="W267" s="142"/>
      <c r="X267" s="142"/>
      <c r="Y267" s="142"/>
      <c r="Z267" s="142"/>
      <c r="AA267" s="142"/>
      <c r="AB267" s="142"/>
      <c r="AC267" s="142"/>
      <c r="AD267" s="142"/>
      <c r="AE267" s="142"/>
      <c r="AF267" s="142"/>
    </row>
    <row r="268" spans="4:32" x14ac:dyDescent="0.2">
      <c r="D268" s="142"/>
      <c r="E268" s="142"/>
      <c r="F268" s="142"/>
      <c r="G268" s="142"/>
      <c r="H268" s="142"/>
      <c r="I268" s="142"/>
      <c r="J268" s="7"/>
      <c r="K268" s="198"/>
      <c r="L268" s="198"/>
      <c r="M268" s="142"/>
      <c r="N268" s="142"/>
      <c r="O268" s="142"/>
      <c r="P268" s="142"/>
      <c r="Q268" s="142"/>
      <c r="R268" s="142"/>
      <c r="S268" s="142"/>
      <c r="T268" s="142"/>
      <c r="U268" s="142"/>
      <c r="V268" s="142"/>
      <c r="W268" s="142"/>
      <c r="X268" s="142"/>
      <c r="Y268" s="142"/>
      <c r="Z268" s="142"/>
      <c r="AA268" s="142"/>
      <c r="AB268" s="142"/>
      <c r="AC268" s="142"/>
      <c r="AD268" s="142"/>
      <c r="AE268" s="142"/>
      <c r="AF268" s="142"/>
    </row>
    <row r="269" spans="4:32" x14ac:dyDescent="0.2">
      <c r="D269" s="142"/>
      <c r="E269" s="142"/>
      <c r="F269" s="142"/>
      <c r="G269" s="142"/>
      <c r="H269" s="142"/>
      <c r="I269" s="142"/>
      <c r="J269" s="7"/>
      <c r="K269" s="198"/>
      <c r="L269" s="198"/>
      <c r="M269" s="142"/>
      <c r="N269" s="142"/>
      <c r="O269" s="142"/>
      <c r="P269" s="142"/>
      <c r="Q269" s="142"/>
      <c r="R269" s="142"/>
      <c r="S269" s="142"/>
      <c r="T269" s="142"/>
      <c r="U269" s="142"/>
      <c r="V269" s="142"/>
      <c r="W269" s="142"/>
      <c r="X269" s="142"/>
      <c r="Y269" s="142"/>
      <c r="Z269" s="142"/>
      <c r="AA269" s="142"/>
      <c r="AB269" s="142"/>
      <c r="AC269" s="142"/>
      <c r="AD269" s="142"/>
      <c r="AE269" s="142"/>
      <c r="AF269" s="142"/>
    </row>
    <row r="270" spans="4:32" x14ac:dyDescent="0.2">
      <c r="D270" s="142"/>
      <c r="E270" s="142"/>
      <c r="F270" s="142"/>
      <c r="G270" s="142"/>
      <c r="H270" s="142"/>
      <c r="I270" s="142"/>
      <c r="J270" s="7"/>
      <c r="K270" s="198"/>
      <c r="L270" s="198"/>
      <c r="M270" s="142"/>
      <c r="N270" s="142"/>
      <c r="O270" s="142"/>
      <c r="P270" s="142"/>
      <c r="Q270" s="142"/>
      <c r="R270" s="142"/>
      <c r="S270" s="142"/>
      <c r="T270" s="142"/>
      <c r="U270" s="142"/>
      <c r="V270" s="142"/>
      <c r="W270" s="142"/>
      <c r="X270" s="142"/>
      <c r="Y270" s="142"/>
      <c r="Z270" s="142"/>
      <c r="AA270" s="142"/>
      <c r="AB270" s="142"/>
      <c r="AC270" s="142"/>
      <c r="AD270" s="142"/>
      <c r="AE270" s="142"/>
      <c r="AF270" s="142"/>
    </row>
    <row r="271" spans="4:32" x14ac:dyDescent="0.2">
      <c r="D271" s="142"/>
      <c r="E271" s="142"/>
      <c r="F271" s="142"/>
      <c r="G271" s="142"/>
      <c r="H271" s="142"/>
      <c r="I271" s="142"/>
      <c r="J271" s="7"/>
      <c r="K271" s="198"/>
      <c r="L271" s="198"/>
      <c r="M271" s="142"/>
      <c r="N271" s="142"/>
      <c r="O271" s="142"/>
      <c r="P271" s="142"/>
      <c r="Q271" s="142"/>
      <c r="R271" s="142"/>
      <c r="S271" s="142"/>
      <c r="T271" s="142"/>
      <c r="U271" s="142"/>
      <c r="V271" s="142"/>
      <c r="W271" s="142"/>
      <c r="X271" s="142"/>
      <c r="Y271" s="142"/>
      <c r="Z271" s="142"/>
      <c r="AA271" s="142"/>
      <c r="AB271" s="142"/>
      <c r="AC271" s="142"/>
      <c r="AD271" s="142"/>
      <c r="AE271" s="142"/>
      <c r="AF271" s="142"/>
    </row>
    <row r="272" spans="4:32" x14ac:dyDescent="0.2">
      <c r="D272" s="142"/>
      <c r="E272" s="142"/>
      <c r="F272" s="142"/>
      <c r="G272" s="142"/>
      <c r="H272" s="142"/>
      <c r="I272" s="142"/>
      <c r="J272" s="7"/>
      <c r="K272" s="198"/>
      <c r="L272" s="198"/>
      <c r="M272" s="142"/>
      <c r="N272" s="142"/>
      <c r="O272" s="142"/>
      <c r="P272" s="142"/>
      <c r="Q272" s="142"/>
      <c r="R272" s="142"/>
      <c r="S272" s="142"/>
      <c r="T272" s="142"/>
      <c r="U272" s="142"/>
      <c r="V272" s="142"/>
      <c r="W272" s="142"/>
      <c r="X272" s="142"/>
      <c r="Y272" s="142"/>
      <c r="Z272" s="142"/>
      <c r="AA272" s="142"/>
      <c r="AB272" s="142"/>
      <c r="AC272" s="142"/>
      <c r="AD272" s="142"/>
      <c r="AE272" s="142"/>
      <c r="AF272" s="142"/>
    </row>
    <row r="273" spans="4:32" x14ac:dyDescent="0.2">
      <c r="D273" s="142"/>
      <c r="E273" s="142"/>
      <c r="F273" s="142"/>
      <c r="G273" s="142"/>
      <c r="H273" s="142"/>
      <c r="I273" s="142"/>
      <c r="J273" s="7"/>
      <c r="K273" s="198"/>
      <c r="L273" s="198"/>
      <c r="M273" s="142"/>
      <c r="N273" s="142"/>
      <c r="O273" s="142"/>
      <c r="P273" s="142"/>
      <c r="Q273" s="142"/>
      <c r="R273" s="142"/>
      <c r="S273" s="142"/>
      <c r="T273" s="142"/>
      <c r="U273" s="142"/>
      <c r="V273" s="142"/>
      <c r="W273" s="142"/>
      <c r="X273" s="142"/>
      <c r="Y273" s="142"/>
      <c r="Z273" s="142"/>
      <c r="AA273" s="142"/>
      <c r="AB273" s="142"/>
      <c r="AC273" s="142"/>
      <c r="AD273" s="142"/>
      <c r="AE273" s="142"/>
      <c r="AF273" s="142"/>
    </row>
    <row r="274" spans="4:32" x14ac:dyDescent="0.2">
      <c r="D274" s="142"/>
      <c r="E274" s="142"/>
      <c r="F274" s="142"/>
      <c r="G274" s="142"/>
      <c r="H274" s="142"/>
      <c r="I274" s="142"/>
      <c r="J274" s="7"/>
      <c r="K274" s="198"/>
      <c r="L274" s="198"/>
      <c r="M274" s="142"/>
      <c r="N274" s="142"/>
      <c r="O274" s="142"/>
      <c r="P274" s="142"/>
      <c r="Q274" s="142"/>
      <c r="R274" s="142"/>
      <c r="S274" s="142"/>
      <c r="T274" s="142"/>
      <c r="U274" s="142"/>
      <c r="V274" s="142"/>
      <c r="W274" s="142"/>
      <c r="X274" s="142"/>
      <c r="Y274" s="142"/>
      <c r="Z274" s="142"/>
      <c r="AA274" s="142"/>
      <c r="AB274" s="142"/>
      <c r="AC274" s="142"/>
      <c r="AD274" s="142"/>
      <c r="AE274" s="142"/>
      <c r="AF274" s="142"/>
    </row>
    <row r="275" spans="4:32" x14ac:dyDescent="0.2">
      <c r="D275" s="142"/>
      <c r="E275" s="142"/>
      <c r="F275" s="142"/>
      <c r="G275" s="142"/>
      <c r="H275" s="142"/>
      <c r="I275" s="142"/>
      <c r="J275" s="7"/>
      <c r="K275" s="198"/>
      <c r="L275" s="198"/>
      <c r="M275" s="142"/>
      <c r="N275" s="142"/>
      <c r="O275" s="142"/>
      <c r="P275" s="142"/>
      <c r="Q275" s="142"/>
      <c r="R275" s="142"/>
      <c r="S275" s="142"/>
      <c r="T275" s="142"/>
      <c r="U275" s="142"/>
      <c r="V275" s="142"/>
      <c r="W275" s="142"/>
      <c r="X275" s="142"/>
      <c r="Y275" s="142"/>
      <c r="Z275" s="142"/>
      <c r="AA275" s="142"/>
      <c r="AB275" s="142"/>
      <c r="AC275" s="142"/>
      <c r="AD275" s="142"/>
      <c r="AE275" s="142"/>
      <c r="AF275" s="142"/>
    </row>
    <row r="276" spans="4:32" x14ac:dyDescent="0.2">
      <c r="D276" s="142"/>
      <c r="E276" s="142"/>
      <c r="F276" s="142"/>
      <c r="G276" s="142"/>
      <c r="H276" s="142"/>
      <c r="I276" s="142"/>
      <c r="J276" s="7"/>
      <c r="K276" s="198"/>
      <c r="L276" s="198"/>
      <c r="M276" s="142"/>
      <c r="N276" s="142"/>
      <c r="O276" s="142"/>
      <c r="P276" s="142"/>
      <c r="Q276" s="142"/>
      <c r="R276" s="142"/>
      <c r="S276" s="142"/>
      <c r="T276" s="142"/>
      <c r="U276" s="142"/>
      <c r="V276" s="142"/>
      <c r="W276" s="142"/>
      <c r="X276" s="142"/>
      <c r="Y276" s="142"/>
      <c r="Z276" s="142"/>
      <c r="AA276" s="142"/>
      <c r="AB276" s="142"/>
      <c r="AC276" s="142"/>
      <c r="AD276" s="142"/>
      <c r="AE276" s="142"/>
      <c r="AF276" s="142"/>
    </row>
    <row r="277" spans="4:32" x14ac:dyDescent="0.2">
      <c r="D277" s="142"/>
      <c r="E277" s="142"/>
      <c r="F277" s="142"/>
      <c r="G277" s="142"/>
      <c r="H277" s="142"/>
      <c r="I277" s="142"/>
      <c r="J277" s="7"/>
      <c r="K277" s="198"/>
      <c r="L277" s="198"/>
      <c r="M277" s="142"/>
      <c r="N277" s="142"/>
      <c r="O277" s="142"/>
      <c r="P277" s="142"/>
      <c r="Q277" s="142"/>
      <c r="R277" s="142"/>
      <c r="S277" s="142"/>
      <c r="T277" s="142"/>
      <c r="U277" s="142"/>
      <c r="V277" s="142"/>
      <c r="W277" s="142"/>
      <c r="X277" s="142"/>
      <c r="Y277" s="142"/>
      <c r="Z277" s="142"/>
      <c r="AA277" s="142"/>
      <c r="AB277" s="142"/>
      <c r="AC277" s="142"/>
      <c r="AD277" s="142"/>
      <c r="AE277" s="142"/>
      <c r="AF277" s="142"/>
    </row>
    <row r="278" spans="4:32" x14ac:dyDescent="0.2">
      <c r="D278" s="142"/>
      <c r="E278" s="142"/>
      <c r="F278" s="142"/>
      <c r="G278" s="142"/>
      <c r="H278" s="142"/>
      <c r="I278" s="142"/>
      <c r="J278" s="7"/>
      <c r="K278" s="198"/>
      <c r="L278" s="198"/>
      <c r="M278" s="142"/>
      <c r="N278" s="142"/>
      <c r="O278" s="142"/>
      <c r="P278" s="142"/>
      <c r="Q278" s="142"/>
      <c r="R278" s="142"/>
      <c r="S278" s="142"/>
      <c r="T278" s="142"/>
      <c r="U278" s="142"/>
      <c r="V278" s="142"/>
      <c r="W278" s="142"/>
      <c r="X278" s="142"/>
      <c r="Y278" s="142"/>
      <c r="Z278" s="142"/>
      <c r="AA278" s="142"/>
      <c r="AB278" s="142"/>
      <c r="AC278" s="142"/>
      <c r="AD278" s="142"/>
      <c r="AE278" s="142"/>
      <c r="AF278" s="142"/>
    </row>
    <row r="279" spans="4:32" x14ac:dyDescent="0.2">
      <c r="D279" s="142"/>
      <c r="E279" s="142"/>
      <c r="F279" s="142"/>
      <c r="G279" s="142"/>
      <c r="H279" s="142"/>
      <c r="I279" s="142"/>
      <c r="J279" s="7"/>
      <c r="K279" s="198"/>
      <c r="L279" s="198"/>
      <c r="M279" s="142"/>
      <c r="N279" s="142"/>
      <c r="O279" s="142"/>
      <c r="P279" s="142"/>
      <c r="Q279" s="142"/>
      <c r="R279" s="142"/>
      <c r="S279" s="142"/>
      <c r="T279" s="142"/>
      <c r="U279" s="142"/>
      <c r="V279" s="142"/>
      <c r="W279" s="142"/>
      <c r="X279" s="142"/>
      <c r="Y279" s="142"/>
      <c r="Z279" s="142"/>
      <c r="AA279" s="142"/>
      <c r="AB279" s="142"/>
      <c r="AC279" s="142"/>
      <c r="AD279" s="142"/>
      <c r="AE279" s="142"/>
      <c r="AF279" s="142"/>
    </row>
    <row r="280" spans="4:32" x14ac:dyDescent="0.2">
      <c r="D280" s="142"/>
      <c r="E280" s="142"/>
      <c r="F280" s="142"/>
      <c r="G280" s="142"/>
      <c r="H280" s="142"/>
      <c r="I280" s="142"/>
      <c r="J280" s="7"/>
      <c r="K280" s="198"/>
      <c r="L280" s="198"/>
      <c r="M280" s="142"/>
      <c r="N280" s="142"/>
      <c r="O280" s="142"/>
      <c r="P280" s="142"/>
      <c r="Q280" s="142"/>
      <c r="R280" s="142"/>
      <c r="S280" s="142"/>
      <c r="T280" s="142"/>
      <c r="U280" s="142"/>
      <c r="V280" s="142"/>
      <c r="W280" s="142"/>
      <c r="X280" s="142"/>
      <c r="Y280" s="142"/>
      <c r="Z280" s="142"/>
      <c r="AA280" s="142"/>
      <c r="AB280" s="142"/>
      <c r="AC280" s="142"/>
      <c r="AD280" s="142"/>
      <c r="AE280" s="142"/>
      <c r="AF280" s="142"/>
    </row>
    <row r="281" spans="4:32" x14ac:dyDescent="0.2">
      <c r="D281" s="142"/>
      <c r="E281" s="142"/>
      <c r="F281" s="142"/>
      <c r="G281" s="142"/>
      <c r="H281" s="142"/>
      <c r="I281" s="142"/>
      <c r="J281" s="7"/>
      <c r="K281" s="198"/>
      <c r="L281" s="198"/>
      <c r="M281" s="142"/>
      <c r="N281" s="142"/>
      <c r="O281" s="142"/>
      <c r="P281" s="142"/>
      <c r="Q281" s="142"/>
      <c r="R281" s="142"/>
      <c r="S281" s="142"/>
      <c r="T281" s="142"/>
      <c r="U281" s="142"/>
      <c r="V281" s="142"/>
      <c r="W281" s="142"/>
      <c r="X281" s="142"/>
      <c r="Y281" s="142"/>
      <c r="Z281" s="142"/>
      <c r="AA281" s="142"/>
      <c r="AB281" s="142"/>
      <c r="AC281" s="142"/>
      <c r="AD281" s="142"/>
      <c r="AE281" s="142"/>
      <c r="AF281" s="142"/>
    </row>
    <row r="282" spans="4:32" x14ac:dyDescent="0.2">
      <c r="D282" s="142"/>
      <c r="E282" s="142"/>
      <c r="F282" s="142"/>
      <c r="G282" s="142"/>
      <c r="H282" s="142"/>
      <c r="I282" s="142"/>
      <c r="J282" s="7"/>
      <c r="K282" s="198"/>
      <c r="L282" s="198"/>
      <c r="M282" s="142"/>
      <c r="N282" s="142"/>
      <c r="O282" s="142"/>
      <c r="P282" s="142"/>
      <c r="Q282" s="142"/>
      <c r="R282" s="142"/>
      <c r="S282" s="142"/>
      <c r="T282" s="142"/>
      <c r="U282" s="142"/>
      <c r="V282" s="142"/>
      <c r="W282" s="142"/>
      <c r="X282" s="142"/>
      <c r="Y282" s="142"/>
      <c r="Z282" s="142"/>
      <c r="AA282" s="142"/>
      <c r="AB282" s="142"/>
      <c r="AC282" s="142"/>
      <c r="AD282" s="142"/>
      <c r="AE282" s="142"/>
      <c r="AF282" s="142"/>
    </row>
    <row r="283" spans="4:32" x14ac:dyDescent="0.2">
      <c r="D283" s="142"/>
      <c r="E283" s="142"/>
      <c r="F283" s="142"/>
      <c r="G283" s="142"/>
      <c r="H283" s="142"/>
      <c r="I283" s="142"/>
      <c r="J283" s="7"/>
      <c r="K283" s="198"/>
      <c r="L283" s="198"/>
      <c r="M283" s="142"/>
      <c r="N283" s="142"/>
      <c r="O283" s="142"/>
      <c r="P283" s="142"/>
      <c r="Q283" s="142"/>
      <c r="R283" s="142"/>
      <c r="S283" s="142"/>
      <c r="T283" s="142"/>
      <c r="U283" s="142"/>
      <c r="V283" s="142"/>
      <c r="W283" s="142"/>
      <c r="X283" s="142"/>
      <c r="Y283" s="142"/>
      <c r="Z283" s="142"/>
      <c r="AA283" s="142"/>
      <c r="AB283" s="142"/>
      <c r="AC283" s="142"/>
      <c r="AD283" s="142"/>
      <c r="AE283" s="142"/>
      <c r="AF283" s="142"/>
    </row>
    <row r="284" spans="4:32" x14ac:dyDescent="0.2">
      <c r="D284" s="142"/>
      <c r="E284" s="142"/>
      <c r="F284" s="142"/>
      <c r="G284" s="142"/>
      <c r="H284" s="142"/>
      <c r="I284" s="142"/>
      <c r="J284" s="7"/>
      <c r="K284" s="198"/>
      <c r="L284" s="198"/>
      <c r="M284" s="142"/>
      <c r="N284" s="142"/>
      <c r="O284" s="142"/>
      <c r="P284" s="142"/>
      <c r="Q284" s="142"/>
      <c r="R284" s="142"/>
      <c r="S284" s="142"/>
      <c r="T284" s="142"/>
      <c r="U284" s="142"/>
      <c r="V284" s="142"/>
      <c r="W284" s="142"/>
      <c r="X284" s="142"/>
      <c r="Y284" s="142"/>
      <c r="Z284" s="142"/>
      <c r="AA284" s="142"/>
      <c r="AB284" s="142"/>
      <c r="AC284" s="142"/>
      <c r="AD284" s="142"/>
      <c r="AE284" s="142"/>
      <c r="AF284" s="142"/>
    </row>
    <row r="285" spans="4:32" x14ac:dyDescent="0.2">
      <c r="D285" s="142"/>
      <c r="E285" s="142"/>
      <c r="F285" s="142"/>
      <c r="G285" s="142"/>
      <c r="H285" s="142"/>
      <c r="I285" s="142"/>
      <c r="J285" s="7"/>
      <c r="K285" s="198"/>
      <c r="L285" s="198"/>
      <c r="M285" s="142"/>
      <c r="N285" s="142"/>
      <c r="O285" s="142"/>
      <c r="P285" s="142"/>
      <c r="Q285" s="142"/>
      <c r="R285" s="142"/>
      <c r="S285" s="142"/>
      <c r="T285" s="142"/>
      <c r="U285" s="142"/>
      <c r="V285" s="142"/>
      <c r="W285" s="142"/>
      <c r="X285" s="142"/>
      <c r="Y285" s="142"/>
      <c r="Z285" s="142"/>
      <c r="AA285" s="142"/>
      <c r="AB285" s="142"/>
      <c r="AC285" s="142"/>
      <c r="AD285" s="142"/>
      <c r="AE285" s="142"/>
      <c r="AF285" s="142"/>
    </row>
    <row r="286" spans="4:32" x14ac:dyDescent="0.2">
      <c r="D286" s="142"/>
      <c r="E286" s="142"/>
      <c r="F286" s="142"/>
      <c r="G286" s="142"/>
      <c r="H286" s="142"/>
      <c r="I286" s="142"/>
      <c r="J286" s="7"/>
      <c r="K286" s="198"/>
      <c r="L286" s="198"/>
      <c r="M286" s="142"/>
      <c r="N286" s="142"/>
      <c r="O286" s="142"/>
      <c r="P286" s="142"/>
      <c r="Q286" s="142"/>
      <c r="R286" s="142"/>
      <c r="S286" s="142"/>
      <c r="T286" s="142"/>
      <c r="U286" s="142"/>
      <c r="V286" s="142"/>
      <c r="W286" s="142"/>
      <c r="X286" s="142"/>
      <c r="Y286" s="142"/>
      <c r="Z286" s="142"/>
      <c r="AA286" s="142"/>
      <c r="AB286" s="142"/>
      <c r="AC286" s="142"/>
      <c r="AD286" s="142"/>
      <c r="AE286" s="142"/>
      <c r="AF286" s="142"/>
    </row>
    <row r="287" spans="4:32" x14ac:dyDescent="0.2">
      <c r="D287" s="142"/>
      <c r="E287" s="142"/>
      <c r="F287" s="142"/>
      <c r="G287" s="142"/>
      <c r="H287" s="142"/>
      <c r="I287" s="142"/>
      <c r="J287" s="7"/>
      <c r="K287" s="198"/>
      <c r="L287" s="198"/>
      <c r="M287" s="142"/>
      <c r="N287" s="142"/>
      <c r="O287" s="142"/>
      <c r="P287" s="142"/>
      <c r="Q287" s="142"/>
      <c r="R287" s="142"/>
      <c r="S287" s="142"/>
      <c r="T287" s="142"/>
      <c r="U287" s="142"/>
      <c r="V287" s="142"/>
      <c r="W287" s="142"/>
      <c r="X287" s="142"/>
      <c r="Y287" s="142"/>
      <c r="Z287" s="142"/>
      <c r="AA287" s="142"/>
      <c r="AB287" s="142"/>
      <c r="AC287" s="142"/>
      <c r="AD287" s="142"/>
      <c r="AE287" s="142"/>
      <c r="AF287" s="142"/>
    </row>
    <row r="288" spans="4:32" x14ac:dyDescent="0.2">
      <c r="D288" s="142"/>
      <c r="E288" s="142"/>
      <c r="F288" s="142"/>
      <c r="G288" s="142"/>
      <c r="H288" s="142"/>
      <c r="I288" s="142"/>
      <c r="J288" s="7"/>
      <c r="K288" s="198"/>
      <c r="L288" s="198"/>
      <c r="M288" s="142"/>
      <c r="N288" s="142"/>
      <c r="O288" s="142"/>
      <c r="P288" s="142"/>
      <c r="Q288" s="142"/>
      <c r="R288" s="142"/>
      <c r="S288" s="142"/>
      <c r="T288" s="142"/>
      <c r="U288" s="142"/>
      <c r="V288" s="142"/>
      <c r="W288" s="142"/>
      <c r="X288" s="142"/>
      <c r="Y288" s="142"/>
      <c r="Z288" s="142"/>
      <c r="AA288" s="142"/>
      <c r="AB288" s="142"/>
      <c r="AC288" s="142"/>
      <c r="AD288" s="142"/>
      <c r="AE288" s="142"/>
      <c r="AF288" s="142"/>
    </row>
    <row r="289" spans="4:32" x14ac:dyDescent="0.2">
      <c r="D289" s="142"/>
      <c r="E289" s="142"/>
      <c r="F289" s="142"/>
      <c r="G289" s="142"/>
      <c r="H289" s="142"/>
      <c r="I289" s="142"/>
      <c r="J289" s="7"/>
      <c r="K289" s="198"/>
      <c r="L289" s="198"/>
      <c r="M289" s="142"/>
      <c r="N289" s="142"/>
      <c r="O289" s="142"/>
      <c r="P289" s="142"/>
      <c r="Q289" s="142"/>
      <c r="R289" s="142"/>
      <c r="S289" s="142"/>
      <c r="T289" s="142"/>
      <c r="U289" s="142"/>
      <c r="V289" s="142"/>
      <c r="W289" s="142"/>
      <c r="X289" s="142"/>
      <c r="Y289" s="142"/>
      <c r="Z289" s="142"/>
      <c r="AA289" s="142"/>
      <c r="AB289" s="142"/>
      <c r="AC289" s="142"/>
      <c r="AD289" s="142"/>
      <c r="AE289" s="142"/>
      <c r="AF289" s="142"/>
    </row>
    <row r="290" spans="4:32" x14ac:dyDescent="0.2">
      <c r="D290" s="142"/>
      <c r="E290" s="142"/>
      <c r="F290" s="142"/>
      <c r="G290" s="142"/>
      <c r="H290" s="142"/>
      <c r="I290" s="142"/>
      <c r="J290" s="7"/>
      <c r="K290" s="198"/>
      <c r="L290" s="198"/>
      <c r="M290" s="142"/>
      <c r="N290" s="142"/>
      <c r="O290" s="142"/>
      <c r="P290" s="142"/>
      <c r="Q290" s="142"/>
      <c r="R290" s="142"/>
      <c r="S290" s="142"/>
      <c r="T290" s="142"/>
      <c r="U290" s="142"/>
      <c r="V290" s="142"/>
      <c r="W290" s="142"/>
      <c r="X290" s="142"/>
      <c r="Y290" s="142"/>
      <c r="Z290" s="142"/>
      <c r="AA290" s="142"/>
      <c r="AB290" s="142"/>
      <c r="AC290" s="142"/>
      <c r="AD290" s="142"/>
      <c r="AE290" s="142"/>
      <c r="AF290" s="142"/>
    </row>
    <row r="291" spans="4:32" x14ac:dyDescent="0.2">
      <c r="D291" s="142"/>
      <c r="E291" s="142"/>
      <c r="F291" s="142"/>
      <c r="G291" s="142"/>
      <c r="H291" s="142"/>
      <c r="I291" s="142"/>
      <c r="J291" s="7"/>
      <c r="K291" s="198"/>
      <c r="L291" s="198"/>
      <c r="M291" s="142"/>
      <c r="N291" s="142"/>
      <c r="O291" s="142"/>
      <c r="P291" s="142"/>
      <c r="Q291" s="142"/>
      <c r="R291" s="142"/>
      <c r="S291" s="142"/>
      <c r="T291" s="142"/>
      <c r="U291" s="142"/>
      <c r="V291" s="142"/>
      <c r="W291" s="142"/>
      <c r="X291" s="142"/>
      <c r="Y291" s="142"/>
      <c r="Z291" s="142"/>
      <c r="AA291" s="142"/>
      <c r="AB291" s="142"/>
      <c r="AC291" s="142"/>
      <c r="AD291" s="142"/>
      <c r="AE291" s="142"/>
      <c r="AF291" s="142"/>
    </row>
    <row r="292" spans="4:32" x14ac:dyDescent="0.2">
      <c r="D292" s="142"/>
      <c r="E292" s="142"/>
      <c r="F292" s="142"/>
      <c r="G292" s="142"/>
      <c r="H292" s="142"/>
      <c r="I292" s="142"/>
      <c r="J292" s="7"/>
      <c r="K292" s="198"/>
      <c r="L292" s="198"/>
      <c r="M292" s="142"/>
      <c r="N292" s="142"/>
      <c r="O292" s="142"/>
      <c r="P292" s="142"/>
      <c r="Q292" s="142"/>
      <c r="R292" s="142"/>
      <c r="S292" s="142"/>
      <c r="T292" s="142"/>
      <c r="U292" s="142"/>
      <c r="V292" s="142"/>
      <c r="W292" s="142"/>
      <c r="X292" s="142"/>
      <c r="Y292" s="142"/>
      <c r="Z292" s="142"/>
      <c r="AA292" s="142"/>
      <c r="AB292" s="142"/>
      <c r="AC292" s="142"/>
      <c r="AD292" s="142"/>
      <c r="AE292" s="142"/>
      <c r="AF292" s="142"/>
    </row>
    <row r="293" spans="4:32" x14ac:dyDescent="0.2">
      <c r="D293" s="142"/>
      <c r="E293" s="142"/>
      <c r="F293" s="142"/>
      <c r="G293" s="142"/>
      <c r="H293" s="142"/>
      <c r="I293" s="142"/>
      <c r="J293" s="7"/>
      <c r="K293" s="198"/>
      <c r="L293" s="198"/>
      <c r="M293" s="142"/>
      <c r="N293" s="142"/>
      <c r="O293" s="142"/>
      <c r="P293" s="142"/>
      <c r="Q293" s="142"/>
      <c r="R293" s="142"/>
      <c r="S293" s="142"/>
      <c r="T293" s="142"/>
      <c r="U293" s="142"/>
      <c r="V293" s="142"/>
      <c r="W293" s="142"/>
      <c r="X293" s="142"/>
      <c r="Y293" s="142"/>
      <c r="Z293" s="142"/>
      <c r="AA293" s="142"/>
      <c r="AB293" s="142"/>
      <c r="AC293" s="142"/>
      <c r="AD293" s="142"/>
      <c r="AE293" s="142"/>
      <c r="AF293" s="142"/>
    </row>
    <row r="294" spans="4:32" x14ac:dyDescent="0.2">
      <c r="D294" s="142"/>
      <c r="E294" s="142"/>
      <c r="F294" s="142"/>
      <c r="G294" s="142"/>
      <c r="H294" s="142"/>
      <c r="I294" s="142"/>
      <c r="J294" s="7"/>
      <c r="K294" s="198"/>
      <c r="L294" s="198"/>
      <c r="M294" s="142"/>
      <c r="N294" s="142"/>
      <c r="O294" s="142"/>
      <c r="P294" s="142"/>
      <c r="Q294" s="142"/>
      <c r="R294" s="142"/>
      <c r="S294" s="142"/>
      <c r="T294" s="142"/>
      <c r="U294" s="142"/>
      <c r="V294" s="142"/>
      <c r="W294" s="142"/>
      <c r="X294" s="142"/>
      <c r="Y294" s="142"/>
      <c r="Z294" s="142"/>
      <c r="AA294" s="142"/>
      <c r="AB294" s="142"/>
      <c r="AC294" s="142"/>
      <c r="AD294" s="142"/>
      <c r="AE294" s="142"/>
      <c r="AF294" s="142"/>
    </row>
    <row r="295" spans="4:32" x14ac:dyDescent="0.2">
      <c r="D295" s="142"/>
      <c r="E295" s="142"/>
      <c r="F295" s="142"/>
      <c r="G295" s="142"/>
      <c r="H295" s="142"/>
      <c r="I295" s="142"/>
      <c r="J295" s="7"/>
      <c r="K295" s="198"/>
      <c r="L295" s="198"/>
      <c r="M295" s="142"/>
      <c r="N295" s="142"/>
      <c r="O295" s="142"/>
      <c r="P295" s="142"/>
      <c r="Q295" s="142"/>
      <c r="R295" s="142"/>
      <c r="S295" s="142"/>
      <c r="T295" s="142"/>
      <c r="U295" s="142"/>
      <c r="V295" s="142"/>
      <c r="W295" s="142"/>
      <c r="X295" s="142"/>
      <c r="Y295" s="142"/>
      <c r="Z295" s="142"/>
      <c r="AA295" s="142"/>
      <c r="AB295" s="142"/>
      <c r="AC295" s="142"/>
      <c r="AD295" s="142"/>
      <c r="AE295" s="142"/>
      <c r="AF295" s="142"/>
    </row>
    <row r="296" spans="4:32" x14ac:dyDescent="0.2">
      <c r="D296" s="142"/>
      <c r="E296" s="142"/>
      <c r="F296" s="142"/>
      <c r="G296" s="142"/>
      <c r="H296" s="142"/>
      <c r="I296" s="142"/>
      <c r="J296" s="7"/>
      <c r="K296" s="198"/>
      <c r="L296" s="198"/>
      <c r="M296" s="142"/>
      <c r="N296" s="142"/>
      <c r="O296" s="142"/>
      <c r="P296" s="142"/>
      <c r="Q296" s="142"/>
      <c r="R296" s="142"/>
      <c r="S296" s="142"/>
      <c r="T296" s="142"/>
      <c r="U296" s="142"/>
      <c r="V296" s="142"/>
      <c r="W296" s="142"/>
      <c r="X296" s="142"/>
      <c r="Y296" s="142"/>
      <c r="Z296" s="142"/>
      <c r="AA296" s="142"/>
      <c r="AB296" s="142"/>
      <c r="AC296" s="142"/>
      <c r="AD296" s="142"/>
      <c r="AE296" s="142"/>
      <c r="AF296" s="142"/>
    </row>
    <row r="297" spans="4:32" x14ac:dyDescent="0.2">
      <c r="D297" s="142"/>
      <c r="E297" s="142"/>
      <c r="F297" s="142"/>
      <c r="G297" s="142"/>
      <c r="H297" s="142"/>
      <c r="I297" s="142"/>
      <c r="J297" s="7"/>
      <c r="K297" s="198"/>
      <c r="L297" s="198"/>
      <c r="M297" s="142"/>
      <c r="N297" s="142"/>
      <c r="O297" s="142"/>
      <c r="P297" s="142"/>
      <c r="Q297" s="142"/>
      <c r="R297" s="142"/>
      <c r="S297" s="142"/>
      <c r="T297" s="142"/>
      <c r="U297" s="142"/>
      <c r="V297" s="142"/>
      <c r="W297" s="142"/>
      <c r="X297" s="142"/>
      <c r="Y297" s="142"/>
      <c r="Z297" s="142"/>
      <c r="AA297" s="142"/>
      <c r="AB297" s="142"/>
      <c r="AC297" s="142"/>
      <c r="AD297" s="142"/>
      <c r="AE297" s="142"/>
      <c r="AF297" s="142"/>
    </row>
    <row r="298" spans="4:32" x14ac:dyDescent="0.2">
      <c r="D298" s="142"/>
      <c r="E298" s="142"/>
      <c r="F298" s="142"/>
      <c r="G298" s="142"/>
      <c r="H298" s="142"/>
      <c r="I298" s="142"/>
      <c r="J298" s="7"/>
      <c r="K298" s="198"/>
      <c r="L298" s="198"/>
      <c r="M298" s="142"/>
      <c r="N298" s="142"/>
      <c r="O298" s="142"/>
      <c r="P298" s="142"/>
      <c r="Q298" s="142"/>
      <c r="R298" s="142"/>
      <c r="S298" s="142"/>
      <c r="T298" s="142"/>
      <c r="U298" s="142"/>
      <c r="V298" s="142"/>
      <c r="W298" s="142"/>
      <c r="X298" s="142"/>
      <c r="Y298" s="142"/>
      <c r="Z298" s="142"/>
      <c r="AA298" s="142"/>
      <c r="AB298" s="142"/>
      <c r="AC298" s="142"/>
      <c r="AD298" s="142"/>
      <c r="AE298" s="142"/>
      <c r="AF298" s="142"/>
    </row>
    <row r="299" spans="4:32" x14ac:dyDescent="0.2">
      <c r="D299" s="142"/>
      <c r="E299" s="142"/>
      <c r="F299" s="142"/>
      <c r="G299" s="142"/>
      <c r="H299" s="142"/>
      <c r="I299" s="142"/>
      <c r="J299" s="7"/>
      <c r="K299" s="198"/>
      <c r="L299" s="198"/>
      <c r="M299" s="142"/>
      <c r="N299" s="142"/>
      <c r="O299" s="142"/>
      <c r="P299" s="142"/>
      <c r="Q299" s="142"/>
      <c r="R299" s="142"/>
      <c r="S299" s="142"/>
      <c r="T299" s="142"/>
      <c r="U299" s="142"/>
      <c r="V299" s="142"/>
      <c r="W299" s="142"/>
      <c r="X299" s="142"/>
      <c r="Y299" s="142"/>
      <c r="Z299" s="142"/>
      <c r="AA299" s="142"/>
      <c r="AB299" s="142"/>
      <c r="AC299" s="142"/>
      <c r="AD299" s="142"/>
      <c r="AE299" s="142"/>
      <c r="AF299" s="142"/>
    </row>
    <row r="300" spans="4:32" x14ac:dyDescent="0.2">
      <c r="D300" s="142"/>
      <c r="E300" s="142"/>
      <c r="F300" s="142"/>
      <c r="G300" s="142"/>
      <c r="H300" s="142"/>
      <c r="I300" s="142"/>
      <c r="J300" s="7"/>
      <c r="K300" s="198"/>
      <c r="L300" s="198"/>
      <c r="M300" s="142"/>
      <c r="N300" s="142"/>
      <c r="O300" s="142"/>
      <c r="P300" s="142"/>
      <c r="Q300" s="142"/>
      <c r="R300" s="142"/>
      <c r="S300" s="142"/>
      <c r="T300" s="142"/>
      <c r="U300" s="142"/>
      <c r="V300" s="142"/>
      <c r="W300" s="142"/>
      <c r="X300" s="142"/>
      <c r="Y300" s="142"/>
      <c r="Z300" s="142"/>
      <c r="AA300" s="142"/>
      <c r="AB300" s="142"/>
      <c r="AC300" s="142"/>
      <c r="AD300" s="142"/>
      <c r="AE300" s="142"/>
      <c r="AF300" s="142"/>
    </row>
    <row r="301" spans="4:32" x14ac:dyDescent="0.2">
      <c r="D301" s="142"/>
      <c r="E301" s="142"/>
      <c r="F301" s="142"/>
      <c r="G301" s="142"/>
      <c r="H301" s="142"/>
      <c r="I301" s="142"/>
      <c r="J301" s="7"/>
      <c r="K301" s="198"/>
      <c r="L301" s="198"/>
      <c r="M301" s="142"/>
      <c r="N301" s="142"/>
      <c r="O301" s="142"/>
      <c r="P301" s="142"/>
      <c r="Q301" s="142"/>
      <c r="R301" s="142"/>
      <c r="S301" s="142"/>
      <c r="T301" s="142"/>
      <c r="U301" s="142"/>
      <c r="V301" s="142"/>
      <c r="W301" s="142"/>
      <c r="X301" s="142"/>
      <c r="Y301" s="142"/>
      <c r="Z301" s="142"/>
      <c r="AA301" s="142"/>
      <c r="AB301" s="142"/>
      <c r="AC301" s="142"/>
      <c r="AD301" s="142"/>
      <c r="AE301" s="142"/>
      <c r="AF301" s="142"/>
    </row>
    <row r="302" spans="4:32" x14ac:dyDescent="0.2">
      <c r="D302" s="142"/>
      <c r="E302" s="142"/>
      <c r="F302" s="142"/>
      <c r="G302" s="142"/>
      <c r="H302" s="142"/>
      <c r="I302" s="142"/>
      <c r="J302" s="7"/>
      <c r="K302" s="198"/>
      <c r="L302" s="198"/>
      <c r="M302" s="142"/>
      <c r="N302" s="142"/>
      <c r="O302" s="142"/>
      <c r="P302" s="142"/>
      <c r="Q302" s="142"/>
      <c r="R302" s="142"/>
      <c r="S302" s="142"/>
      <c r="T302" s="142"/>
      <c r="U302" s="142"/>
      <c r="V302" s="142"/>
      <c r="W302" s="142"/>
      <c r="X302" s="142"/>
      <c r="Y302" s="142"/>
      <c r="Z302" s="142"/>
      <c r="AA302" s="142"/>
      <c r="AB302" s="142"/>
      <c r="AC302" s="142"/>
      <c r="AD302" s="142"/>
      <c r="AE302" s="142"/>
      <c r="AF302" s="142"/>
    </row>
    <row r="303" spans="4:32" x14ac:dyDescent="0.2">
      <c r="D303" s="142"/>
      <c r="E303" s="142"/>
      <c r="F303" s="142"/>
      <c r="G303" s="142"/>
      <c r="H303" s="142"/>
      <c r="I303" s="142"/>
      <c r="J303" s="7"/>
      <c r="K303" s="198"/>
      <c r="L303" s="198"/>
      <c r="M303" s="142"/>
      <c r="N303" s="142"/>
      <c r="O303" s="142"/>
      <c r="P303" s="142"/>
      <c r="Q303" s="142"/>
      <c r="R303" s="142"/>
      <c r="S303" s="142"/>
      <c r="T303" s="142"/>
      <c r="U303" s="142"/>
      <c r="V303" s="142"/>
      <c r="W303" s="142"/>
      <c r="X303" s="142"/>
      <c r="Y303" s="142"/>
      <c r="Z303" s="142"/>
      <c r="AA303" s="142"/>
      <c r="AB303" s="142"/>
      <c r="AC303" s="142"/>
      <c r="AD303" s="142"/>
      <c r="AE303" s="142"/>
      <c r="AF303" s="142"/>
    </row>
    <row r="304" spans="4:32" x14ac:dyDescent="0.2">
      <c r="D304" s="142"/>
      <c r="E304" s="142"/>
      <c r="F304" s="142"/>
      <c r="G304" s="142"/>
      <c r="H304" s="142"/>
      <c r="I304" s="142"/>
      <c r="J304" s="7"/>
      <c r="K304" s="198"/>
      <c r="L304" s="198"/>
      <c r="M304" s="142"/>
      <c r="N304" s="142"/>
      <c r="O304" s="142"/>
      <c r="P304" s="142"/>
      <c r="Q304" s="142"/>
      <c r="R304" s="142"/>
      <c r="S304" s="142"/>
      <c r="T304" s="142"/>
      <c r="U304" s="142"/>
      <c r="V304" s="142"/>
      <c r="W304" s="142"/>
      <c r="X304" s="142"/>
      <c r="Y304" s="142"/>
      <c r="Z304" s="142"/>
      <c r="AA304" s="142"/>
      <c r="AB304" s="142"/>
      <c r="AC304" s="142"/>
      <c r="AD304" s="142"/>
      <c r="AE304" s="142"/>
      <c r="AF304" s="142"/>
    </row>
    <row r="305" spans="4:32" x14ac:dyDescent="0.2">
      <c r="D305" s="142"/>
      <c r="E305" s="142"/>
      <c r="F305" s="142"/>
      <c r="G305" s="142"/>
      <c r="H305" s="142"/>
      <c r="I305" s="142"/>
      <c r="J305" s="7"/>
      <c r="K305" s="198"/>
      <c r="L305" s="198"/>
      <c r="M305" s="142"/>
      <c r="N305" s="142"/>
      <c r="O305" s="142"/>
      <c r="P305" s="142"/>
      <c r="Q305" s="142"/>
      <c r="R305" s="142"/>
      <c r="S305" s="142"/>
      <c r="T305" s="142"/>
      <c r="U305" s="142"/>
      <c r="V305" s="142"/>
      <c r="W305" s="142"/>
      <c r="X305" s="142"/>
      <c r="Y305" s="142"/>
      <c r="Z305" s="142"/>
      <c r="AA305" s="142"/>
      <c r="AB305" s="142"/>
      <c r="AC305" s="142"/>
      <c r="AD305" s="142"/>
      <c r="AE305" s="142"/>
      <c r="AF305" s="142"/>
    </row>
    <row r="306" spans="4:32" x14ac:dyDescent="0.2">
      <c r="D306" s="142"/>
      <c r="E306" s="142"/>
      <c r="F306" s="142"/>
      <c r="G306" s="142"/>
      <c r="H306" s="142"/>
      <c r="I306" s="142"/>
      <c r="J306" s="7"/>
      <c r="K306" s="198"/>
      <c r="L306" s="198"/>
      <c r="M306" s="142"/>
      <c r="N306" s="142"/>
      <c r="O306" s="142"/>
      <c r="P306" s="142"/>
      <c r="Q306" s="142"/>
      <c r="R306" s="142"/>
      <c r="S306" s="142"/>
      <c r="T306" s="142"/>
      <c r="U306" s="142"/>
      <c r="V306" s="142"/>
      <c r="W306" s="142"/>
      <c r="X306" s="142"/>
      <c r="Y306" s="142"/>
      <c r="Z306" s="142"/>
      <c r="AA306" s="142"/>
      <c r="AB306" s="142"/>
      <c r="AC306" s="142"/>
      <c r="AD306" s="142"/>
      <c r="AE306" s="142"/>
      <c r="AF306" s="142"/>
    </row>
    <row r="307" spans="4:32" x14ac:dyDescent="0.2">
      <c r="D307" s="142"/>
      <c r="E307" s="142"/>
      <c r="F307" s="142"/>
      <c r="G307" s="142"/>
      <c r="H307" s="142"/>
      <c r="I307" s="142"/>
      <c r="J307" s="7"/>
      <c r="K307" s="198"/>
      <c r="L307" s="198"/>
      <c r="M307" s="142"/>
      <c r="N307" s="142"/>
      <c r="O307" s="142"/>
      <c r="P307" s="142"/>
      <c r="Q307" s="142"/>
      <c r="R307" s="142"/>
      <c r="S307" s="142"/>
      <c r="T307" s="142"/>
      <c r="U307" s="142"/>
      <c r="V307" s="142"/>
      <c r="W307" s="142"/>
      <c r="X307" s="142"/>
      <c r="Y307" s="142"/>
      <c r="Z307" s="142"/>
      <c r="AA307" s="142"/>
      <c r="AB307" s="142"/>
      <c r="AC307" s="142"/>
      <c r="AD307" s="142"/>
      <c r="AE307" s="142"/>
      <c r="AF307" s="142"/>
    </row>
    <row r="308" spans="4:32" x14ac:dyDescent="0.2">
      <c r="D308" s="142"/>
      <c r="E308" s="142"/>
      <c r="F308" s="142"/>
      <c r="G308" s="142"/>
      <c r="H308" s="142"/>
      <c r="I308" s="142"/>
      <c r="J308" s="7"/>
      <c r="K308" s="198"/>
      <c r="L308" s="198"/>
      <c r="M308" s="142"/>
      <c r="N308" s="142"/>
      <c r="O308" s="142"/>
      <c r="P308" s="142"/>
      <c r="Q308" s="142"/>
      <c r="R308" s="142"/>
      <c r="S308" s="142"/>
      <c r="T308" s="142"/>
      <c r="U308" s="142"/>
      <c r="V308" s="142"/>
      <c r="W308" s="142"/>
      <c r="X308" s="142"/>
      <c r="Y308" s="142"/>
      <c r="Z308" s="142"/>
      <c r="AA308" s="142"/>
      <c r="AB308" s="142"/>
      <c r="AC308" s="142"/>
      <c r="AD308" s="142"/>
      <c r="AE308" s="142"/>
      <c r="AF308" s="142"/>
    </row>
    <row r="309" spans="4:32" x14ac:dyDescent="0.2">
      <c r="D309" s="142"/>
      <c r="E309" s="142"/>
      <c r="F309" s="142"/>
      <c r="G309" s="142"/>
      <c r="H309" s="142"/>
      <c r="I309" s="142"/>
      <c r="J309" s="7"/>
      <c r="K309" s="198"/>
      <c r="L309" s="198"/>
      <c r="M309" s="142"/>
      <c r="N309" s="142"/>
      <c r="O309" s="142"/>
      <c r="P309" s="142"/>
      <c r="Q309" s="142"/>
      <c r="R309" s="142"/>
      <c r="S309" s="142"/>
      <c r="T309" s="142"/>
      <c r="U309" s="142"/>
      <c r="V309" s="142"/>
      <c r="W309" s="142"/>
      <c r="X309" s="142"/>
      <c r="Y309" s="142"/>
      <c r="Z309" s="142"/>
      <c r="AA309" s="142"/>
      <c r="AB309" s="142"/>
      <c r="AC309" s="142"/>
      <c r="AD309" s="142"/>
      <c r="AE309" s="142"/>
      <c r="AF309" s="142"/>
    </row>
    <row r="310" spans="4:32" x14ac:dyDescent="0.2">
      <c r="D310" s="142"/>
      <c r="E310" s="142"/>
      <c r="F310" s="142"/>
      <c r="G310" s="142"/>
      <c r="H310" s="142"/>
      <c r="I310" s="142"/>
      <c r="J310" s="7"/>
      <c r="K310" s="198"/>
      <c r="L310" s="198"/>
      <c r="M310" s="142"/>
      <c r="N310" s="142"/>
      <c r="O310" s="142"/>
      <c r="P310" s="142"/>
      <c r="Q310" s="142"/>
      <c r="R310" s="142"/>
      <c r="S310" s="142"/>
      <c r="T310" s="142"/>
      <c r="U310" s="142"/>
      <c r="V310" s="142"/>
      <c r="W310" s="142"/>
      <c r="X310" s="142"/>
      <c r="Y310" s="142"/>
      <c r="Z310" s="142"/>
      <c r="AA310" s="142"/>
      <c r="AB310" s="142"/>
      <c r="AC310" s="142"/>
      <c r="AD310" s="142"/>
      <c r="AE310" s="142"/>
      <c r="AF310" s="142"/>
    </row>
    <row r="311" spans="4:32" x14ac:dyDescent="0.2">
      <c r="D311" s="142"/>
      <c r="E311" s="142"/>
      <c r="F311" s="142"/>
      <c r="G311" s="142"/>
      <c r="H311" s="142"/>
      <c r="I311" s="142"/>
      <c r="J311" s="7"/>
      <c r="K311" s="198"/>
      <c r="L311" s="198"/>
      <c r="M311" s="142"/>
      <c r="N311" s="142"/>
      <c r="O311" s="142"/>
      <c r="P311" s="142"/>
      <c r="Q311" s="142"/>
      <c r="R311" s="142"/>
      <c r="S311" s="142"/>
      <c r="T311" s="142"/>
      <c r="U311" s="142"/>
      <c r="V311" s="142"/>
      <c r="W311" s="142"/>
      <c r="X311" s="142"/>
      <c r="Y311" s="142"/>
      <c r="Z311" s="142"/>
      <c r="AA311" s="142"/>
      <c r="AB311" s="142"/>
      <c r="AC311" s="142"/>
      <c r="AD311" s="142"/>
      <c r="AE311" s="142"/>
      <c r="AF311" s="142"/>
    </row>
    <row r="312" spans="4:32" x14ac:dyDescent="0.2">
      <c r="D312" s="142"/>
      <c r="E312" s="142"/>
      <c r="F312" s="142"/>
      <c r="G312" s="142"/>
      <c r="H312" s="142"/>
      <c r="I312" s="142"/>
      <c r="J312" s="7"/>
      <c r="K312" s="198"/>
      <c r="L312" s="198"/>
      <c r="M312" s="142"/>
      <c r="N312" s="142"/>
      <c r="O312" s="142"/>
      <c r="P312" s="142"/>
      <c r="Q312" s="142"/>
      <c r="R312" s="142"/>
      <c r="S312" s="142"/>
      <c r="T312" s="142"/>
      <c r="U312" s="142"/>
      <c r="V312" s="142"/>
      <c r="W312" s="142"/>
      <c r="X312" s="142"/>
      <c r="Y312" s="142"/>
      <c r="Z312" s="142"/>
      <c r="AA312" s="142"/>
      <c r="AB312" s="142"/>
      <c r="AC312" s="142"/>
      <c r="AD312" s="142"/>
      <c r="AE312" s="142"/>
      <c r="AF312" s="142"/>
    </row>
    <row r="313" spans="4:32" x14ac:dyDescent="0.2">
      <c r="D313" s="142"/>
      <c r="E313" s="142"/>
      <c r="F313" s="142"/>
      <c r="G313" s="142"/>
      <c r="H313" s="142"/>
      <c r="I313" s="142"/>
      <c r="J313" s="7"/>
      <c r="K313" s="198"/>
      <c r="L313" s="198"/>
      <c r="M313" s="142"/>
      <c r="N313" s="142"/>
      <c r="O313" s="142"/>
      <c r="P313" s="142"/>
      <c r="Q313" s="142"/>
      <c r="R313" s="142"/>
      <c r="S313" s="142"/>
      <c r="T313" s="142"/>
      <c r="U313" s="142"/>
      <c r="V313" s="142"/>
      <c r="W313" s="142"/>
      <c r="X313" s="142"/>
      <c r="Y313" s="142"/>
      <c r="Z313" s="142"/>
      <c r="AA313" s="142"/>
      <c r="AB313" s="142"/>
      <c r="AC313" s="142"/>
      <c r="AD313" s="142"/>
      <c r="AE313" s="142"/>
      <c r="AF313" s="142"/>
    </row>
    <row r="314" spans="4:32" x14ac:dyDescent="0.2">
      <c r="D314" s="142"/>
      <c r="E314" s="142"/>
      <c r="F314" s="142"/>
      <c r="G314" s="142"/>
      <c r="H314" s="142"/>
      <c r="I314" s="142"/>
      <c r="J314" s="7"/>
      <c r="K314" s="198"/>
      <c r="L314" s="198"/>
      <c r="M314" s="142"/>
      <c r="N314" s="142"/>
      <c r="O314" s="142"/>
      <c r="P314" s="142"/>
      <c r="Q314" s="142"/>
      <c r="R314" s="142"/>
      <c r="S314" s="142"/>
      <c r="T314" s="142"/>
      <c r="U314" s="142"/>
      <c r="V314" s="142"/>
      <c r="W314" s="142"/>
      <c r="X314" s="142"/>
      <c r="Y314" s="142"/>
      <c r="Z314" s="142"/>
      <c r="AA314" s="142"/>
      <c r="AB314" s="142"/>
      <c r="AC314" s="142"/>
      <c r="AD314" s="142"/>
      <c r="AE314" s="142"/>
      <c r="AF314" s="142"/>
    </row>
    <row r="315" spans="4:32" x14ac:dyDescent="0.2">
      <c r="D315" s="142"/>
      <c r="E315" s="142"/>
      <c r="F315" s="142"/>
      <c r="G315" s="142"/>
      <c r="H315" s="142"/>
      <c r="I315" s="142"/>
      <c r="J315" s="7"/>
      <c r="K315" s="198"/>
      <c r="L315" s="198"/>
      <c r="M315" s="142"/>
      <c r="N315" s="142"/>
      <c r="O315" s="142"/>
      <c r="P315" s="142"/>
      <c r="Q315" s="142"/>
      <c r="R315" s="142"/>
      <c r="S315" s="142"/>
      <c r="T315" s="142"/>
      <c r="U315" s="142"/>
      <c r="V315" s="142"/>
      <c r="W315" s="142"/>
      <c r="X315" s="142"/>
      <c r="Y315" s="142"/>
      <c r="Z315" s="142"/>
      <c r="AA315" s="142"/>
      <c r="AB315" s="142"/>
      <c r="AC315" s="142"/>
      <c r="AD315" s="142"/>
      <c r="AE315" s="142"/>
      <c r="AF315" s="142"/>
    </row>
    <row r="316" spans="4:32" x14ac:dyDescent="0.2">
      <c r="D316" s="142"/>
      <c r="E316" s="142"/>
      <c r="F316" s="142"/>
      <c r="G316" s="142"/>
      <c r="H316" s="142"/>
      <c r="I316" s="142"/>
      <c r="J316" s="7"/>
      <c r="K316" s="198"/>
      <c r="L316" s="198"/>
      <c r="M316" s="142"/>
      <c r="N316" s="142"/>
      <c r="O316" s="142"/>
      <c r="P316" s="142"/>
      <c r="Q316" s="142"/>
      <c r="R316" s="142"/>
      <c r="S316" s="142"/>
      <c r="T316" s="142"/>
      <c r="U316" s="142"/>
      <c r="V316" s="142"/>
      <c r="W316" s="142"/>
      <c r="X316" s="142"/>
      <c r="Y316" s="142"/>
      <c r="Z316" s="142"/>
      <c r="AA316" s="142"/>
      <c r="AB316" s="142"/>
      <c r="AC316" s="142"/>
      <c r="AD316" s="142"/>
      <c r="AE316" s="142"/>
      <c r="AF316" s="142"/>
    </row>
    <row r="317" spans="4:32" x14ac:dyDescent="0.2">
      <c r="D317" s="142"/>
      <c r="E317" s="142"/>
      <c r="F317" s="142"/>
      <c r="G317" s="142"/>
      <c r="H317" s="142"/>
      <c r="I317" s="142"/>
      <c r="J317" s="7"/>
      <c r="K317" s="198"/>
      <c r="L317" s="198"/>
      <c r="M317" s="142"/>
      <c r="N317" s="142"/>
      <c r="O317" s="142"/>
      <c r="P317" s="142"/>
      <c r="Q317" s="142"/>
      <c r="R317" s="142"/>
      <c r="S317" s="142"/>
      <c r="T317" s="142"/>
      <c r="U317" s="142"/>
      <c r="V317" s="142"/>
      <c r="W317" s="142"/>
      <c r="X317" s="142"/>
      <c r="Y317" s="142"/>
      <c r="Z317" s="142"/>
      <c r="AA317" s="142"/>
      <c r="AB317" s="142"/>
      <c r="AC317" s="142"/>
      <c r="AD317" s="142"/>
      <c r="AE317" s="142"/>
      <c r="AF317" s="142"/>
    </row>
    <row r="318" spans="4:32" x14ac:dyDescent="0.2">
      <c r="D318" s="142"/>
      <c r="E318" s="142"/>
      <c r="F318" s="142"/>
      <c r="G318" s="142"/>
      <c r="H318" s="142"/>
      <c r="I318" s="142"/>
      <c r="J318" s="7"/>
      <c r="K318" s="198"/>
      <c r="L318" s="198"/>
      <c r="M318" s="142"/>
      <c r="N318" s="142"/>
      <c r="O318" s="142"/>
      <c r="P318" s="142"/>
      <c r="Q318" s="142"/>
      <c r="R318" s="142"/>
      <c r="S318" s="142"/>
      <c r="T318" s="142"/>
      <c r="U318" s="142"/>
      <c r="V318" s="142"/>
      <c r="W318" s="142"/>
      <c r="X318" s="142"/>
      <c r="Y318" s="142"/>
      <c r="Z318" s="142"/>
      <c r="AA318" s="142"/>
      <c r="AB318" s="142"/>
      <c r="AC318" s="142"/>
      <c r="AD318" s="142"/>
      <c r="AE318" s="142"/>
      <c r="AF318" s="142"/>
    </row>
    <row r="319" spans="4:32" x14ac:dyDescent="0.2">
      <c r="D319" s="142"/>
      <c r="E319" s="142"/>
      <c r="F319" s="142"/>
      <c r="G319" s="142"/>
      <c r="H319" s="142"/>
      <c r="I319" s="142"/>
      <c r="J319" s="7"/>
      <c r="K319" s="198"/>
      <c r="L319" s="198"/>
      <c r="M319" s="142"/>
      <c r="N319" s="142"/>
      <c r="O319" s="142"/>
      <c r="P319" s="142"/>
      <c r="Q319" s="142"/>
      <c r="R319" s="142"/>
      <c r="S319" s="142"/>
      <c r="T319" s="142"/>
      <c r="U319" s="142"/>
      <c r="V319" s="142"/>
      <c r="W319" s="142"/>
      <c r="X319" s="142"/>
      <c r="Y319" s="142"/>
      <c r="Z319" s="142"/>
      <c r="AA319" s="142"/>
      <c r="AB319" s="142"/>
      <c r="AC319" s="142"/>
      <c r="AD319" s="142"/>
      <c r="AE319" s="142"/>
      <c r="AF319" s="142"/>
    </row>
    <row r="320" spans="4:32" x14ac:dyDescent="0.2">
      <c r="D320" s="142"/>
      <c r="E320" s="142"/>
      <c r="F320" s="142"/>
      <c r="G320" s="142"/>
      <c r="H320" s="142"/>
      <c r="I320" s="142"/>
      <c r="J320" s="7"/>
      <c r="K320" s="198"/>
      <c r="L320" s="198"/>
      <c r="M320" s="142"/>
      <c r="N320" s="142"/>
      <c r="O320" s="142"/>
      <c r="P320" s="142"/>
      <c r="Q320" s="142"/>
      <c r="R320" s="142"/>
      <c r="S320" s="142"/>
      <c r="T320" s="142"/>
      <c r="U320" s="142"/>
      <c r="V320" s="142"/>
      <c r="W320" s="142"/>
      <c r="X320" s="142"/>
      <c r="Y320" s="142"/>
      <c r="Z320" s="142"/>
      <c r="AA320" s="142"/>
      <c r="AB320" s="142"/>
      <c r="AC320" s="142"/>
      <c r="AD320" s="142"/>
      <c r="AE320" s="142"/>
      <c r="AF320" s="142"/>
    </row>
    <row r="321" spans="4:32" x14ac:dyDescent="0.2">
      <c r="D321" s="142"/>
      <c r="E321" s="142"/>
      <c r="F321" s="142"/>
      <c r="G321" s="142"/>
      <c r="H321" s="142"/>
      <c r="I321" s="142"/>
      <c r="J321" s="7"/>
      <c r="K321" s="198"/>
      <c r="L321" s="198"/>
      <c r="M321" s="142"/>
      <c r="N321" s="142"/>
      <c r="O321" s="142"/>
      <c r="P321" s="142"/>
      <c r="Q321" s="142"/>
      <c r="R321" s="142"/>
      <c r="S321" s="142"/>
      <c r="T321" s="142"/>
      <c r="U321" s="142"/>
      <c r="V321" s="142"/>
      <c r="W321" s="142"/>
      <c r="X321" s="142"/>
      <c r="Y321" s="142"/>
      <c r="Z321" s="142"/>
      <c r="AA321" s="142"/>
      <c r="AB321" s="142"/>
      <c r="AC321" s="142"/>
      <c r="AD321" s="142"/>
      <c r="AE321" s="142"/>
      <c r="AF321" s="142"/>
    </row>
    <row r="322" spans="4:32" x14ac:dyDescent="0.2">
      <c r="D322" s="142"/>
      <c r="E322" s="142"/>
      <c r="F322" s="142"/>
      <c r="G322" s="142"/>
      <c r="H322" s="142"/>
      <c r="I322" s="142"/>
      <c r="J322" s="7"/>
      <c r="K322" s="198"/>
      <c r="L322" s="198"/>
      <c r="M322" s="142"/>
      <c r="N322" s="142"/>
      <c r="O322" s="142"/>
      <c r="P322" s="142"/>
      <c r="Q322" s="142"/>
      <c r="R322" s="142"/>
      <c r="S322" s="142"/>
      <c r="T322" s="142"/>
      <c r="U322" s="142"/>
      <c r="V322" s="142"/>
      <c r="W322" s="142"/>
      <c r="X322" s="142"/>
      <c r="Y322" s="142"/>
      <c r="Z322" s="142"/>
      <c r="AA322" s="142"/>
      <c r="AB322" s="142"/>
      <c r="AC322" s="142"/>
      <c r="AD322" s="142"/>
      <c r="AE322" s="142"/>
      <c r="AF322" s="142"/>
    </row>
    <row r="323" spans="4:32" x14ac:dyDescent="0.2">
      <c r="D323" s="142"/>
      <c r="E323" s="142"/>
      <c r="F323" s="142"/>
      <c r="G323" s="142"/>
      <c r="H323" s="142"/>
      <c r="I323" s="142"/>
      <c r="J323" s="7"/>
      <c r="K323" s="198"/>
      <c r="L323" s="198"/>
      <c r="M323" s="142"/>
      <c r="N323" s="142"/>
      <c r="O323" s="142"/>
      <c r="P323" s="142"/>
      <c r="Q323" s="142"/>
      <c r="R323" s="142"/>
      <c r="S323" s="142"/>
      <c r="T323" s="142"/>
      <c r="U323" s="142"/>
      <c r="V323" s="142"/>
      <c r="W323" s="142"/>
      <c r="X323" s="142"/>
      <c r="Y323" s="142"/>
      <c r="Z323" s="142"/>
      <c r="AA323" s="142"/>
      <c r="AB323" s="142"/>
      <c r="AC323" s="142"/>
      <c r="AD323" s="142"/>
      <c r="AE323" s="142"/>
      <c r="AF323" s="142"/>
    </row>
    <row r="324" spans="4:32" x14ac:dyDescent="0.2">
      <c r="D324" s="142"/>
      <c r="E324" s="142"/>
      <c r="F324" s="142"/>
      <c r="G324" s="142"/>
      <c r="H324" s="142"/>
      <c r="I324" s="142"/>
      <c r="J324" s="7"/>
      <c r="K324" s="198"/>
      <c r="L324" s="198"/>
      <c r="M324" s="142"/>
      <c r="N324" s="142"/>
      <c r="O324" s="142"/>
      <c r="P324" s="142"/>
      <c r="Q324" s="142"/>
      <c r="R324" s="142"/>
      <c r="S324" s="142"/>
      <c r="T324" s="142"/>
      <c r="U324" s="142"/>
      <c r="V324" s="142"/>
      <c r="W324" s="142"/>
      <c r="X324" s="142"/>
      <c r="Y324" s="142"/>
      <c r="Z324" s="142"/>
      <c r="AA324" s="142"/>
      <c r="AB324" s="142"/>
      <c r="AC324" s="142"/>
      <c r="AD324" s="142"/>
      <c r="AE324" s="142"/>
      <c r="AF324" s="142"/>
    </row>
    <row r="325" spans="4:32" x14ac:dyDescent="0.2">
      <c r="D325" s="142"/>
      <c r="E325" s="142"/>
      <c r="F325" s="142"/>
      <c r="G325" s="142"/>
      <c r="H325" s="142"/>
      <c r="I325" s="142"/>
      <c r="J325" s="7"/>
      <c r="K325" s="198"/>
      <c r="L325" s="198"/>
      <c r="M325" s="142"/>
      <c r="N325" s="142"/>
      <c r="O325" s="142"/>
      <c r="P325" s="142"/>
      <c r="Q325" s="142"/>
      <c r="R325" s="142"/>
      <c r="S325" s="142"/>
      <c r="T325" s="142"/>
      <c r="U325" s="142"/>
      <c r="V325" s="142"/>
      <c r="W325" s="142"/>
      <c r="X325" s="142"/>
      <c r="Y325" s="142"/>
      <c r="Z325" s="142"/>
      <c r="AA325" s="142"/>
      <c r="AB325" s="142"/>
      <c r="AC325" s="142"/>
      <c r="AD325" s="142"/>
      <c r="AE325" s="142"/>
      <c r="AF325" s="142"/>
    </row>
    <row r="326" spans="4:32" x14ac:dyDescent="0.2">
      <c r="D326" s="142"/>
      <c r="E326" s="142"/>
      <c r="F326" s="142"/>
      <c r="G326" s="142"/>
      <c r="H326" s="142"/>
      <c r="I326" s="142"/>
      <c r="J326" s="7"/>
      <c r="K326" s="198"/>
      <c r="L326" s="198"/>
      <c r="M326" s="142"/>
      <c r="N326" s="142"/>
      <c r="O326" s="142"/>
      <c r="P326" s="142"/>
      <c r="Q326" s="142"/>
      <c r="R326" s="142"/>
      <c r="S326" s="142"/>
      <c r="T326" s="142"/>
      <c r="U326" s="142"/>
      <c r="V326" s="142"/>
      <c r="W326" s="142"/>
      <c r="X326" s="142"/>
      <c r="Y326" s="142"/>
      <c r="Z326" s="142"/>
      <c r="AA326" s="142"/>
      <c r="AB326" s="142"/>
      <c r="AC326" s="142"/>
      <c r="AD326" s="142"/>
      <c r="AE326" s="142"/>
      <c r="AF326" s="142"/>
    </row>
    <row r="327" spans="4:32" x14ac:dyDescent="0.2">
      <c r="D327" s="142"/>
      <c r="E327" s="142"/>
      <c r="F327" s="142"/>
      <c r="G327" s="142"/>
      <c r="H327" s="142"/>
      <c r="I327" s="142"/>
      <c r="J327" s="7"/>
      <c r="K327" s="198"/>
      <c r="L327" s="198"/>
      <c r="M327" s="142"/>
      <c r="N327" s="142"/>
      <c r="O327" s="142"/>
      <c r="P327" s="142"/>
      <c r="Q327" s="142"/>
      <c r="R327" s="142"/>
      <c r="S327" s="142"/>
      <c r="T327" s="142"/>
      <c r="U327" s="142"/>
      <c r="V327" s="142"/>
      <c r="W327" s="142"/>
      <c r="X327" s="142"/>
      <c r="Y327" s="142"/>
      <c r="Z327" s="142"/>
      <c r="AA327" s="142"/>
      <c r="AB327" s="142"/>
      <c r="AC327" s="142"/>
      <c r="AD327" s="142"/>
      <c r="AE327" s="142"/>
      <c r="AF327" s="142"/>
    </row>
    <row r="328" spans="4:32" x14ac:dyDescent="0.2">
      <c r="D328" s="142"/>
      <c r="E328" s="142"/>
      <c r="F328" s="142"/>
      <c r="G328" s="142"/>
      <c r="H328" s="142"/>
      <c r="I328" s="142"/>
      <c r="J328" s="7"/>
      <c r="K328" s="198"/>
      <c r="L328" s="198"/>
      <c r="M328" s="142"/>
      <c r="N328" s="142"/>
      <c r="O328" s="142"/>
      <c r="P328" s="142"/>
      <c r="Q328" s="142"/>
      <c r="R328" s="142"/>
      <c r="S328" s="142"/>
      <c r="T328" s="142"/>
      <c r="U328" s="142"/>
      <c r="V328" s="142"/>
      <c r="W328" s="142"/>
      <c r="X328" s="142"/>
      <c r="Y328" s="142"/>
      <c r="Z328" s="142"/>
      <c r="AA328" s="142"/>
      <c r="AB328" s="142"/>
      <c r="AC328" s="142"/>
      <c r="AD328" s="142"/>
      <c r="AE328" s="142"/>
      <c r="AF328" s="142"/>
    </row>
    <row r="329" spans="4:32" x14ac:dyDescent="0.2">
      <c r="D329" s="142"/>
      <c r="E329" s="142"/>
      <c r="F329" s="142"/>
      <c r="G329" s="142"/>
      <c r="H329" s="142"/>
      <c r="I329" s="142"/>
      <c r="J329" s="7"/>
      <c r="K329" s="198"/>
      <c r="L329" s="198"/>
      <c r="M329" s="142"/>
      <c r="N329" s="142"/>
      <c r="O329" s="142"/>
      <c r="P329" s="142"/>
      <c r="Q329" s="142"/>
      <c r="R329" s="142"/>
      <c r="S329" s="142"/>
      <c r="T329" s="142"/>
      <c r="U329" s="142"/>
      <c r="V329" s="142"/>
      <c r="W329" s="142"/>
      <c r="X329" s="142"/>
      <c r="Y329" s="142"/>
      <c r="Z329" s="142"/>
      <c r="AA329" s="142"/>
      <c r="AB329" s="142"/>
      <c r="AC329" s="142"/>
      <c r="AD329" s="142"/>
      <c r="AE329" s="142"/>
      <c r="AF329" s="142"/>
    </row>
    <row r="330" spans="4:32" x14ac:dyDescent="0.2">
      <c r="D330" s="142"/>
      <c r="E330" s="142"/>
      <c r="F330" s="142"/>
      <c r="G330" s="142"/>
      <c r="H330" s="142"/>
      <c r="I330" s="142"/>
      <c r="J330" s="7"/>
      <c r="K330" s="198"/>
      <c r="L330" s="198"/>
      <c r="M330" s="142"/>
      <c r="N330" s="142"/>
      <c r="O330" s="142"/>
      <c r="P330" s="142"/>
      <c r="Q330" s="142"/>
      <c r="R330" s="142"/>
      <c r="S330" s="142"/>
      <c r="T330" s="142"/>
      <c r="U330" s="142"/>
      <c r="V330" s="142"/>
      <c r="W330" s="142"/>
      <c r="X330" s="142"/>
      <c r="Y330" s="142"/>
      <c r="Z330" s="142"/>
      <c r="AA330" s="142"/>
      <c r="AB330" s="142"/>
      <c r="AC330" s="142"/>
      <c r="AD330" s="142"/>
      <c r="AE330" s="142"/>
      <c r="AF330" s="142"/>
    </row>
    <row r="331" spans="4:32" x14ac:dyDescent="0.2">
      <c r="D331" s="142"/>
      <c r="E331" s="142"/>
      <c r="F331" s="142"/>
      <c r="G331" s="142"/>
      <c r="H331" s="142"/>
      <c r="I331" s="142"/>
      <c r="J331" s="7"/>
      <c r="K331" s="198"/>
      <c r="L331" s="198"/>
      <c r="M331" s="142"/>
      <c r="N331" s="142"/>
      <c r="O331" s="142"/>
      <c r="P331" s="142"/>
      <c r="Q331" s="142"/>
      <c r="R331" s="142"/>
      <c r="S331" s="142"/>
      <c r="T331" s="142"/>
      <c r="U331" s="142"/>
      <c r="V331" s="142"/>
      <c r="W331" s="142"/>
      <c r="X331" s="142"/>
      <c r="Y331" s="142"/>
      <c r="Z331" s="142"/>
      <c r="AA331" s="142"/>
      <c r="AB331" s="142"/>
      <c r="AC331" s="142"/>
      <c r="AD331" s="142"/>
      <c r="AE331" s="142"/>
      <c r="AF331" s="142"/>
    </row>
    <row r="332" spans="4:32" x14ac:dyDescent="0.2">
      <c r="D332" s="142"/>
      <c r="E332" s="142"/>
      <c r="F332" s="142"/>
      <c r="G332" s="142"/>
      <c r="H332" s="142"/>
      <c r="I332" s="142"/>
      <c r="J332" s="7"/>
      <c r="K332" s="198"/>
      <c r="L332" s="198"/>
      <c r="M332" s="142"/>
      <c r="N332" s="142"/>
      <c r="O332" s="142"/>
      <c r="P332" s="142"/>
      <c r="Q332" s="142"/>
      <c r="R332" s="142"/>
      <c r="S332" s="142"/>
      <c r="T332" s="142"/>
      <c r="U332" s="142"/>
      <c r="V332" s="142"/>
      <c r="W332" s="142"/>
      <c r="X332" s="142"/>
      <c r="Y332" s="142"/>
      <c r="Z332" s="142"/>
      <c r="AA332" s="142"/>
      <c r="AB332" s="142"/>
      <c r="AC332" s="142"/>
      <c r="AD332" s="142"/>
      <c r="AE332" s="142"/>
      <c r="AF332" s="142"/>
    </row>
    <row r="333" spans="4:32" x14ac:dyDescent="0.2">
      <c r="D333" s="142"/>
      <c r="E333" s="142"/>
      <c r="F333" s="142"/>
      <c r="G333" s="142"/>
      <c r="H333" s="142"/>
      <c r="I333" s="142"/>
      <c r="J333" s="7"/>
      <c r="K333" s="198"/>
      <c r="L333" s="198"/>
      <c r="M333" s="142"/>
      <c r="N333" s="142"/>
      <c r="O333" s="142"/>
      <c r="P333" s="142"/>
      <c r="Q333" s="142"/>
      <c r="R333" s="142"/>
      <c r="S333" s="142"/>
      <c r="T333" s="142"/>
      <c r="U333" s="142"/>
      <c r="V333" s="142"/>
      <c r="W333" s="142"/>
      <c r="X333" s="142"/>
      <c r="Y333" s="142"/>
      <c r="Z333" s="142"/>
      <c r="AA333" s="142"/>
      <c r="AB333" s="142"/>
      <c r="AC333" s="142"/>
      <c r="AD333" s="142"/>
      <c r="AE333" s="142"/>
      <c r="AF333" s="142"/>
    </row>
    <row r="334" spans="4:32" x14ac:dyDescent="0.2">
      <c r="D334" s="142"/>
      <c r="E334" s="142"/>
      <c r="F334" s="142"/>
      <c r="G334" s="142"/>
      <c r="H334" s="142"/>
      <c r="I334" s="142"/>
      <c r="J334" s="7"/>
      <c r="K334" s="198"/>
      <c r="L334" s="198"/>
      <c r="M334" s="142"/>
      <c r="N334" s="142"/>
      <c r="O334" s="142"/>
      <c r="P334" s="142"/>
      <c r="Q334" s="142"/>
      <c r="R334" s="142"/>
      <c r="S334" s="142"/>
      <c r="T334" s="142"/>
      <c r="U334" s="142"/>
      <c r="V334" s="142"/>
      <c r="W334" s="142"/>
      <c r="X334" s="142"/>
      <c r="Y334" s="142"/>
      <c r="Z334" s="142"/>
      <c r="AA334" s="142"/>
      <c r="AB334" s="142"/>
      <c r="AC334" s="142"/>
      <c r="AD334" s="142"/>
      <c r="AE334" s="142"/>
      <c r="AF334" s="142"/>
    </row>
    <row r="335" spans="4:32" x14ac:dyDescent="0.2">
      <c r="D335" s="142"/>
      <c r="E335" s="142"/>
      <c r="F335" s="142"/>
      <c r="G335" s="142"/>
      <c r="H335" s="142"/>
      <c r="I335" s="142"/>
      <c r="J335" s="7"/>
      <c r="K335" s="198"/>
      <c r="L335" s="198"/>
      <c r="M335" s="142"/>
      <c r="N335" s="142"/>
      <c r="O335" s="142"/>
      <c r="P335" s="142"/>
      <c r="Q335" s="142"/>
      <c r="R335" s="142"/>
      <c r="S335" s="142"/>
      <c r="T335" s="142"/>
      <c r="U335" s="142"/>
      <c r="V335" s="142"/>
      <c r="W335" s="142"/>
      <c r="X335" s="142"/>
      <c r="Y335" s="142"/>
      <c r="Z335" s="142"/>
      <c r="AA335" s="142"/>
      <c r="AB335" s="142"/>
      <c r="AC335" s="142"/>
      <c r="AD335" s="142"/>
      <c r="AE335" s="142"/>
      <c r="AF335" s="142"/>
    </row>
    <row r="336" spans="4:32" x14ac:dyDescent="0.2">
      <c r="D336" s="142"/>
      <c r="E336" s="142"/>
      <c r="F336" s="142"/>
      <c r="G336" s="142"/>
      <c r="H336" s="142"/>
      <c r="I336" s="142"/>
      <c r="J336" s="7"/>
      <c r="K336" s="198"/>
      <c r="L336" s="198"/>
      <c r="M336" s="142"/>
      <c r="N336" s="142"/>
      <c r="O336" s="142"/>
      <c r="P336" s="142"/>
      <c r="Q336" s="142"/>
      <c r="R336" s="142"/>
      <c r="S336" s="142"/>
      <c r="T336" s="142"/>
      <c r="U336" s="142"/>
      <c r="V336" s="142"/>
      <c r="W336" s="142"/>
      <c r="X336" s="142"/>
      <c r="Y336" s="142"/>
      <c r="Z336" s="142"/>
      <c r="AA336" s="142"/>
      <c r="AB336" s="142"/>
      <c r="AC336" s="142"/>
      <c r="AD336" s="142"/>
      <c r="AE336" s="142"/>
      <c r="AF336" s="142"/>
    </row>
    <row r="337" spans="4:32" x14ac:dyDescent="0.2">
      <c r="D337" s="142"/>
      <c r="E337" s="142"/>
      <c r="F337" s="142"/>
      <c r="G337" s="142"/>
      <c r="H337" s="142"/>
      <c r="I337" s="142"/>
      <c r="J337" s="7"/>
      <c r="K337" s="198"/>
      <c r="L337" s="198"/>
      <c r="M337" s="142"/>
      <c r="N337" s="142"/>
      <c r="O337" s="142"/>
      <c r="P337" s="142"/>
      <c r="Q337" s="142"/>
      <c r="R337" s="142"/>
      <c r="S337" s="142"/>
      <c r="T337" s="142"/>
      <c r="U337" s="142"/>
      <c r="V337" s="142"/>
      <c r="W337" s="142"/>
      <c r="X337" s="142"/>
      <c r="Y337" s="142"/>
      <c r="Z337" s="142"/>
      <c r="AA337" s="142"/>
      <c r="AB337" s="142"/>
      <c r="AC337" s="142"/>
      <c r="AD337" s="142"/>
      <c r="AE337" s="142"/>
      <c r="AF337" s="142"/>
    </row>
    <row r="338" spans="4:32" x14ac:dyDescent="0.2">
      <c r="D338" s="142"/>
      <c r="E338" s="142"/>
      <c r="F338" s="142"/>
      <c r="G338" s="142"/>
      <c r="H338" s="142"/>
      <c r="I338" s="142"/>
      <c r="J338" s="7"/>
      <c r="K338" s="198"/>
      <c r="L338" s="198"/>
      <c r="M338" s="142"/>
      <c r="N338" s="142"/>
      <c r="O338" s="142"/>
      <c r="P338" s="142"/>
      <c r="Q338" s="142"/>
      <c r="R338" s="142"/>
      <c r="S338" s="142"/>
      <c r="T338" s="142"/>
      <c r="U338" s="142"/>
      <c r="V338" s="142"/>
      <c r="W338" s="142"/>
      <c r="X338" s="142"/>
      <c r="Y338" s="142"/>
      <c r="Z338" s="142"/>
      <c r="AA338" s="142"/>
      <c r="AB338" s="142"/>
      <c r="AC338" s="142"/>
      <c r="AD338" s="142"/>
      <c r="AE338" s="142"/>
      <c r="AF338" s="142"/>
    </row>
    <row r="339" spans="4:32" x14ac:dyDescent="0.2">
      <c r="D339" s="142"/>
      <c r="E339" s="142"/>
      <c r="F339" s="142"/>
      <c r="G339" s="142"/>
      <c r="H339" s="142"/>
      <c r="I339" s="142"/>
      <c r="J339" s="7"/>
      <c r="K339" s="198"/>
      <c r="L339" s="198"/>
      <c r="M339" s="142"/>
      <c r="N339" s="142"/>
      <c r="O339" s="142"/>
      <c r="P339" s="142"/>
      <c r="Q339" s="142"/>
      <c r="R339" s="142"/>
      <c r="S339" s="142"/>
      <c r="T339" s="142"/>
      <c r="U339" s="142"/>
      <c r="V339" s="142"/>
      <c r="W339" s="142"/>
      <c r="X339" s="142"/>
      <c r="Y339" s="142"/>
      <c r="Z339" s="142"/>
      <c r="AA339" s="142"/>
      <c r="AB339" s="142"/>
      <c r="AC339" s="142"/>
      <c r="AD339" s="142"/>
      <c r="AE339" s="142"/>
      <c r="AF339" s="142"/>
    </row>
    <row r="340" spans="4:32" x14ac:dyDescent="0.2">
      <c r="D340" s="142"/>
      <c r="E340" s="142"/>
      <c r="F340" s="142"/>
      <c r="G340" s="142"/>
      <c r="H340" s="142"/>
      <c r="I340" s="142"/>
      <c r="J340" s="7"/>
      <c r="K340" s="198"/>
      <c r="L340" s="198"/>
      <c r="M340" s="142"/>
      <c r="N340" s="142"/>
      <c r="O340" s="142"/>
      <c r="P340" s="142"/>
      <c r="Q340" s="142"/>
      <c r="R340" s="142"/>
      <c r="S340" s="142"/>
      <c r="T340" s="142"/>
      <c r="U340" s="142"/>
      <c r="V340" s="142"/>
      <c r="W340" s="142"/>
      <c r="X340" s="142"/>
      <c r="Y340" s="142"/>
      <c r="Z340" s="142"/>
      <c r="AA340" s="142"/>
      <c r="AB340" s="142"/>
      <c r="AC340" s="142"/>
      <c r="AD340" s="142"/>
      <c r="AE340" s="142"/>
      <c r="AF340" s="142"/>
    </row>
    <row r="341" spans="4:32" x14ac:dyDescent="0.2">
      <c r="D341" s="142"/>
      <c r="E341" s="142"/>
      <c r="F341" s="142"/>
      <c r="G341" s="142"/>
      <c r="H341" s="142"/>
      <c r="I341" s="142"/>
      <c r="J341" s="7"/>
      <c r="K341" s="198"/>
      <c r="L341" s="198"/>
      <c r="M341" s="142"/>
      <c r="N341" s="142"/>
      <c r="O341" s="142"/>
      <c r="P341" s="142"/>
      <c r="Q341" s="142"/>
      <c r="R341" s="142"/>
      <c r="S341" s="142"/>
      <c r="T341" s="142"/>
      <c r="U341" s="142"/>
      <c r="V341" s="142"/>
      <c r="W341" s="142"/>
      <c r="X341" s="142"/>
      <c r="Y341" s="142"/>
      <c r="Z341" s="142"/>
      <c r="AA341" s="142"/>
      <c r="AB341" s="142"/>
      <c r="AC341" s="142"/>
      <c r="AD341" s="142"/>
      <c r="AE341" s="142"/>
      <c r="AF341" s="142"/>
    </row>
    <row r="342" spans="4:32" x14ac:dyDescent="0.2">
      <c r="D342" s="142"/>
      <c r="E342" s="142"/>
      <c r="F342" s="142"/>
      <c r="G342" s="142"/>
      <c r="H342" s="142"/>
      <c r="I342" s="142"/>
      <c r="J342" s="7"/>
      <c r="K342" s="198"/>
      <c r="L342" s="198"/>
      <c r="M342" s="142"/>
      <c r="N342" s="142"/>
      <c r="O342" s="142"/>
      <c r="P342" s="142"/>
      <c r="Q342" s="142"/>
      <c r="R342" s="142"/>
      <c r="S342" s="142"/>
      <c r="T342" s="142"/>
      <c r="U342" s="142"/>
      <c r="V342" s="142"/>
      <c r="W342" s="142"/>
      <c r="X342" s="142"/>
      <c r="Y342" s="142"/>
      <c r="Z342" s="142"/>
      <c r="AA342" s="142"/>
      <c r="AB342" s="142"/>
      <c r="AC342" s="142"/>
      <c r="AD342" s="142"/>
      <c r="AE342" s="142"/>
      <c r="AF342" s="142"/>
    </row>
    <row r="343" spans="4:32" x14ac:dyDescent="0.2">
      <c r="D343" s="142"/>
      <c r="E343" s="142"/>
      <c r="F343" s="142"/>
      <c r="G343" s="142"/>
      <c r="H343" s="142"/>
      <c r="I343" s="142"/>
      <c r="J343" s="7"/>
      <c r="K343" s="198"/>
      <c r="L343" s="198"/>
      <c r="M343" s="142"/>
      <c r="N343" s="142"/>
      <c r="O343" s="142"/>
      <c r="P343" s="142"/>
      <c r="Q343" s="142"/>
      <c r="R343" s="142"/>
      <c r="S343" s="142"/>
      <c r="T343" s="142"/>
      <c r="U343" s="142"/>
      <c r="V343" s="142"/>
      <c r="W343" s="142"/>
      <c r="X343" s="142"/>
      <c r="Y343" s="142"/>
      <c r="Z343" s="142"/>
      <c r="AA343" s="142"/>
      <c r="AB343" s="142"/>
      <c r="AC343" s="142"/>
      <c r="AD343" s="142"/>
      <c r="AE343" s="142"/>
      <c r="AF343" s="142"/>
    </row>
    <row r="344" spans="4:32" x14ac:dyDescent="0.2">
      <c r="D344" s="142"/>
      <c r="E344" s="142"/>
      <c r="F344" s="142"/>
      <c r="G344" s="142"/>
      <c r="H344" s="142"/>
      <c r="I344" s="142"/>
      <c r="J344" s="7"/>
      <c r="K344" s="198"/>
      <c r="L344" s="198"/>
      <c r="M344" s="142"/>
      <c r="N344" s="142"/>
      <c r="O344" s="142"/>
      <c r="P344" s="142"/>
      <c r="Q344" s="142"/>
      <c r="R344" s="142"/>
      <c r="S344" s="142"/>
      <c r="T344" s="142"/>
      <c r="U344" s="142"/>
      <c r="V344" s="142"/>
      <c r="W344" s="142"/>
      <c r="X344" s="142"/>
      <c r="Y344" s="142"/>
      <c r="Z344" s="142"/>
      <c r="AA344" s="142"/>
      <c r="AB344" s="142"/>
      <c r="AC344" s="142"/>
      <c r="AD344" s="142"/>
      <c r="AE344" s="142"/>
      <c r="AF344" s="142"/>
    </row>
    <row r="345" spans="4:32" x14ac:dyDescent="0.2">
      <c r="D345" s="142"/>
      <c r="E345" s="142"/>
      <c r="F345" s="142"/>
      <c r="G345" s="142"/>
      <c r="H345" s="142"/>
      <c r="I345" s="142"/>
      <c r="J345" s="7"/>
      <c r="K345" s="198"/>
      <c r="L345" s="198"/>
      <c r="M345" s="142"/>
      <c r="N345" s="142"/>
      <c r="O345" s="142"/>
      <c r="P345" s="142"/>
      <c r="Q345" s="142"/>
      <c r="R345" s="142"/>
      <c r="S345" s="142"/>
      <c r="T345" s="142"/>
      <c r="U345" s="142"/>
      <c r="V345" s="142"/>
      <c r="W345" s="142"/>
      <c r="X345" s="142"/>
      <c r="Y345" s="142"/>
      <c r="Z345" s="142"/>
      <c r="AA345" s="142"/>
      <c r="AB345" s="142"/>
      <c r="AC345" s="142"/>
      <c r="AD345" s="142"/>
      <c r="AE345" s="142"/>
      <c r="AF345" s="142"/>
    </row>
    <row r="346" spans="4:32" x14ac:dyDescent="0.2">
      <c r="D346" s="142"/>
      <c r="E346" s="142"/>
      <c r="F346" s="142"/>
      <c r="G346" s="142"/>
      <c r="H346" s="142"/>
      <c r="I346" s="142"/>
      <c r="J346" s="7"/>
      <c r="K346" s="198"/>
      <c r="L346" s="198"/>
      <c r="M346" s="142"/>
      <c r="N346" s="142"/>
      <c r="O346" s="142"/>
      <c r="P346" s="142"/>
      <c r="Q346" s="142"/>
      <c r="R346" s="142"/>
      <c r="S346" s="142"/>
      <c r="T346" s="142"/>
      <c r="U346" s="142"/>
      <c r="V346" s="142"/>
      <c r="W346" s="142"/>
      <c r="X346" s="142"/>
      <c r="Y346" s="142"/>
      <c r="Z346" s="142"/>
      <c r="AA346" s="142"/>
      <c r="AB346" s="142"/>
      <c r="AC346" s="142"/>
      <c r="AD346" s="142"/>
      <c r="AE346" s="142"/>
      <c r="AF346" s="142"/>
    </row>
    <row r="347" spans="4:32" x14ac:dyDescent="0.2">
      <c r="D347" s="142"/>
      <c r="E347" s="142"/>
      <c r="F347" s="142"/>
      <c r="G347" s="142"/>
      <c r="H347" s="142"/>
      <c r="I347" s="142"/>
      <c r="J347" s="7"/>
      <c r="K347" s="198"/>
      <c r="L347" s="198"/>
      <c r="M347" s="142"/>
      <c r="N347" s="142"/>
      <c r="O347" s="142"/>
      <c r="P347" s="142"/>
      <c r="Q347" s="142"/>
      <c r="R347" s="142"/>
      <c r="S347" s="142"/>
      <c r="T347" s="142"/>
      <c r="U347" s="142"/>
      <c r="V347" s="142"/>
      <c r="W347" s="142"/>
      <c r="X347" s="142"/>
      <c r="Y347" s="142"/>
      <c r="Z347" s="142"/>
      <c r="AA347" s="142"/>
      <c r="AB347" s="142"/>
      <c r="AC347" s="142"/>
      <c r="AD347" s="142"/>
      <c r="AE347" s="142"/>
      <c r="AF347" s="142"/>
    </row>
    <row r="348" spans="4:32" x14ac:dyDescent="0.2">
      <c r="D348" s="142"/>
      <c r="E348" s="142"/>
      <c r="F348" s="142"/>
      <c r="G348" s="142"/>
      <c r="H348" s="142"/>
      <c r="I348" s="142"/>
      <c r="J348" s="7"/>
      <c r="K348" s="198"/>
      <c r="L348" s="198"/>
      <c r="M348" s="142"/>
      <c r="N348" s="142"/>
      <c r="O348" s="142"/>
      <c r="P348" s="142"/>
      <c r="Q348" s="142"/>
      <c r="R348" s="142"/>
      <c r="S348" s="142"/>
      <c r="T348" s="142"/>
      <c r="U348" s="142"/>
      <c r="V348" s="142"/>
      <c r="W348" s="142"/>
      <c r="X348" s="142"/>
      <c r="Y348" s="142"/>
      <c r="Z348" s="142"/>
      <c r="AA348" s="142"/>
      <c r="AB348" s="142"/>
      <c r="AC348" s="142"/>
      <c r="AD348" s="142"/>
      <c r="AE348" s="142"/>
      <c r="AF348" s="142"/>
    </row>
    <row r="349" spans="4:32" x14ac:dyDescent="0.2">
      <c r="D349" s="142"/>
      <c r="E349" s="142"/>
      <c r="F349" s="142"/>
      <c r="G349" s="142"/>
      <c r="H349" s="142"/>
      <c r="I349" s="142"/>
      <c r="J349" s="7"/>
      <c r="K349" s="198"/>
      <c r="L349" s="198"/>
      <c r="M349" s="142"/>
      <c r="N349" s="142"/>
      <c r="O349" s="142"/>
      <c r="P349" s="142"/>
      <c r="Q349" s="142"/>
      <c r="R349" s="142"/>
      <c r="S349" s="142"/>
      <c r="T349" s="142"/>
      <c r="U349" s="142"/>
      <c r="V349" s="142"/>
      <c r="W349" s="142"/>
      <c r="X349" s="142"/>
      <c r="Y349" s="142"/>
      <c r="Z349" s="142"/>
      <c r="AA349" s="142"/>
      <c r="AB349" s="142"/>
      <c r="AC349" s="142"/>
      <c r="AD349" s="142"/>
      <c r="AE349" s="142"/>
      <c r="AF349" s="142"/>
    </row>
    <row r="350" spans="4:32" x14ac:dyDescent="0.2">
      <c r="D350" s="142"/>
      <c r="E350" s="142"/>
      <c r="F350" s="142"/>
      <c r="G350" s="142"/>
      <c r="H350" s="142"/>
      <c r="I350" s="142"/>
      <c r="J350" s="7"/>
      <c r="K350" s="198"/>
      <c r="L350" s="198"/>
      <c r="M350" s="142"/>
      <c r="N350" s="142"/>
      <c r="O350" s="142"/>
      <c r="P350" s="142"/>
      <c r="Q350" s="142"/>
      <c r="R350" s="142"/>
      <c r="S350" s="142"/>
      <c r="T350" s="142"/>
      <c r="U350" s="142"/>
      <c r="V350" s="142"/>
      <c r="W350" s="142"/>
      <c r="X350" s="142"/>
      <c r="Y350" s="142"/>
      <c r="Z350" s="142"/>
      <c r="AA350" s="142"/>
      <c r="AB350" s="142"/>
      <c r="AC350" s="142"/>
      <c r="AD350" s="142"/>
      <c r="AE350" s="142"/>
      <c r="AF350" s="142"/>
    </row>
    <row r="351" spans="4:32" x14ac:dyDescent="0.2">
      <c r="D351" s="142"/>
      <c r="E351" s="142"/>
      <c r="F351" s="142"/>
      <c r="G351" s="142"/>
      <c r="H351" s="142"/>
      <c r="I351" s="142"/>
      <c r="J351" s="7"/>
      <c r="K351" s="198"/>
      <c r="L351" s="198"/>
      <c r="M351" s="142"/>
      <c r="N351" s="142"/>
      <c r="O351" s="142"/>
      <c r="P351" s="142"/>
      <c r="Q351" s="142"/>
      <c r="R351" s="142"/>
      <c r="S351" s="142"/>
      <c r="T351" s="142"/>
      <c r="U351" s="142"/>
      <c r="V351" s="142"/>
      <c r="W351" s="142"/>
      <c r="X351" s="142"/>
      <c r="Y351" s="142"/>
      <c r="Z351" s="142"/>
      <c r="AA351" s="142"/>
      <c r="AB351" s="142"/>
      <c r="AC351" s="142"/>
      <c r="AD351" s="142"/>
      <c r="AE351" s="142"/>
      <c r="AF351" s="142"/>
    </row>
    <row r="352" spans="4:32" x14ac:dyDescent="0.2">
      <c r="D352" s="142"/>
      <c r="E352" s="142"/>
      <c r="F352" s="142"/>
      <c r="G352" s="142"/>
      <c r="H352" s="142"/>
      <c r="I352" s="142"/>
      <c r="J352" s="7"/>
      <c r="K352" s="198"/>
      <c r="L352" s="198"/>
      <c r="M352" s="142"/>
      <c r="N352" s="142"/>
      <c r="O352" s="142"/>
      <c r="P352" s="142"/>
      <c r="Q352" s="142"/>
      <c r="R352" s="142"/>
      <c r="S352" s="142"/>
      <c r="T352" s="142"/>
      <c r="U352" s="142"/>
      <c r="V352" s="142"/>
      <c r="W352" s="142"/>
      <c r="X352" s="142"/>
      <c r="Y352" s="142"/>
      <c r="Z352" s="142"/>
      <c r="AA352" s="142"/>
      <c r="AB352" s="142"/>
      <c r="AC352" s="142"/>
      <c r="AD352" s="142"/>
      <c r="AE352" s="142"/>
      <c r="AF352" s="142"/>
    </row>
    <row r="353" spans="4:32" x14ac:dyDescent="0.2">
      <c r="D353" s="142"/>
      <c r="E353" s="142"/>
      <c r="F353" s="142"/>
      <c r="G353" s="142"/>
      <c r="H353" s="142"/>
      <c r="I353" s="142"/>
      <c r="J353" s="7"/>
      <c r="K353" s="198"/>
      <c r="L353" s="198"/>
      <c r="M353" s="142"/>
      <c r="N353" s="142"/>
      <c r="O353" s="142"/>
      <c r="P353" s="142"/>
      <c r="Q353" s="142"/>
      <c r="R353" s="142"/>
      <c r="S353" s="142"/>
      <c r="T353" s="142"/>
      <c r="U353" s="142"/>
      <c r="V353" s="142"/>
      <c r="W353" s="142"/>
      <c r="X353" s="142"/>
      <c r="Y353" s="142"/>
      <c r="Z353" s="142"/>
      <c r="AA353" s="142"/>
      <c r="AB353" s="142"/>
      <c r="AC353" s="142"/>
      <c r="AD353" s="142"/>
      <c r="AE353" s="142"/>
      <c r="AF353" s="142"/>
    </row>
    <row r="354" spans="4:32" x14ac:dyDescent="0.2">
      <c r="D354" s="142"/>
      <c r="E354" s="142"/>
      <c r="F354" s="142"/>
      <c r="G354" s="142"/>
      <c r="H354" s="142"/>
      <c r="I354" s="142"/>
      <c r="J354" s="7"/>
      <c r="K354" s="198"/>
      <c r="L354" s="198"/>
      <c r="M354" s="142"/>
      <c r="N354" s="142"/>
      <c r="O354" s="142"/>
      <c r="P354" s="142"/>
      <c r="Q354" s="142"/>
      <c r="R354" s="142"/>
      <c r="S354" s="142"/>
      <c r="T354" s="142"/>
      <c r="U354" s="142"/>
      <c r="V354" s="142"/>
      <c r="W354" s="142"/>
      <c r="X354" s="142"/>
      <c r="Y354" s="142"/>
      <c r="Z354" s="142"/>
      <c r="AA354" s="142"/>
      <c r="AB354" s="142"/>
      <c r="AC354" s="142"/>
      <c r="AD354" s="142"/>
      <c r="AE354" s="142"/>
      <c r="AF354" s="142"/>
    </row>
    <row r="355" spans="4:32" x14ac:dyDescent="0.2">
      <c r="D355" s="142"/>
      <c r="E355" s="142"/>
      <c r="F355" s="142"/>
      <c r="G355" s="142"/>
      <c r="H355" s="142"/>
      <c r="I355" s="142"/>
      <c r="J355" s="7"/>
      <c r="K355" s="198"/>
      <c r="L355" s="198"/>
      <c r="M355" s="142"/>
      <c r="N355" s="142"/>
      <c r="O355" s="142"/>
      <c r="P355" s="142"/>
      <c r="Q355" s="142"/>
      <c r="R355" s="142"/>
      <c r="S355" s="142"/>
      <c r="T355" s="142"/>
      <c r="U355" s="142"/>
      <c r="V355" s="142"/>
      <c r="W355" s="142"/>
      <c r="X355" s="142"/>
      <c r="Y355" s="142"/>
      <c r="Z355" s="142"/>
      <c r="AA355" s="142"/>
      <c r="AB355" s="142"/>
      <c r="AC355" s="142"/>
      <c r="AD355" s="142"/>
      <c r="AE355" s="142"/>
      <c r="AF355" s="142"/>
    </row>
    <row r="356" spans="4:32" x14ac:dyDescent="0.2">
      <c r="D356" s="142"/>
      <c r="E356" s="142"/>
      <c r="F356" s="142"/>
      <c r="G356" s="142"/>
      <c r="H356" s="142"/>
      <c r="I356" s="142"/>
      <c r="J356" s="7"/>
      <c r="K356" s="198"/>
      <c r="L356" s="198"/>
      <c r="M356" s="142"/>
      <c r="N356" s="142"/>
      <c r="O356" s="142"/>
      <c r="P356" s="142"/>
      <c r="Q356" s="142"/>
      <c r="R356" s="142"/>
      <c r="S356" s="142"/>
      <c r="T356" s="142"/>
      <c r="U356" s="142"/>
      <c r="V356" s="142"/>
      <c r="W356" s="142"/>
      <c r="X356" s="142"/>
      <c r="Y356" s="142"/>
      <c r="Z356" s="142"/>
      <c r="AA356" s="142"/>
      <c r="AB356" s="142"/>
      <c r="AC356" s="142"/>
      <c r="AD356" s="142"/>
      <c r="AE356" s="142"/>
      <c r="AF356" s="142"/>
    </row>
    <row r="357" spans="4:32" x14ac:dyDescent="0.2">
      <c r="D357" s="142"/>
      <c r="E357" s="142"/>
      <c r="F357" s="142"/>
      <c r="G357" s="142"/>
      <c r="H357" s="142"/>
      <c r="I357" s="142"/>
      <c r="J357" s="7"/>
      <c r="K357" s="198"/>
      <c r="L357" s="198"/>
      <c r="M357" s="142"/>
      <c r="N357" s="142"/>
      <c r="O357" s="142"/>
      <c r="P357" s="142"/>
      <c r="Q357" s="142"/>
      <c r="R357" s="142"/>
      <c r="S357" s="142"/>
      <c r="T357" s="142"/>
      <c r="U357" s="142"/>
      <c r="V357" s="142"/>
      <c r="W357" s="142"/>
      <c r="X357" s="142"/>
      <c r="Y357" s="142"/>
      <c r="Z357" s="142"/>
      <c r="AA357" s="142"/>
      <c r="AB357" s="142"/>
      <c r="AC357" s="142"/>
      <c r="AD357" s="142"/>
      <c r="AE357" s="142"/>
      <c r="AF357" s="142"/>
    </row>
    <row r="358" spans="4:32" x14ac:dyDescent="0.2">
      <c r="D358" s="142"/>
      <c r="E358" s="142"/>
      <c r="F358" s="142"/>
      <c r="G358" s="142"/>
      <c r="H358" s="142"/>
      <c r="I358" s="142"/>
      <c r="J358" s="7"/>
      <c r="K358" s="198"/>
      <c r="L358" s="198"/>
      <c r="M358" s="142"/>
      <c r="N358" s="142"/>
      <c r="O358" s="142"/>
      <c r="P358" s="142"/>
      <c r="Q358" s="142"/>
      <c r="R358" s="142"/>
      <c r="S358" s="142"/>
      <c r="T358" s="142"/>
      <c r="U358" s="142"/>
      <c r="V358" s="142"/>
      <c r="W358" s="142"/>
      <c r="X358" s="142"/>
      <c r="Y358" s="142"/>
      <c r="Z358" s="142"/>
      <c r="AA358" s="142"/>
      <c r="AB358" s="142"/>
      <c r="AC358" s="142"/>
      <c r="AD358" s="142"/>
      <c r="AE358" s="142"/>
      <c r="AF358" s="142"/>
    </row>
    <row r="359" spans="4:32" x14ac:dyDescent="0.2">
      <c r="D359" s="142"/>
      <c r="E359" s="142"/>
      <c r="F359" s="142"/>
      <c r="G359" s="142"/>
      <c r="H359" s="142"/>
      <c r="I359" s="142"/>
      <c r="J359" s="7"/>
      <c r="K359" s="198"/>
      <c r="L359" s="198"/>
      <c r="M359" s="142"/>
      <c r="N359" s="142"/>
      <c r="O359" s="142"/>
      <c r="P359" s="142"/>
      <c r="Q359" s="142"/>
      <c r="R359" s="142"/>
      <c r="S359" s="142"/>
      <c r="T359" s="142"/>
      <c r="U359" s="142"/>
      <c r="V359" s="142"/>
      <c r="W359" s="142"/>
      <c r="X359" s="142"/>
      <c r="Y359" s="142"/>
      <c r="Z359" s="142"/>
      <c r="AA359" s="142"/>
      <c r="AB359" s="142"/>
      <c r="AC359" s="142"/>
      <c r="AD359" s="142"/>
      <c r="AE359" s="142"/>
      <c r="AF359" s="142"/>
    </row>
    <row r="360" spans="4:32" x14ac:dyDescent="0.2">
      <c r="D360" s="142"/>
      <c r="E360" s="142"/>
      <c r="F360" s="142"/>
      <c r="G360" s="142"/>
      <c r="H360" s="142"/>
      <c r="I360" s="142"/>
      <c r="J360" s="7"/>
      <c r="K360" s="198"/>
      <c r="L360" s="198"/>
      <c r="M360" s="142"/>
      <c r="N360" s="142"/>
      <c r="O360" s="142"/>
      <c r="P360" s="142"/>
      <c r="Q360" s="142"/>
      <c r="R360" s="142"/>
      <c r="S360" s="142"/>
      <c r="T360" s="142"/>
      <c r="U360" s="142"/>
      <c r="V360" s="142"/>
      <c r="W360" s="142"/>
      <c r="X360" s="142"/>
      <c r="Y360" s="142"/>
      <c r="Z360" s="142"/>
      <c r="AA360" s="142"/>
      <c r="AB360" s="142"/>
      <c r="AC360" s="142"/>
      <c r="AD360" s="142"/>
      <c r="AE360" s="142"/>
      <c r="AF360" s="142"/>
    </row>
    <row r="361" spans="4:32" x14ac:dyDescent="0.2">
      <c r="D361" s="142"/>
      <c r="E361" s="142"/>
      <c r="F361" s="142"/>
      <c r="G361" s="142"/>
      <c r="H361" s="142"/>
      <c r="I361" s="142"/>
      <c r="J361" s="7"/>
      <c r="K361" s="198"/>
      <c r="L361" s="198"/>
      <c r="M361" s="142"/>
      <c r="N361" s="142"/>
      <c r="O361" s="142"/>
      <c r="P361" s="142"/>
      <c r="Q361" s="142"/>
      <c r="R361" s="142"/>
      <c r="S361" s="142"/>
      <c r="T361" s="142"/>
      <c r="U361" s="142"/>
      <c r="V361" s="142"/>
      <c r="W361" s="142"/>
      <c r="X361" s="142"/>
      <c r="Y361" s="142"/>
      <c r="Z361" s="142"/>
      <c r="AA361" s="142"/>
      <c r="AB361" s="142"/>
      <c r="AC361" s="142"/>
      <c r="AD361" s="142"/>
      <c r="AE361" s="142"/>
      <c r="AF361" s="142"/>
    </row>
    <row r="362" spans="4:32" x14ac:dyDescent="0.2">
      <c r="D362" s="142"/>
      <c r="E362" s="142"/>
      <c r="F362" s="142"/>
      <c r="G362" s="142"/>
      <c r="H362" s="142"/>
      <c r="I362" s="142"/>
      <c r="J362" s="7"/>
      <c r="K362" s="198"/>
      <c r="L362" s="198"/>
      <c r="M362" s="142"/>
      <c r="N362" s="142"/>
      <c r="O362" s="142"/>
      <c r="P362" s="142"/>
      <c r="Q362" s="142"/>
      <c r="R362" s="142"/>
      <c r="S362" s="142"/>
      <c r="T362" s="142"/>
      <c r="U362" s="142"/>
      <c r="V362" s="142"/>
      <c r="W362" s="142"/>
      <c r="X362" s="142"/>
      <c r="Y362" s="142"/>
      <c r="Z362" s="142"/>
      <c r="AA362" s="142"/>
      <c r="AB362" s="142"/>
      <c r="AC362" s="142"/>
      <c r="AD362" s="142"/>
      <c r="AE362" s="142"/>
      <c r="AF362" s="142"/>
    </row>
    <row r="363" spans="4:32" x14ac:dyDescent="0.2">
      <c r="D363" s="142"/>
      <c r="E363" s="142"/>
      <c r="F363" s="142"/>
      <c r="G363" s="142"/>
      <c r="H363" s="142"/>
      <c r="I363" s="142"/>
      <c r="J363" s="7"/>
      <c r="K363" s="198"/>
      <c r="L363" s="198"/>
      <c r="M363" s="142"/>
      <c r="N363" s="142"/>
      <c r="O363" s="142"/>
      <c r="P363" s="142"/>
      <c r="Q363" s="142"/>
      <c r="R363" s="142"/>
      <c r="S363" s="142"/>
      <c r="T363" s="142"/>
      <c r="U363" s="142"/>
      <c r="V363" s="142"/>
      <c r="W363" s="142"/>
      <c r="X363" s="142"/>
      <c r="Y363" s="142"/>
      <c r="Z363" s="142"/>
      <c r="AA363" s="142"/>
      <c r="AB363" s="142"/>
      <c r="AC363" s="142"/>
      <c r="AD363" s="142"/>
      <c r="AE363" s="142"/>
      <c r="AF363" s="142"/>
    </row>
    <row r="364" spans="4:32" x14ac:dyDescent="0.2">
      <c r="D364" s="142"/>
      <c r="E364" s="142"/>
      <c r="F364" s="142"/>
      <c r="G364" s="142"/>
      <c r="H364" s="142"/>
      <c r="I364" s="142"/>
      <c r="J364" s="7"/>
      <c r="K364" s="198"/>
      <c r="L364" s="198"/>
      <c r="M364" s="142"/>
      <c r="N364" s="142"/>
      <c r="O364" s="142"/>
      <c r="P364" s="142"/>
      <c r="Q364" s="142"/>
      <c r="R364" s="142"/>
      <c r="S364" s="142"/>
      <c r="T364" s="142"/>
      <c r="U364" s="142"/>
      <c r="V364" s="142"/>
      <c r="W364" s="142"/>
      <c r="X364" s="142"/>
      <c r="Y364" s="142"/>
      <c r="Z364" s="142"/>
      <c r="AA364" s="142"/>
      <c r="AB364" s="142"/>
      <c r="AC364" s="142"/>
      <c r="AD364" s="142"/>
      <c r="AE364" s="142"/>
      <c r="AF364" s="142"/>
    </row>
    <row r="365" spans="4:32" x14ac:dyDescent="0.2">
      <c r="D365" s="142"/>
      <c r="E365" s="142"/>
      <c r="F365" s="142"/>
      <c r="G365" s="142"/>
      <c r="H365" s="142"/>
      <c r="I365" s="142"/>
      <c r="J365" s="7"/>
      <c r="K365" s="198"/>
      <c r="L365" s="198"/>
      <c r="M365" s="142"/>
      <c r="N365" s="142"/>
      <c r="O365" s="142"/>
      <c r="P365" s="142"/>
      <c r="Q365" s="142"/>
      <c r="R365" s="142"/>
      <c r="S365" s="142"/>
      <c r="T365" s="142"/>
      <c r="U365" s="142"/>
      <c r="V365" s="142"/>
      <c r="W365" s="142"/>
      <c r="X365" s="142"/>
      <c r="Y365" s="142"/>
      <c r="Z365" s="142"/>
      <c r="AA365" s="142"/>
      <c r="AB365" s="142"/>
      <c r="AC365" s="142"/>
      <c r="AD365" s="142"/>
      <c r="AE365" s="142"/>
      <c r="AF365" s="142"/>
    </row>
    <row r="366" spans="4:32" x14ac:dyDescent="0.2">
      <c r="D366" s="142"/>
      <c r="E366" s="142"/>
      <c r="F366" s="142"/>
      <c r="G366" s="142"/>
      <c r="H366" s="142"/>
      <c r="I366" s="142"/>
      <c r="J366" s="7"/>
      <c r="K366" s="198"/>
      <c r="L366" s="198"/>
      <c r="M366" s="142"/>
      <c r="N366" s="142"/>
      <c r="O366" s="142"/>
      <c r="P366" s="142"/>
      <c r="Q366" s="142"/>
      <c r="R366" s="142"/>
      <c r="S366" s="142"/>
      <c r="T366" s="142"/>
      <c r="U366" s="142"/>
      <c r="V366" s="142"/>
      <c r="W366" s="142"/>
      <c r="X366" s="142"/>
      <c r="Y366" s="142"/>
      <c r="Z366" s="142"/>
      <c r="AA366" s="142"/>
      <c r="AB366" s="142"/>
      <c r="AC366" s="142"/>
      <c r="AD366" s="142"/>
      <c r="AE366" s="142"/>
      <c r="AF366" s="142"/>
    </row>
    <row r="367" spans="4:32" x14ac:dyDescent="0.2">
      <c r="D367" s="142"/>
      <c r="E367" s="142"/>
      <c r="F367" s="142"/>
      <c r="G367" s="142"/>
      <c r="H367" s="142"/>
      <c r="I367" s="142"/>
      <c r="J367" s="7"/>
      <c r="K367" s="198"/>
      <c r="L367" s="198"/>
      <c r="M367" s="142"/>
      <c r="N367" s="142"/>
      <c r="O367" s="142"/>
      <c r="P367" s="142"/>
      <c r="Q367" s="142"/>
      <c r="R367" s="142"/>
      <c r="S367" s="142"/>
      <c r="T367" s="142"/>
      <c r="U367" s="142"/>
      <c r="V367" s="142"/>
      <c r="W367" s="142"/>
      <c r="X367" s="142"/>
      <c r="Y367" s="142"/>
      <c r="Z367" s="142"/>
      <c r="AA367" s="142"/>
      <c r="AB367" s="142"/>
      <c r="AC367" s="142"/>
      <c r="AD367" s="142"/>
      <c r="AE367" s="142"/>
      <c r="AF367" s="142"/>
    </row>
    <row r="368" spans="4:32" x14ac:dyDescent="0.2">
      <c r="D368" s="142"/>
      <c r="E368" s="142"/>
      <c r="F368" s="142"/>
      <c r="G368" s="142"/>
      <c r="H368" s="142"/>
      <c r="I368" s="142"/>
      <c r="J368" s="7"/>
      <c r="K368" s="198"/>
      <c r="L368" s="198"/>
      <c r="M368" s="142"/>
      <c r="N368" s="142"/>
      <c r="O368" s="142"/>
      <c r="P368" s="142"/>
      <c r="Q368" s="142"/>
      <c r="R368" s="142"/>
      <c r="S368" s="142"/>
      <c r="T368" s="142"/>
      <c r="U368" s="142"/>
      <c r="V368" s="142"/>
      <c r="W368" s="142"/>
      <c r="X368" s="142"/>
      <c r="Y368" s="142"/>
      <c r="Z368" s="142"/>
      <c r="AA368" s="142"/>
      <c r="AB368" s="142"/>
      <c r="AC368" s="142"/>
      <c r="AD368" s="142"/>
      <c r="AE368" s="142"/>
      <c r="AF368" s="142"/>
    </row>
    <row r="369" spans="4:32" x14ac:dyDescent="0.2">
      <c r="D369" s="142"/>
      <c r="E369" s="142"/>
      <c r="F369" s="142"/>
      <c r="G369" s="142"/>
      <c r="H369" s="142"/>
      <c r="I369" s="142"/>
      <c r="J369" s="7"/>
      <c r="K369" s="198"/>
      <c r="L369" s="198"/>
      <c r="M369" s="142"/>
      <c r="N369" s="142"/>
      <c r="O369" s="142"/>
      <c r="P369" s="142"/>
      <c r="Q369" s="142"/>
      <c r="R369" s="142"/>
      <c r="S369" s="142"/>
      <c r="T369" s="142"/>
      <c r="U369" s="142"/>
      <c r="V369" s="142"/>
      <c r="W369" s="142"/>
      <c r="X369" s="142"/>
      <c r="Y369" s="142"/>
      <c r="Z369" s="142"/>
      <c r="AA369" s="142"/>
      <c r="AB369" s="142"/>
      <c r="AC369" s="142"/>
      <c r="AD369" s="142"/>
      <c r="AE369" s="142"/>
      <c r="AF369" s="142"/>
    </row>
    <row r="370" spans="4:32" x14ac:dyDescent="0.2">
      <c r="D370" s="142"/>
      <c r="E370" s="142"/>
      <c r="F370" s="142"/>
      <c r="G370" s="142"/>
      <c r="H370" s="142"/>
      <c r="I370" s="142"/>
      <c r="J370" s="7"/>
      <c r="K370" s="198"/>
      <c r="L370" s="198"/>
      <c r="M370" s="142"/>
      <c r="N370" s="142"/>
      <c r="O370" s="142"/>
      <c r="P370" s="142"/>
      <c r="Q370" s="142"/>
      <c r="R370" s="142"/>
      <c r="S370" s="142"/>
      <c r="T370" s="142"/>
      <c r="U370" s="142"/>
      <c r="V370" s="142"/>
      <c r="W370" s="142"/>
      <c r="X370" s="142"/>
      <c r="Y370" s="142"/>
      <c r="Z370" s="142"/>
      <c r="AA370" s="142"/>
      <c r="AB370" s="142"/>
      <c r="AC370" s="142"/>
      <c r="AD370" s="142"/>
      <c r="AE370" s="142"/>
      <c r="AF370" s="142"/>
    </row>
    <row r="371" spans="4:32" x14ac:dyDescent="0.2">
      <c r="D371" s="142"/>
      <c r="E371" s="142"/>
      <c r="F371" s="142"/>
      <c r="G371" s="142"/>
      <c r="H371" s="142"/>
      <c r="I371" s="142"/>
      <c r="J371" s="7"/>
      <c r="K371" s="198"/>
      <c r="L371" s="198"/>
      <c r="M371" s="142"/>
      <c r="N371" s="142"/>
      <c r="O371" s="142"/>
      <c r="P371" s="142"/>
      <c r="Q371" s="142"/>
      <c r="R371" s="142"/>
      <c r="S371" s="142"/>
      <c r="T371" s="142"/>
      <c r="U371" s="142"/>
      <c r="V371" s="142"/>
      <c r="W371" s="142"/>
      <c r="X371" s="142"/>
      <c r="Y371" s="142"/>
      <c r="Z371" s="142"/>
      <c r="AA371" s="142"/>
      <c r="AB371" s="142"/>
      <c r="AC371" s="142"/>
      <c r="AD371" s="142"/>
      <c r="AE371" s="142"/>
      <c r="AF371" s="142"/>
    </row>
    <row r="372" spans="4:32" x14ac:dyDescent="0.2">
      <c r="D372" s="142"/>
      <c r="E372" s="142"/>
      <c r="F372" s="142"/>
      <c r="G372" s="142"/>
      <c r="H372" s="142"/>
      <c r="I372" s="142"/>
      <c r="J372" s="7"/>
      <c r="K372" s="198"/>
      <c r="L372" s="198"/>
      <c r="M372" s="142"/>
      <c r="N372" s="142"/>
      <c r="O372" s="142"/>
      <c r="P372" s="142"/>
      <c r="Q372" s="142"/>
      <c r="R372" s="142"/>
      <c r="S372" s="142"/>
      <c r="T372" s="142"/>
      <c r="U372" s="142"/>
      <c r="V372" s="142"/>
      <c r="W372" s="142"/>
      <c r="X372" s="142"/>
      <c r="Y372" s="142"/>
      <c r="Z372" s="142"/>
      <c r="AA372" s="142"/>
      <c r="AB372" s="142"/>
      <c r="AC372" s="142"/>
      <c r="AD372" s="142"/>
      <c r="AE372" s="142"/>
      <c r="AF372" s="142"/>
    </row>
    <row r="373" spans="4:32" x14ac:dyDescent="0.2">
      <c r="D373" s="142"/>
      <c r="E373" s="142"/>
      <c r="F373" s="142"/>
      <c r="G373" s="142"/>
      <c r="H373" s="142"/>
      <c r="I373" s="142"/>
      <c r="J373" s="7"/>
      <c r="K373" s="198"/>
      <c r="L373" s="198"/>
      <c r="M373" s="142"/>
      <c r="N373" s="142"/>
      <c r="O373" s="142"/>
      <c r="P373" s="142"/>
      <c r="Q373" s="142"/>
      <c r="R373" s="142"/>
      <c r="S373" s="142"/>
      <c r="T373" s="142"/>
      <c r="U373" s="142"/>
      <c r="V373" s="142"/>
      <c r="W373" s="142"/>
      <c r="X373" s="142"/>
      <c r="Y373" s="142"/>
      <c r="Z373" s="142"/>
      <c r="AA373" s="142"/>
      <c r="AB373" s="142"/>
      <c r="AC373" s="142"/>
      <c r="AD373" s="142"/>
      <c r="AE373" s="142"/>
      <c r="AF373" s="142"/>
    </row>
    <row r="374" spans="4:32" x14ac:dyDescent="0.2">
      <c r="D374" s="142"/>
      <c r="E374" s="142"/>
      <c r="F374" s="142"/>
      <c r="G374" s="142"/>
      <c r="H374" s="142"/>
      <c r="I374" s="142"/>
      <c r="J374" s="7"/>
      <c r="K374" s="198"/>
      <c r="L374" s="198"/>
      <c r="M374" s="142"/>
      <c r="N374" s="142"/>
      <c r="O374" s="142"/>
      <c r="P374" s="142"/>
      <c r="Q374" s="142"/>
      <c r="R374" s="142"/>
      <c r="S374" s="142"/>
      <c r="T374" s="142"/>
      <c r="U374" s="142"/>
      <c r="V374" s="142"/>
      <c r="W374" s="142"/>
      <c r="X374" s="142"/>
      <c r="Y374" s="142"/>
      <c r="Z374" s="142"/>
      <c r="AA374" s="142"/>
      <c r="AB374" s="142"/>
      <c r="AC374" s="142"/>
      <c r="AD374" s="142"/>
      <c r="AE374" s="142"/>
      <c r="AF374" s="142"/>
    </row>
    <row r="375" spans="4:32" x14ac:dyDescent="0.2">
      <c r="D375" s="142"/>
      <c r="E375" s="142"/>
      <c r="F375" s="142"/>
      <c r="G375" s="142"/>
      <c r="H375" s="142"/>
      <c r="I375" s="142"/>
      <c r="J375" s="7"/>
      <c r="K375" s="198"/>
      <c r="L375" s="198"/>
      <c r="M375" s="142"/>
      <c r="N375" s="142"/>
      <c r="O375" s="142"/>
      <c r="P375" s="142"/>
      <c r="Q375" s="142"/>
      <c r="R375" s="142"/>
      <c r="S375" s="142"/>
      <c r="T375" s="142"/>
      <c r="U375" s="142"/>
      <c r="V375" s="142"/>
      <c r="W375" s="142"/>
      <c r="X375" s="142"/>
      <c r="Y375" s="142"/>
      <c r="Z375" s="142"/>
      <c r="AA375" s="142"/>
      <c r="AB375" s="142"/>
      <c r="AC375" s="142"/>
      <c r="AD375" s="142"/>
      <c r="AE375" s="142"/>
      <c r="AF375" s="142"/>
    </row>
    <row r="376" spans="4:32" x14ac:dyDescent="0.2">
      <c r="D376" s="142"/>
      <c r="E376" s="142"/>
      <c r="F376" s="142"/>
      <c r="G376" s="142"/>
      <c r="H376" s="142"/>
      <c r="I376" s="142"/>
      <c r="J376" s="7"/>
      <c r="K376" s="198"/>
      <c r="L376" s="198"/>
      <c r="M376" s="142"/>
      <c r="N376" s="142"/>
      <c r="O376" s="142"/>
      <c r="P376" s="142"/>
      <c r="Q376" s="142"/>
      <c r="R376" s="142"/>
      <c r="S376" s="142"/>
      <c r="T376" s="142"/>
      <c r="U376" s="142"/>
      <c r="V376" s="142"/>
      <c r="W376" s="142"/>
      <c r="X376" s="142"/>
      <c r="Y376" s="142"/>
      <c r="Z376" s="142"/>
      <c r="AA376" s="142"/>
      <c r="AB376" s="142"/>
      <c r="AC376" s="142"/>
      <c r="AD376" s="142"/>
      <c r="AE376" s="142"/>
      <c r="AF376" s="142"/>
    </row>
    <row r="377" spans="4:32" x14ac:dyDescent="0.2">
      <c r="D377" s="142"/>
      <c r="E377" s="142"/>
      <c r="F377" s="142"/>
      <c r="G377" s="142"/>
      <c r="H377" s="142"/>
      <c r="I377" s="142"/>
      <c r="J377" s="7"/>
      <c r="K377" s="198"/>
      <c r="L377" s="198"/>
      <c r="M377" s="142"/>
      <c r="N377" s="142"/>
      <c r="O377" s="142"/>
      <c r="P377" s="142"/>
      <c r="Q377" s="142"/>
      <c r="R377" s="142"/>
      <c r="S377" s="142"/>
      <c r="T377" s="142"/>
      <c r="U377" s="142"/>
      <c r="V377" s="142"/>
      <c r="W377" s="142"/>
      <c r="X377" s="142"/>
      <c r="Y377" s="142"/>
      <c r="Z377" s="142"/>
      <c r="AA377" s="142"/>
      <c r="AB377" s="142"/>
      <c r="AC377" s="142"/>
      <c r="AD377" s="142"/>
      <c r="AE377" s="142"/>
      <c r="AF377" s="142"/>
    </row>
    <row r="378" spans="4:32" x14ac:dyDescent="0.2">
      <c r="D378" s="142"/>
      <c r="E378" s="142"/>
      <c r="F378" s="142"/>
      <c r="G378" s="142"/>
      <c r="H378" s="142"/>
      <c r="I378" s="142"/>
      <c r="J378" s="7"/>
      <c r="K378" s="198"/>
      <c r="L378" s="198"/>
      <c r="M378" s="142"/>
      <c r="N378" s="142"/>
      <c r="O378" s="142"/>
      <c r="P378" s="142"/>
      <c r="Q378" s="142"/>
      <c r="R378" s="142"/>
      <c r="S378" s="142"/>
      <c r="T378" s="142"/>
      <c r="U378" s="142"/>
      <c r="V378" s="142"/>
      <c r="W378" s="142"/>
      <c r="X378" s="142"/>
      <c r="Y378" s="142"/>
      <c r="Z378" s="142"/>
      <c r="AA378" s="142"/>
      <c r="AB378" s="142"/>
      <c r="AC378" s="142"/>
      <c r="AD378" s="142"/>
      <c r="AE378" s="142"/>
      <c r="AF378" s="142"/>
    </row>
    <row r="379" spans="4:32" x14ac:dyDescent="0.2">
      <c r="D379" s="142"/>
      <c r="E379" s="142"/>
      <c r="F379" s="142"/>
      <c r="G379" s="142"/>
      <c r="H379" s="142"/>
      <c r="I379" s="142"/>
      <c r="J379" s="7"/>
      <c r="K379" s="198"/>
      <c r="L379" s="198"/>
      <c r="M379" s="142"/>
      <c r="N379" s="142"/>
      <c r="O379" s="142"/>
      <c r="P379" s="142"/>
      <c r="Q379" s="142"/>
      <c r="R379" s="142"/>
      <c r="S379" s="142"/>
      <c r="T379" s="142"/>
      <c r="U379" s="142"/>
      <c r="V379" s="142"/>
      <c r="W379" s="142"/>
      <c r="X379" s="142"/>
      <c r="Y379" s="142"/>
      <c r="Z379" s="142"/>
      <c r="AA379" s="142"/>
      <c r="AB379" s="142"/>
      <c r="AC379" s="142"/>
      <c r="AD379" s="142"/>
      <c r="AE379" s="142"/>
      <c r="AF379" s="142"/>
    </row>
    <row r="380" spans="4:32" x14ac:dyDescent="0.2">
      <c r="D380" s="142"/>
      <c r="E380" s="142"/>
      <c r="F380" s="142"/>
      <c r="G380" s="142"/>
      <c r="H380" s="142"/>
      <c r="I380" s="142"/>
      <c r="J380" s="7"/>
      <c r="K380" s="198"/>
      <c r="L380" s="198"/>
      <c r="M380" s="142"/>
      <c r="N380" s="142"/>
      <c r="O380" s="142"/>
      <c r="P380" s="142"/>
      <c r="Q380" s="142"/>
      <c r="R380" s="142"/>
      <c r="S380" s="142"/>
      <c r="T380" s="142"/>
      <c r="U380" s="142"/>
      <c r="V380" s="142"/>
      <c r="W380" s="142"/>
      <c r="X380" s="142"/>
      <c r="Y380" s="142"/>
      <c r="Z380" s="142"/>
      <c r="AA380" s="142"/>
      <c r="AB380" s="142"/>
      <c r="AC380" s="142"/>
      <c r="AD380" s="142"/>
      <c r="AE380" s="142"/>
      <c r="AF380" s="142"/>
    </row>
    <row r="381" spans="4:32" x14ac:dyDescent="0.2">
      <c r="D381" s="142"/>
      <c r="E381" s="142"/>
      <c r="F381" s="142"/>
      <c r="G381" s="142"/>
      <c r="H381" s="142"/>
      <c r="I381" s="142"/>
      <c r="J381" s="7"/>
      <c r="K381" s="198"/>
      <c r="L381" s="198"/>
      <c r="M381" s="142"/>
      <c r="N381" s="142"/>
      <c r="O381" s="142"/>
      <c r="P381" s="142"/>
      <c r="Q381" s="142"/>
      <c r="R381" s="142"/>
      <c r="S381" s="142"/>
      <c r="T381" s="142"/>
      <c r="U381" s="142"/>
      <c r="V381" s="142"/>
      <c r="W381" s="142"/>
      <c r="X381" s="142"/>
      <c r="Y381" s="142"/>
      <c r="Z381" s="142"/>
      <c r="AA381" s="142"/>
      <c r="AB381" s="142"/>
      <c r="AC381" s="142"/>
      <c r="AD381" s="142"/>
      <c r="AE381" s="142"/>
      <c r="AF381" s="142"/>
    </row>
    <row r="382" spans="4:32" x14ac:dyDescent="0.2">
      <c r="D382" s="142"/>
      <c r="E382" s="142"/>
      <c r="F382" s="142"/>
      <c r="G382" s="142"/>
      <c r="H382" s="142"/>
      <c r="I382" s="142"/>
      <c r="J382" s="7"/>
      <c r="K382" s="198"/>
      <c r="L382" s="198"/>
      <c r="M382" s="142"/>
      <c r="N382" s="142"/>
      <c r="O382" s="142"/>
      <c r="P382" s="142"/>
      <c r="Q382" s="142"/>
      <c r="R382" s="142"/>
      <c r="S382" s="142"/>
      <c r="T382" s="142"/>
      <c r="U382" s="142"/>
      <c r="V382" s="142"/>
      <c r="W382" s="142"/>
      <c r="X382" s="142"/>
      <c r="Y382" s="142"/>
      <c r="Z382" s="142"/>
      <c r="AA382" s="142"/>
      <c r="AB382" s="142"/>
      <c r="AC382" s="142"/>
      <c r="AD382" s="142"/>
      <c r="AE382" s="142"/>
      <c r="AF382" s="142"/>
    </row>
    <row r="383" spans="4:32" x14ac:dyDescent="0.2">
      <c r="D383" s="142"/>
      <c r="E383" s="142"/>
      <c r="F383" s="142"/>
      <c r="G383" s="142"/>
      <c r="H383" s="142"/>
      <c r="I383" s="142"/>
      <c r="J383" s="7"/>
      <c r="K383" s="198"/>
      <c r="L383" s="198"/>
      <c r="M383" s="142"/>
      <c r="N383" s="142"/>
      <c r="O383" s="142"/>
      <c r="P383" s="142"/>
      <c r="Q383" s="142"/>
      <c r="R383" s="142"/>
      <c r="S383" s="142"/>
      <c r="T383" s="142"/>
      <c r="U383" s="142"/>
      <c r="V383" s="142"/>
      <c r="W383" s="142"/>
      <c r="X383" s="142"/>
      <c r="Y383" s="142"/>
      <c r="Z383" s="142"/>
      <c r="AA383" s="142"/>
      <c r="AB383" s="142"/>
      <c r="AC383" s="142"/>
      <c r="AD383" s="142"/>
      <c r="AE383" s="142"/>
      <c r="AF383" s="142"/>
    </row>
    <row r="384" spans="4:32" x14ac:dyDescent="0.2">
      <c r="D384" s="142"/>
      <c r="E384" s="142"/>
      <c r="F384" s="142"/>
      <c r="G384" s="142"/>
      <c r="H384" s="142"/>
      <c r="I384" s="142"/>
      <c r="J384" s="7"/>
      <c r="K384" s="198"/>
      <c r="L384" s="198"/>
      <c r="M384" s="142"/>
      <c r="N384" s="142"/>
      <c r="O384" s="142"/>
      <c r="P384" s="142"/>
      <c r="Q384" s="142"/>
      <c r="R384" s="142"/>
      <c r="S384" s="142"/>
      <c r="T384" s="142"/>
      <c r="U384" s="142"/>
      <c r="V384" s="142"/>
      <c r="W384" s="142"/>
      <c r="X384" s="142"/>
      <c r="Y384" s="142"/>
      <c r="Z384" s="142"/>
      <c r="AA384" s="142"/>
      <c r="AB384" s="142"/>
      <c r="AC384" s="142"/>
      <c r="AD384" s="142"/>
      <c r="AE384" s="142"/>
      <c r="AF384" s="142"/>
    </row>
    <row r="385" spans="4:32" x14ac:dyDescent="0.2">
      <c r="D385" s="142"/>
      <c r="E385" s="142"/>
      <c r="F385" s="142"/>
      <c r="G385" s="142"/>
      <c r="H385" s="142"/>
      <c r="I385" s="142"/>
      <c r="J385" s="7"/>
      <c r="K385" s="198"/>
      <c r="L385" s="198"/>
      <c r="M385" s="142"/>
      <c r="N385" s="142"/>
      <c r="O385" s="142"/>
      <c r="P385" s="142"/>
      <c r="Q385" s="142"/>
      <c r="R385" s="142"/>
      <c r="S385" s="142"/>
      <c r="T385" s="142"/>
      <c r="U385" s="142"/>
      <c r="V385" s="142"/>
      <c r="W385" s="142"/>
      <c r="X385" s="142"/>
      <c r="Y385" s="142"/>
      <c r="Z385" s="142"/>
      <c r="AA385" s="142"/>
      <c r="AB385" s="142"/>
      <c r="AC385" s="142"/>
      <c r="AD385" s="142"/>
      <c r="AE385" s="142"/>
      <c r="AF385" s="142"/>
    </row>
    <row r="386" spans="4:32" x14ac:dyDescent="0.2">
      <c r="D386" s="142"/>
      <c r="E386" s="142"/>
      <c r="F386" s="142"/>
      <c r="G386" s="142"/>
      <c r="H386" s="142"/>
      <c r="I386" s="142"/>
      <c r="J386" s="7"/>
      <c r="K386" s="198"/>
      <c r="L386" s="198"/>
      <c r="M386" s="142"/>
      <c r="N386" s="142"/>
      <c r="O386" s="142"/>
      <c r="P386" s="142"/>
      <c r="Q386" s="142"/>
      <c r="R386" s="142"/>
      <c r="S386" s="142"/>
      <c r="T386" s="142"/>
      <c r="U386" s="142"/>
      <c r="V386" s="142"/>
      <c r="W386" s="142"/>
      <c r="X386" s="142"/>
      <c r="Y386" s="142"/>
      <c r="Z386" s="142"/>
      <c r="AA386" s="142"/>
      <c r="AB386" s="142"/>
      <c r="AC386" s="142"/>
      <c r="AD386" s="142"/>
      <c r="AE386" s="142"/>
      <c r="AF386" s="142"/>
    </row>
    <row r="387" spans="4:32" x14ac:dyDescent="0.2">
      <c r="D387" s="142"/>
      <c r="E387" s="142"/>
      <c r="F387" s="142"/>
      <c r="G387" s="142"/>
      <c r="H387" s="142"/>
      <c r="I387" s="142"/>
      <c r="J387" s="7"/>
      <c r="K387" s="198"/>
      <c r="L387" s="198"/>
      <c r="M387" s="142"/>
      <c r="N387" s="142"/>
      <c r="O387" s="142"/>
      <c r="P387" s="142"/>
      <c r="Q387" s="142"/>
      <c r="R387" s="142"/>
      <c r="S387" s="142"/>
      <c r="T387" s="142"/>
      <c r="U387" s="142"/>
      <c r="V387" s="142"/>
      <c r="W387" s="142"/>
      <c r="X387" s="142"/>
      <c r="Y387" s="142"/>
      <c r="Z387" s="142"/>
      <c r="AA387" s="142"/>
      <c r="AB387" s="142"/>
      <c r="AC387" s="142"/>
      <c r="AD387" s="142"/>
      <c r="AE387" s="142"/>
      <c r="AF387" s="142"/>
    </row>
    <row r="388" spans="4:32" x14ac:dyDescent="0.2">
      <c r="D388" s="142"/>
      <c r="E388" s="142"/>
      <c r="F388" s="142"/>
      <c r="G388" s="142"/>
      <c r="H388" s="142"/>
      <c r="I388" s="142"/>
      <c r="J388" s="7"/>
      <c r="K388" s="198"/>
      <c r="L388" s="198"/>
      <c r="M388" s="142"/>
      <c r="N388" s="142"/>
      <c r="O388" s="142"/>
      <c r="P388" s="142"/>
      <c r="Q388" s="142"/>
      <c r="R388" s="142"/>
      <c r="S388" s="142"/>
      <c r="T388" s="142"/>
      <c r="U388" s="142"/>
      <c r="V388" s="142"/>
      <c r="W388" s="142"/>
      <c r="X388" s="142"/>
      <c r="Y388" s="142"/>
      <c r="Z388" s="142"/>
      <c r="AA388" s="142"/>
      <c r="AB388" s="142"/>
      <c r="AC388" s="142"/>
      <c r="AD388" s="142"/>
      <c r="AE388" s="142"/>
      <c r="AF388" s="142"/>
    </row>
    <row r="389" spans="4:32" x14ac:dyDescent="0.2">
      <c r="D389" s="142"/>
      <c r="E389" s="142"/>
      <c r="F389" s="142"/>
      <c r="G389" s="142"/>
      <c r="H389" s="142"/>
      <c r="I389" s="142"/>
      <c r="J389" s="7"/>
      <c r="K389" s="198"/>
      <c r="L389" s="198"/>
      <c r="M389" s="142"/>
      <c r="N389" s="142"/>
      <c r="O389" s="142"/>
      <c r="P389" s="142"/>
      <c r="Q389" s="142"/>
      <c r="R389" s="142"/>
      <c r="S389" s="142"/>
      <c r="T389" s="142"/>
      <c r="U389" s="142"/>
      <c r="V389" s="142"/>
      <c r="W389" s="142"/>
      <c r="X389" s="142"/>
      <c r="Y389" s="142"/>
      <c r="Z389" s="142"/>
      <c r="AA389" s="142"/>
      <c r="AB389" s="142"/>
      <c r="AC389" s="142"/>
      <c r="AD389" s="142"/>
      <c r="AE389" s="142"/>
      <c r="AF389" s="142"/>
    </row>
    <row r="390" spans="4:32" x14ac:dyDescent="0.2">
      <c r="D390" s="142"/>
      <c r="E390" s="142"/>
      <c r="F390" s="142"/>
      <c r="G390" s="142"/>
      <c r="H390" s="142"/>
      <c r="I390" s="142"/>
      <c r="J390" s="7"/>
      <c r="K390" s="198"/>
      <c r="L390" s="198"/>
      <c r="M390" s="142"/>
      <c r="N390" s="142"/>
      <c r="O390" s="142"/>
      <c r="P390" s="142"/>
      <c r="Q390" s="142"/>
      <c r="R390" s="142"/>
      <c r="S390" s="142"/>
      <c r="T390" s="142"/>
      <c r="U390" s="142"/>
      <c r="V390" s="142"/>
      <c r="W390" s="142"/>
      <c r="X390" s="142"/>
      <c r="Y390" s="142"/>
      <c r="Z390" s="142"/>
      <c r="AA390" s="142"/>
      <c r="AB390" s="142"/>
      <c r="AC390" s="142"/>
      <c r="AD390" s="142"/>
      <c r="AE390" s="142"/>
      <c r="AF390" s="142"/>
    </row>
    <row r="391" spans="4:32" x14ac:dyDescent="0.2">
      <c r="D391" s="142"/>
      <c r="E391" s="142"/>
      <c r="F391" s="142"/>
      <c r="G391" s="142"/>
      <c r="H391" s="142"/>
      <c r="I391" s="142"/>
      <c r="J391" s="7"/>
      <c r="K391" s="198"/>
      <c r="L391" s="198"/>
      <c r="M391" s="142"/>
      <c r="N391" s="142"/>
      <c r="O391" s="142"/>
      <c r="P391" s="142"/>
      <c r="Q391" s="142"/>
      <c r="R391" s="142"/>
      <c r="S391" s="142"/>
      <c r="T391" s="142"/>
      <c r="U391" s="142"/>
      <c r="V391" s="142"/>
      <c r="W391" s="142"/>
      <c r="X391" s="142"/>
      <c r="Y391" s="142"/>
      <c r="Z391" s="142"/>
      <c r="AA391" s="142"/>
      <c r="AB391" s="142"/>
      <c r="AC391" s="142"/>
      <c r="AD391" s="142"/>
      <c r="AE391" s="142"/>
      <c r="AF391" s="142"/>
    </row>
    <row r="392" spans="4:32" x14ac:dyDescent="0.2">
      <c r="D392" s="142"/>
      <c r="E392" s="142"/>
      <c r="F392" s="142"/>
      <c r="G392" s="142"/>
      <c r="H392" s="142"/>
      <c r="I392" s="142"/>
      <c r="J392" s="7"/>
      <c r="K392" s="198"/>
      <c r="L392" s="198"/>
      <c r="M392" s="142"/>
      <c r="N392" s="142"/>
      <c r="O392" s="142"/>
      <c r="P392" s="142"/>
      <c r="Q392" s="142"/>
      <c r="R392" s="142"/>
      <c r="S392" s="142"/>
      <c r="T392" s="142"/>
      <c r="U392" s="142"/>
      <c r="V392" s="142"/>
      <c r="W392" s="142"/>
      <c r="X392" s="142"/>
      <c r="Y392" s="142"/>
      <c r="Z392" s="142"/>
      <c r="AA392" s="142"/>
      <c r="AB392" s="142"/>
      <c r="AC392" s="142"/>
      <c r="AD392" s="142"/>
      <c r="AE392" s="142"/>
      <c r="AF392" s="142"/>
    </row>
    <row r="393" spans="4:32" x14ac:dyDescent="0.2">
      <c r="D393" s="142"/>
      <c r="E393" s="142"/>
      <c r="F393" s="142"/>
      <c r="G393" s="142"/>
      <c r="H393" s="142"/>
      <c r="I393" s="142"/>
      <c r="J393" s="7"/>
      <c r="K393" s="198"/>
      <c r="L393" s="198"/>
      <c r="M393" s="142"/>
      <c r="N393" s="142"/>
      <c r="O393" s="142"/>
      <c r="P393" s="142"/>
      <c r="Q393" s="142"/>
      <c r="R393" s="142"/>
      <c r="S393" s="142"/>
      <c r="T393" s="142"/>
      <c r="U393" s="142"/>
      <c r="V393" s="142"/>
      <c r="W393" s="142"/>
      <c r="X393" s="142"/>
      <c r="Y393" s="142"/>
      <c r="Z393" s="142"/>
      <c r="AA393" s="142"/>
      <c r="AB393" s="142"/>
      <c r="AC393" s="142"/>
      <c r="AD393" s="142"/>
      <c r="AE393" s="142"/>
      <c r="AF393" s="142"/>
    </row>
    <row r="394" spans="4:32" x14ac:dyDescent="0.2">
      <c r="D394" s="142"/>
      <c r="E394" s="142"/>
      <c r="F394" s="142"/>
      <c r="G394" s="142"/>
      <c r="H394" s="142"/>
      <c r="I394" s="142"/>
      <c r="J394" s="7"/>
      <c r="K394" s="198"/>
      <c r="L394" s="198"/>
      <c r="M394" s="142"/>
      <c r="N394" s="142"/>
      <c r="O394" s="142"/>
      <c r="P394" s="142"/>
      <c r="Q394" s="142"/>
      <c r="R394" s="142"/>
      <c r="S394" s="142"/>
      <c r="T394" s="142"/>
      <c r="U394" s="142"/>
      <c r="V394" s="142"/>
      <c r="W394" s="142"/>
      <c r="X394" s="142"/>
      <c r="Y394" s="142"/>
      <c r="Z394" s="142"/>
      <c r="AA394" s="142"/>
      <c r="AB394" s="142"/>
      <c r="AC394" s="142"/>
      <c r="AD394" s="142"/>
      <c r="AE394" s="142"/>
      <c r="AF394" s="142"/>
    </row>
    <row r="395" spans="4:32" x14ac:dyDescent="0.2">
      <c r="D395" s="142"/>
      <c r="E395" s="142"/>
      <c r="F395" s="142"/>
      <c r="G395" s="142"/>
      <c r="H395" s="142"/>
      <c r="I395" s="142"/>
      <c r="J395" s="7"/>
      <c r="K395" s="198"/>
      <c r="L395" s="198"/>
      <c r="M395" s="142"/>
      <c r="N395" s="142"/>
      <c r="O395" s="142"/>
      <c r="P395" s="142"/>
      <c r="Q395" s="142"/>
      <c r="R395" s="142"/>
      <c r="S395" s="142"/>
      <c r="T395" s="142"/>
      <c r="U395" s="142"/>
      <c r="V395" s="142"/>
      <c r="W395" s="142"/>
      <c r="X395" s="142"/>
      <c r="Y395" s="142"/>
      <c r="Z395" s="142"/>
      <c r="AA395" s="142"/>
      <c r="AB395" s="142"/>
      <c r="AC395" s="142"/>
      <c r="AD395" s="142"/>
      <c r="AE395" s="142"/>
      <c r="AF395" s="142"/>
    </row>
    <row r="396" spans="4:32" x14ac:dyDescent="0.2">
      <c r="D396" s="142"/>
      <c r="E396" s="142"/>
      <c r="F396" s="142"/>
      <c r="G396" s="142"/>
      <c r="H396" s="142"/>
      <c r="I396" s="142"/>
      <c r="J396" s="7"/>
      <c r="K396" s="198"/>
      <c r="L396" s="198"/>
      <c r="M396" s="142"/>
      <c r="N396" s="142"/>
      <c r="O396" s="142"/>
      <c r="P396" s="142"/>
      <c r="Q396" s="142"/>
      <c r="R396" s="142"/>
      <c r="S396" s="142"/>
      <c r="T396" s="142"/>
      <c r="U396" s="142"/>
      <c r="V396" s="142"/>
      <c r="W396" s="142"/>
      <c r="X396" s="142"/>
      <c r="Y396" s="142"/>
      <c r="Z396" s="142"/>
      <c r="AA396" s="142"/>
      <c r="AB396" s="142"/>
      <c r="AC396" s="142"/>
      <c r="AD396" s="142"/>
      <c r="AE396" s="142"/>
      <c r="AF396" s="142"/>
    </row>
    <row r="397" spans="4:32" x14ac:dyDescent="0.2">
      <c r="D397" s="142"/>
      <c r="E397" s="142"/>
      <c r="F397" s="142"/>
      <c r="G397" s="142"/>
      <c r="H397" s="142"/>
      <c r="I397" s="142"/>
      <c r="J397" s="7"/>
      <c r="K397" s="198"/>
      <c r="L397" s="198"/>
      <c r="M397" s="142"/>
      <c r="N397" s="142"/>
      <c r="O397" s="142"/>
      <c r="P397" s="142"/>
      <c r="Q397" s="142"/>
      <c r="R397" s="142"/>
      <c r="S397" s="142"/>
      <c r="T397" s="142"/>
      <c r="U397" s="142"/>
      <c r="V397" s="142"/>
      <c r="W397" s="142"/>
      <c r="X397" s="142"/>
      <c r="Y397" s="142"/>
      <c r="Z397" s="142"/>
      <c r="AA397" s="142"/>
      <c r="AB397" s="142"/>
      <c r="AC397" s="142"/>
      <c r="AD397" s="142"/>
      <c r="AE397" s="142"/>
      <c r="AF397" s="142"/>
    </row>
    <row r="398" spans="4:32" x14ac:dyDescent="0.2">
      <c r="D398" s="142"/>
      <c r="E398" s="142"/>
      <c r="F398" s="142"/>
      <c r="G398" s="142"/>
      <c r="H398" s="142"/>
      <c r="I398" s="142"/>
      <c r="J398" s="7"/>
      <c r="K398" s="198"/>
      <c r="L398" s="198"/>
      <c r="M398" s="142"/>
      <c r="N398" s="142"/>
      <c r="O398" s="142"/>
      <c r="P398" s="142"/>
      <c r="Q398" s="142"/>
      <c r="R398" s="142"/>
      <c r="S398" s="142"/>
      <c r="T398" s="142"/>
      <c r="U398" s="142"/>
      <c r="V398" s="142"/>
      <c r="W398" s="142"/>
      <c r="X398" s="142"/>
      <c r="Y398" s="142"/>
      <c r="Z398" s="142"/>
      <c r="AA398" s="142"/>
      <c r="AB398" s="142"/>
      <c r="AC398" s="142"/>
      <c r="AD398" s="142"/>
      <c r="AE398" s="142"/>
      <c r="AF398" s="142"/>
    </row>
    <row r="399" spans="4:32" x14ac:dyDescent="0.2">
      <c r="D399" s="142"/>
      <c r="E399" s="142"/>
      <c r="F399" s="142"/>
      <c r="G399" s="142"/>
      <c r="H399" s="142"/>
      <c r="I399" s="142"/>
      <c r="J399" s="7"/>
      <c r="K399" s="198"/>
      <c r="L399" s="198"/>
      <c r="M399" s="142"/>
      <c r="N399" s="142"/>
      <c r="O399" s="142"/>
      <c r="P399" s="142"/>
      <c r="Q399" s="142"/>
      <c r="R399" s="142"/>
      <c r="S399" s="142"/>
      <c r="T399" s="142"/>
      <c r="U399" s="142"/>
      <c r="V399" s="142"/>
      <c r="W399" s="142"/>
      <c r="X399" s="142"/>
      <c r="Y399" s="142"/>
      <c r="Z399" s="142"/>
      <c r="AA399" s="142"/>
      <c r="AB399" s="142"/>
      <c r="AC399" s="142"/>
      <c r="AD399" s="142"/>
      <c r="AE399" s="142"/>
      <c r="AF399" s="142"/>
    </row>
    <row r="400" spans="4:32" x14ac:dyDescent="0.2">
      <c r="D400" s="142"/>
      <c r="E400" s="142"/>
      <c r="F400" s="142"/>
      <c r="G400" s="142"/>
      <c r="H400" s="142"/>
      <c r="I400" s="142"/>
      <c r="J400" s="7"/>
      <c r="K400" s="198"/>
      <c r="L400" s="198"/>
      <c r="M400" s="142"/>
      <c r="N400" s="142"/>
      <c r="O400" s="142"/>
      <c r="P400" s="142"/>
      <c r="Q400" s="142"/>
      <c r="R400" s="142"/>
      <c r="S400" s="142"/>
      <c r="T400" s="142"/>
      <c r="U400" s="142"/>
      <c r="V400" s="142"/>
      <c r="W400" s="142"/>
      <c r="X400" s="142"/>
      <c r="Y400" s="142"/>
      <c r="Z400" s="142"/>
      <c r="AA400" s="142"/>
      <c r="AB400" s="142"/>
      <c r="AC400" s="142"/>
      <c r="AD400" s="142"/>
      <c r="AE400" s="142"/>
      <c r="AF400" s="142"/>
    </row>
    <row r="401" spans="4:32" x14ac:dyDescent="0.2">
      <c r="D401" s="142"/>
      <c r="E401" s="142"/>
      <c r="F401" s="142"/>
      <c r="G401" s="142"/>
      <c r="H401" s="142"/>
      <c r="I401" s="142"/>
      <c r="J401" s="7"/>
      <c r="K401" s="198"/>
      <c r="L401" s="198"/>
      <c r="M401" s="142"/>
      <c r="N401" s="142"/>
      <c r="O401" s="142"/>
      <c r="P401" s="142"/>
      <c r="Q401" s="142"/>
      <c r="R401" s="142"/>
      <c r="S401" s="142"/>
      <c r="T401" s="142"/>
      <c r="U401" s="142"/>
      <c r="V401" s="142"/>
      <c r="W401" s="142"/>
      <c r="X401" s="142"/>
      <c r="Y401" s="142"/>
      <c r="Z401" s="142"/>
      <c r="AA401" s="142"/>
      <c r="AB401" s="142"/>
      <c r="AC401" s="142"/>
      <c r="AD401" s="142"/>
      <c r="AE401" s="142"/>
      <c r="AF401" s="142"/>
    </row>
    <row r="402" spans="4:32" x14ac:dyDescent="0.2">
      <c r="D402" s="142"/>
      <c r="E402" s="142"/>
      <c r="F402" s="142"/>
      <c r="G402" s="142"/>
      <c r="H402" s="142"/>
      <c r="I402" s="142"/>
      <c r="J402" s="7"/>
      <c r="K402" s="198"/>
      <c r="L402" s="198"/>
      <c r="M402" s="142"/>
      <c r="N402" s="142"/>
      <c r="O402" s="142"/>
      <c r="P402" s="142"/>
      <c r="Q402" s="142"/>
      <c r="R402" s="142"/>
      <c r="S402" s="142"/>
      <c r="T402" s="142"/>
      <c r="U402" s="142"/>
      <c r="V402" s="142"/>
      <c r="W402" s="142"/>
      <c r="X402" s="142"/>
      <c r="Y402" s="142"/>
      <c r="Z402" s="142"/>
      <c r="AA402" s="142"/>
      <c r="AB402" s="142"/>
      <c r="AC402" s="142"/>
      <c r="AD402" s="142"/>
      <c r="AE402" s="142"/>
      <c r="AF402" s="142"/>
    </row>
    <row r="403" spans="4:32" x14ac:dyDescent="0.2">
      <c r="D403" s="142"/>
      <c r="E403" s="142"/>
      <c r="F403" s="142"/>
      <c r="G403" s="142"/>
      <c r="H403" s="142"/>
      <c r="I403" s="142"/>
      <c r="J403" s="7"/>
      <c r="K403" s="198"/>
      <c r="L403" s="198"/>
      <c r="M403" s="142"/>
      <c r="N403" s="142"/>
      <c r="O403" s="142"/>
      <c r="P403" s="142"/>
      <c r="Q403" s="142"/>
      <c r="R403" s="142"/>
      <c r="S403" s="142"/>
      <c r="T403" s="142"/>
      <c r="U403" s="142"/>
      <c r="V403" s="142"/>
      <c r="W403" s="142"/>
      <c r="X403" s="142"/>
      <c r="Y403" s="142"/>
      <c r="Z403" s="142"/>
      <c r="AA403" s="142"/>
      <c r="AB403" s="142"/>
      <c r="AC403" s="142"/>
      <c r="AD403" s="142"/>
      <c r="AE403" s="142"/>
      <c r="AF403" s="142"/>
    </row>
    <row r="404" spans="4:32" x14ac:dyDescent="0.2">
      <c r="D404" s="142"/>
      <c r="E404" s="142"/>
      <c r="F404" s="142"/>
      <c r="G404" s="142"/>
      <c r="H404" s="142"/>
      <c r="I404" s="142"/>
      <c r="J404" s="7"/>
      <c r="K404" s="198"/>
      <c r="L404" s="198"/>
      <c r="M404" s="142"/>
      <c r="N404" s="142"/>
      <c r="O404" s="142"/>
      <c r="P404" s="142"/>
      <c r="Q404" s="142"/>
      <c r="R404" s="142"/>
      <c r="S404" s="142"/>
      <c r="T404" s="142"/>
      <c r="U404" s="142"/>
      <c r="V404" s="142"/>
      <c r="W404" s="142"/>
      <c r="X404" s="142"/>
      <c r="Y404" s="142"/>
      <c r="Z404" s="142"/>
      <c r="AA404" s="142"/>
      <c r="AB404" s="142"/>
      <c r="AC404" s="142"/>
      <c r="AD404" s="142"/>
      <c r="AE404" s="142"/>
      <c r="AF404" s="142"/>
    </row>
    <row r="405" spans="4:32" x14ac:dyDescent="0.2">
      <c r="D405" s="142"/>
      <c r="E405" s="142"/>
      <c r="F405" s="142"/>
      <c r="G405" s="142"/>
      <c r="H405" s="142"/>
      <c r="I405" s="142"/>
      <c r="J405" s="7"/>
      <c r="K405" s="198"/>
      <c r="L405" s="198"/>
      <c r="M405" s="142"/>
      <c r="N405" s="142"/>
      <c r="O405" s="142"/>
      <c r="P405" s="142"/>
      <c r="Q405" s="142"/>
      <c r="R405" s="142"/>
      <c r="S405" s="142"/>
      <c r="T405" s="142"/>
      <c r="U405" s="142"/>
      <c r="V405" s="142"/>
      <c r="W405" s="142"/>
      <c r="X405" s="142"/>
      <c r="Y405" s="142"/>
      <c r="Z405" s="142"/>
      <c r="AA405" s="142"/>
      <c r="AB405" s="142"/>
      <c r="AC405" s="142"/>
      <c r="AD405" s="142"/>
      <c r="AE405" s="142"/>
      <c r="AF405" s="142"/>
    </row>
    <row r="406" spans="4:32" x14ac:dyDescent="0.2">
      <c r="D406" s="142"/>
      <c r="E406" s="142"/>
      <c r="F406" s="142"/>
      <c r="G406" s="142"/>
      <c r="H406" s="142"/>
      <c r="I406" s="142"/>
      <c r="J406" s="7"/>
      <c r="K406" s="198"/>
      <c r="L406" s="198"/>
      <c r="M406" s="142"/>
      <c r="N406" s="142"/>
      <c r="O406" s="142"/>
      <c r="P406" s="142"/>
      <c r="Q406" s="142"/>
      <c r="R406" s="142"/>
      <c r="S406" s="142"/>
      <c r="T406" s="142"/>
      <c r="U406" s="142"/>
      <c r="V406" s="142"/>
      <c r="W406" s="142"/>
      <c r="X406" s="142"/>
      <c r="Y406" s="142"/>
      <c r="Z406" s="142"/>
      <c r="AA406" s="142"/>
      <c r="AB406" s="142"/>
      <c r="AC406" s="142"/>
      <c r="AD406" s="142"/>
      <c r="AE406" s="142"/>
      <c r="AF406" s="142"/>
    </row>
    <row r="407" spans="4:32" x14ac:dyDescent="0.2">
      <c r="D407" s="142"/>
      <c r="E407" s="142"/>
      <c r="F407" s="142"/>
      <c r="G407" s="142"/>
      <c r="H407" s="142"/>
      <c r="I407" s="142"/>
      <c r="J407" s="7"/>
      <c r="K407" s="198"/>
      <c r="L407" s="198"/>
      <c r="M407" s="142"/>
      <c r="N407" s="142"/>
      <c r="O407" s="142"/>
      <c r="P407" s="142"/>
      <c r="Q407" s="142"/>
      <c r="R407" s="142"/>
      <c r="S407" s="142"/>
      <c r="T407" s="142"/>
      <c r="U407" s="142"/>
      <c r="V407" s="142"/>
      <c r="W407" s="142"/>
      <c r="X407" s="142"/>
      <c r="Y407" s="142"/>
      <c r="Z407" s="142"/>
      <c r="AA407" s="142"/>
      <c r="AB407" s="142"/>
      <c r="AC407" s="142"/>
      <c r="AD407" s="142"/>
      <c r="AE407" s="142"/>
      <c r="AF407" s="142"/>
    </row>
    <row r="408" spans="4:32" x14ac:dyDescent="0.2">
      <c r="D408" s="142"/>
      <c r="E408" s="142"/>
      <c r="F408" s="142"/>
      <c r="G408" s="142"/>
      <c r="H408" s="142"/>
      <c r="I408" s="142"/>
      <c r="J408" s="7"/>
      <c r="K408" s="198"/>
      <c r="L408" s="198"/>
      <c r="M408" s="142"/>
      <c r="N408" s="142"/>
      <c r="O408" s="142"/>
      <c r="P408" s="142"/>
      <c r="Q408" s="142"/>
      <c r="R408" s="142"/>
      <c r="S408" s="142"/>
      <c r="T408" s="142"/>
      <c r="U408" s="142"/>
      <c r="V408" s="142"/>
      <c r="W408" s="142"/>
      <c r="X408" s="142"/>
      <c r="Y408" s="142"/>
      <c r="Z408" s="142"/>
      <c r="AA408" s="142"/>
      <c r="AB408" s="142"/>
      <c r="AC408" s="142"/>
      <c r="AD408" s="142"/>
      <c r="AE408" s="142"/>
      <c r="AF408" s="142"/>
    </row>
    <row r="409" spans="4:32" x14ac:dyDescent="0.2">
      <c r="D409" s="142"/>
      <c r="E409" s="142"/>
      <c r="F409" s="142"/>
      <c r="G409" s="142"/>
      <c r="H409" s="142"/>
      <c r="I409" s="142"/>
      <c r="J409" s="7"/>
      <c r="K409" s="198"/>
      <c r="L409" s="198"/>
      <c r="M409" s="142"/>
      <c r="N409" s="142"/>
      <c r="O409" s="142"/>
      <c r="P409" s="142"/>
      <c r="Q409" s="142"/>
      <c r="R409" s="142"/>
      <c r="S409" s="142"/>
      <c r="T409" s="142"/>
      <c r="U409" s="142"/>
      <c r="V409" s="142"/>
      <c r="W409" s="142"/>
      <c r="X409" s="142"/>
      <c r="Y409" s="142"/>
      <c r="Z409" s="142"/>
      <c r="AA409" s="142"/>
      <c r="AB409" s="142"/>
      <c r="AC409" s="142"/>
      <c r="AD409" s="142"/>
      <c r="AE409" s="142"/>
      <c r="AF409" s="142"/>
    </row>
    <row r="410" spans="4:32" x14ac:dyDescent="0.2">
      <c r="D410" s="142"/>
      <c r="E410" s="142"/>
      <c r="F410" s="142"/>
      <c r="G410" s="142"/>
      <c r="H410" s="142"/>
      <c r="I410" s="142"/>
      <c r="J410" s="7"/>
      <c r="K410" s="198"/>
      <c r="L410" s="198"/>
      <c r="M410" s="142"/>
      <c r="N410" s="142"/>
      <c r="O410" s="142"/>
      <c r="P410" s="142"/>
      <c r="Q410" s="142"/>
      <c r="R410" s="142"/>
      <c r="S410" s="142"/>
      <c r="T410" s="142"/>
      <c r="U410" s="142"/>
      <c r="V410" s="142"/>
      <c r="W410" s="142"/>
      <c r="X410" s="142"/>
      <c r="Y410" s="142"/>
      <c r="Z410" s="142"/>
      <c r="AA410" s="142"/>
      <c r="AB410" s="142"/>
      <c r="AC410" s="142"/>
      <c r="AD410" s="142"/>
      <c r="AE410" s="142"/>
      <c r="AF410" s="142"/>
    </row>
    <row r="411" spans="4:32" x14ac:dyDescent="0.2">
      <c r="D411" s="142"/>
      <c r="E411" s="142"/>
      <c r="F411" s="142"/>
      <c r="G411" s="142"/>
      <c r="H411" s="142"/>
      <c r="I411" s="142"/>
      <c r="J411" s="7"/>
      <c r="K411" s="198"/>
      <c r="L411" s="198"/>
      <c r="M411" s="142"/>
      <c r="N411" s="142"/>
      <c r="O411" s="142"/>
      <c r="P411" s="142"/>
      <c r="Q411" s="142"/>
      <c r="R411" s="142"/>
      <c r="S411" s="142"/>
      <c r="T411" s="142"/>
      <c r="U411" s="142"/>
      <c r="V411" s="142"/>
      <c r="W411" s="142"/>
      <c r="X411" s="142"/>
      <c r="Y411" s="142"/>
      <c r="Z411" s="142"/>
      <c r="AA411" s="142"/>
      <c r="AB411" s="142"/>
      <c r="AC411" s="142"/>
      <c r="AD411" s="142"/>
      <c r="AE411" s="142"/>
      <c r="AF411" s="142"/>
    </row>
    <row r="412" spans="4:32" x14ac:dyDescent="0.2">
      <c r="D412" s="142"/>
      <c r="E412" s="142"/>
      <c r="F412" s="142"/>
      <c r="G412" s="142"/>
      <c r="H412" s="142"/>
      <c r="I412" s="142"/>
      <c r="J412" s="7"/>
      <c r="K412" s="198"/>
      <c r="L412" s="198"/>
      <c r="M412" s="142"/>
      <c r="N412" s="142"/>
      <c r="O412" s="142"/>
      <c r="P412" s="142"/>
      <c r="Q412" s="142"/>
      <c r="R412" s="142"/>
      <c r="S412" s="142"/>
      <c r="T412" s="142"/>
      <c r="U412" s="142"/>
      <c r="V412" s="142"/>
      <c r="W412" s="142"/>
      <c r="X412" s="142"/>
      <c r="Y412" s="142"/>
      <c r="Z412" s="142"/>
      <c r="AA412" s="142"/>
      <c r="AB412" s="142"/>
      <c r="AC412" s="142"/>
      <c r="AD412" s="142"/>
      <c r="AE412" s="142"/>
      <c r="AF412" s="142"/>
    </row>
    <row r="413" spans="4:32" x14ac:dyDescent="0.2">
      <c r="D413" s="142"/>
      <c r="E413" s="142"/>
      <c r="F413" s="142"/>
      <c r="G413" s="142"/>
      <c r="H413" s="142"/>
      <c r="I413" s="142"/>
      <c r="J413" s="7"/>
      <c r="K413" s="198"/>
      <c r="L413" s="198"/>
      <c r="M413" s="142"/>
      <c r="N413" s="142"/>
      <c r="O413" s="142"/>
      <c r="P413" s="142"/>
      <c r="Q413" s="142"/>
      <c r="R413" s="142"/>
      <c r="S413" s="142"/>
      <c r="T413" s="142"/>
      <c r="U413" s="142"/>
      <c r="V413" s="142"/>
      <c r="W413" s="142"/>
      <c r="X413" s="142"/>
      <c r="Y413" s="142"/>
      <c r="Z413" s="142"/>
      <c r="AA413" s="142"/>
      <c r="AB413" s="142"/>
      <c r="AC413" s="142"/>
      <c r="AD413" s="142"/>
      <c r="AE413" s="142"/>
      <c r="AF413" s="142"/>
    </row>
    <row r="414" spans="4:32" x14ac:dyDescent="0.2">
      <c r="D414" s="142"/>
      <c r="E414" s="142"/>
      <c r="F414" s="142"/>
      <c r="G414" s="142"/>
      <c r="H414" s="142"/>
      <c r="I414" s="142"/>
      <c r="J414" s="7"/>
      <c r="K414" s="198"/>
      <c r="L414" s="198"/>
      <c r="M414" s="142"/>
      <c r="N414" s="142"/>
      <c r="O414" s="142"/>
      <c r="P414" s="142"/>
      <c r="Q414" s="142"/>
      <c r="R414" s="142"/>
      <c r="S414" s="142"/>
      <c r="T414" s="142"/>
      <c r="U414" s="142"/>
      <c r="V414" s="142"/>
      <c r="W414" s="142"/>
      <c r="X414" s="142"/>
      <c r="Y414" s="142"/>
      <c r="Z414" s="142"/>
      <c r="AA414" s="142"/>
      <c r="AB414" s="142"/>
      <c r="AC414" s="142"/>
      <c r="AD414" s="142"/>
      <c r="AE414" s="142"/>
      <c r="AF414" s="142"/>
    </row>
    <row r="415" spans="4:32" x14ac:dyDescent="0.2">
      <c r="D415" s="142"/>
      <c r="E415" s="142"/>
      <c r="F415" s="142"/>
      <c r="G415" s="142"/>
      <c r="H415" s="142"/>
      <c r="I415" s="142"/>
      <c r="J415" s="7"/>
      <c r="K415" s="198"/>
      <c r="L415" s="198"/>
      <c r="M415" s="142"/>
      <c r="N415" s="142"/>
      <c r="O415" s="142"/>
      <c r="P415" s="142"/>
      <c r="Q415" s="142"/>
      <c r="R415" s="142"/>
      <c r="S415" s="142"/>
      <c r="T415" s="142"/>
      <c r="U415" s="142"/>
      <c r="V415" s="142"/>
      <c r="W415" s="142"/>
      <c r="X415" s="142"/>
      <c r="Y415" s="142"/>
      <c r="Z415" s="142"/>
      <c r="AA415" s="142"/>
      <c r="AB415" s="142"/>
      <c r="AC415" s="142"/>
      <c r="AD415" s="142"/>
      <c r="AE415" s="142"/>
      <c r="AF415" s="142"/>
    </row>
    <row r="416" spans="4:32" x14ac:dyDescent="0.2">
      <c r="D416" s="142"/>
      <c r="E416" s="142"/>
      <c r="F416" s="142"/>
      <c r="G416" s="142"/>
      <c r="H416" s="142"/>
      <c r="I416" s="142"/>
      <c r="J416" s="7"/>
      <c r="K416" s="198"/>
      <c r="L416" s="198"/>
      <c r="M416" s="142"/>
      <c r="N416" s="142"/>
      <c r="O416" s="142"/>
      <c r="P416" s="142"/>
      <c r="Q416" s="142"/>
      <c r="R416" s="142"/>
      <c r="S416" s="142"/>
      <c r="T416" s="142"/>
      <c r="U416" s="142"/>
      <c r="V416" s="142"/>
      <c r="W416" s="142"/>
      <c r="X416" s="142"/>
      <c r="Y416" s="142"/>
      <c r="Z416" s="142"/>
      <c r="AA416" s="142"/>
      <c r="AB416" s="142"/>
      <c r="AC416" s="142"/>
      <c r="AD416" s="142"/>
      <c r="AE416" s="142"/>
      <c r="AF416" s="142"/>
    </row>
    <row r="417" spans="4:32" x14ac:dyDescent="0.2">
      <c r="D417" s="142"/>
      <c r="E417" s="142"/>
      <c r="F417" s="142"/>
      <c r="G417" s="142"/>
      <c r="H417" s="142"/>
      <c r="I417" s="142"/>
      <c r="J417" s="7"/>
      <c r="K417" s="198"/>
      <c r="L417" s="198"/>
      <c r="M417" s="142"/>
      <c r="N417" s="142"/>
      <c r="O417" s="142"/>
      <c r="P417" s="142"/>
      <c r="Q417" s="142"/>
      <c r="R417" s="142"/>
      <c r="S417" s="142"/>
      <c r="T417" s="142"/>
      <c r="U417" s="142"/>
      <c r="V417" s="142"/>
      <c r="W417" s="142"/>
      <c r="X417" s="142"/>
      <c r="Y417" s="142"/>
      <c r="Z417" s="142"/>
      <c r="AA417" s="142"/>
      <c r="AB417" s="142"/>
      <c r="AC417" s="142"/>
      <c r="AD417" s="142"/>
      <c r="AE417" s="142"/>
      <c r="AF417" s="142"/>
    </row>
    <row r="418" spans="4:32" x14ac:dyDescent="0.2">
      <c r="D418" s="142"/>
      <c r="E418" s="142"/>
      <c r="F418" s="142"/>
      <c r="G418" s="142"/>
      <c r="H418" s="142"/>
      <c r="I418" s="142"/>
      <c r="J418" s="7"/>
      <c r="K418" s="198"/>
      <c r="L418" s="198"/>
      <c r="M418" s="142"/>
      <c r="N418" s="142"/>
      <c r="O418" s="142"/>
      <c r="P418" s="142"/>
      <c r="Q418" s="142"/>
      <c r="R418" s="142"/>
      <c r="S418" s="142"/>
      <c r="T418" s="142"/>
      <c r="U418" s="142"/>
      <c r="V418" s="142"/>
      <c r="W418" s="142"/>
      <c r="X418" s="142"/>
      <c r="Y418" s="142"/>
      <c r="Z418" s="142"/>
      <c r="AA418" s="142"/>
      <c r="AB418" s="142"/>
      <c r="AC418" s="142"/>
      <c r="AD418" s="142"/>
      <c r="AE418" s="142"/>
      <c r="AF418" s="142"/>
    </row>
    <row r="419" spans="4:32" x14ac:dyDescent="0.2">
      <c r="D419" s="142"/>
      <c r="E419" s="142"/>
      <c r="F419" s="142"/>
      <c r="G419" s="142"/>
      <c r="H419" s="142"/>
      <c r="I419" s="142"/>
      <c r="J419" s="7"/>
      <c r="K419" s="198"/>
      <c r="L419" s="198"/>
      <c r="M419" s="142"/>
      <c r="N419" s="142"/>
      <c r="O419" s="142"/>
      <c r="P419" s="142"/>
      <c r="Q419" s="142"/>
      <c r="R419" s="142"/>
      <c r="S419" s="142"/>
      <c r="T419" s="142"/>
      <c r="U419" s="142"/>
      <c r="V419" s="142"/>
      <c r="W419" s="142"/>
      <c r="X419" s="142"/>
      <c r="Y419" s="142"/>
      <c r="Z419" s="142"/>
      <c r="AA419" s="142"/>
      <c r="AB419" s="142"/>
      <c r="AC419" s="142"/>
      <c r="AD419" s="142"/>
      <c r="AE419" s="142"/>
      <c r="AF419" s="142"/>
    </row>
    <row r="420" spans="4:32" x14ac:dyDescent="0.2">
      <c r="D420" s="142"/>
      <c r="E420" s="142"/>
      <c r="F420" s="142"/>
      <c r="G420" s="142"/>
      <c r="H420" s="142"/>
      <c r="I420" s="142"/>
      <c r="J420" s="7"/>
      <c r="K420" s="198"/>
      <c r="L420" s="198"/>
      <c r="M420" s="142"/>
      <c r="N420" s="142"/>
      <c r="O420" s="142"/>
      <c r="P420" s="142"/>
      <c r="Q420" s="142"/>
      <c r="R420" s="142"/>
      <c r="S420" s="142"/>
      <c r="T420" s="142"/>
      <c r="U420" s="142"/>
      <c r="V420" s="142"/>
      <c r="W420" s="142"/>
      <c r="X420" s="142"/>
      <c r="Y420" s="142"/>
      <c r="Z420" s="142"/>
      <c r="AA420" s="142"/>
      <c r="AB420" s="142"/>
      <c r="AC420" s="142"/>
      <c r="AD420" s="142"/>
      <c r="AE420" s="142"/>
      <c r="AF420" s="142"/>
    </row>
    <row r="421" spans="4:32" x14ac:dyDescent="0.2">
      <c r="D421" s="142"/>
      <c r="E421" s="142"/>
      <c r="F421" s="142"/>
      <c r="G421" s="142"/>
      <c r="H421" s="142"/>
      <c r="I421" s="142"/>
      <c r="J421" s="7"/>
      <c r="K421" s="198"/>
      <c r="L421" s="198"/>
      <c r="M421" s="142"/>
      <c r="N421" s="142"/>
      <c r="O421" s="142"/>
      <c r="P421" s="142"/>
      <c r="Q421" s="142"/>
      <c r="R421" s="142"/>
      <c r="S421" s="142"/>
      <c r="T421" s="142"/>
      <c r="U421" s="142"/>
      <c r="V421" s="142"/>
      <c r="W421" s="142"/>
      <c r="X421" s="142"/>
      <c r="Y421" s="142"/>
      <c r="Z421" s="142"/>
      <c r="AA421" s="142"/>
      <c r="AB421" s="142"/>
      <c r="AC421" s="142"/>
      <c r="AD421" s="142"/>
      <c r="AE421" s="142"/>
      <c r="AF421" s="142"/>
    </row>
    <row r="422" spans="4:32" x14ac:dyDescent="0.2">
      <c r="D422" s="142"/>
      <c r="E422" s="142"/>
      <c r="F422" s="142"/>
      <c r="G422" s="142"/>
      <c r="H422" s="142"/>
      <c r="I422" s="142"/>
      <c r="J422" s="7"/>
      <c r="K422" s="198"/>
      <c r="L422" s="198"/>
      <c r="M422" s="142"/>
      <c r="N422" s="142"/>
      <c r="O422" s="142"/>
      <c r="P422" s="142"/>
      <c r="Q422" s="142"/>
      <c r="R422" s="142"/>
      <c r="S422" s="142"/>
      <c r="T422" s="142"/>
      <c r="U422" s="142"/>
      <c r="V422" s="142"/>
      <c r="W422" s="142"/>
      <c r="X422" s="142"/>
      <c r="Y422" s="142"/>
      <c r="Z422" s="142"/>
      <c r="AA422" s="142"/>
      <c r="AB422" s="142"/>
      <c r="AC422" s="142"/>
      <c r="AD422" s="142"/>
      <c r="AE422" s="142"/>
      <c r="AF422" s="142"/>
    </row>
    <row r="423" spans="4:32" x14ac:dyDescent="0.2">
      <c r="D423" s="142"/>
      <c r="E423" s="142"/>
      <c r="F423" s="142"/>
      <c r="G423" s="142"/>
      <c r="H423" s="142"/>
      <c r="I423" s="142"/>
      <c r="J423" s="7"/>
      <c r="K423" s="198"/>
      <c r="L423" s="198"/>
      <c r="M423" s="142"/>
      <c r="N423" s="142"/>
      <c r="O423" s="142"/>
      <c r="P423" s="142"/>
      <c r="Q423" s="142"/>
      <c r="R423" s="142"/>
      <c r="S423" s="142"/>
      <c r="T423" s="142"/>
      <c r="U423" s="142"/>
      <c r="V423" s="142"/>
      <c r="W423" s="142"/>
      <c r="X423" s="142"/>
      <c r="Y423" s="142"/>
      <c r="Z423" s="142"/>
      <c r="AA423" s="142"/>
      <c r="AB423" s="142"/>
      <c r="AC423" s="142"/>
      <c r="AD423" s="142"/>
      <c r="AE423" s="142"/>
      <c r="AF423" s="142"/>
    </row>
    <row r="424" spans="4:32" x14ac:dyDescent="0.2">
      <c r="D424" s="142"/>
      <c r="E424" s="142"/>
      <c r="F424" s="142"/>
      <c r="G424" s="142"/>
      <c r="H424" s="142"/>
      <c r="I424" s="142"/>
      <c r="J424" s="7"/>
      <c r="K424" s="198"/>
      <c r="L424" s="198"/>
      <c r="M424" s="142"/>
      <c r="N424" s="142"/>
      <c r="O424" s="142"/>
      <c r="P424" s="142"/>
      <c r="Q424" s="142"/>
      <c r="R424" s="142"/>
      <c r="S424" s="142"/>
      <c r="T424" s="142"/>
      <c r="U424" s="142"/>
      <c r="V424" s="142"/>
      <c r="W424" s="142"/>
      <c r="X424" s="142"/>
      <c r="Y424" s="142"/>
      <c r="Z424" s="142"/>
      <c r="AA424" s="142"/>
      <c r="AB424" s="142"/>
      <c r="AC424" s="142"/>
      <c r="AD424" s="142"/>
      <c r="AE424" s="142"/>
      <c r="AF424" s="142"/>
    </row>
    <row r="425" spans="4:32" x14ac:dyDescent="0.2">
      <c r="D425" s="142"/>
      <c r="E425" s="142"/>
      <c r="F425" s="142"/>
      <c r="G425" s="142"/>
      <c r="H425" s="142"/>
      <c r="I425" s="142"/>
      <c r="J425" s="7"/>
      <c r="K425" s="198"/>
      <c r="L425" s="198"/>
      <c r="M425" s="142"/>
      <c r="N425" s="142"/>
      <c r="O425" s="142"/>
      <c r="P425" s="142"/>
      <c r="Q425" s="142"/>
      <c r="R425" s="142"/>
      <c r="S425" s="142"/>
      <c r="T425" s="142"/>
      <c r="U425" s="142"/>
      <c r="V425" s="142"/>
      <c r="W425" s="142"/>
      <c r="X425" s="142"/>
      <c r="Y425" s="142"/>
      <c r="Z425" s="142"/>
      <c r="AA425" s="142"/>
      <c r="AB425" s="142"/>
      <c r="AC425" s="142"/>
      <c r="AD425" s="142"/>
      <c r="AE425" s="142"/>
      <c r="AF425" s="142"/>
    </row>
    <row r="426" spans="4:32" x14ac:dyDescent="0.2">
      <c r="D426" s="142"/>
      <c r="E426" s="142"/>
      <c r="F426" s="142"/>
      <c r="G426" s="142"/>
      <c r="H426" s="142"/>
      <c r="I426" s="142"/>
      <c r="J426" s="7"/>
      <c r="K426" s="198"/>
      <c r="L426" s="198"/>
      <c r="M426" s="142"/>
      <c r="N426" s="142"/>
      <c r="O426" s="142"/>
      <c r="P426" s="142"/>
      <c r="Q426" s="142"/>
      <c r="R426" s="142"/>
      <c r="S426" s="142"/>
      <c r="T426" s="142"/>
      <c r="U426" s="142"/>
      <c r="V426" s="142"/>
      <c r="W426" s="142"/>
      <c r="X426" s="142"/>
      <c r="Y426" s="142"/>
      <c r="Z426" s="142"/>
      <c r="AA426" s="142"/>
      <c r="AB426" s="142"/>
      <c r="AC426" s="142"/>
      <c r="AD426" s="142"/>
      <c r="AE426" s="142"/>
      <c r="AF426" s="142"/>
    </row>
    <row r="427" spans="4:32" x14ac:dyDescent="0.2">
      <c r="D427" s="142"/>
      <c r="E427" s="142"/>
      <c r="F427" s="142"/>
      <c r="G427" s="142"/>
      <c r="H427" s="142"/>
      <c r="I427" s="142"/>
      <c r="J427" s="7"/>
      <c r="K427" s="198"/>
      <c r="L427" s="198"/>
      <c r="M427" s="142"/>
      <c r="N427" s="142"/>
      <c r="O427" s="142"/>
      <c r="P427" s="142"/>
      <c r="Q427" s="142"/>
      <c r="R427" s="142"/>
      <c r="S427" s="142"/>
      <c r="T427" s="142"/>
      <c r="U427" s="142"/>
      <c r="V427" s="142"/>
      <c r="W427" s="142"/>
      <c r="X427" s="142"/>
      <c r="Y427" s="142"/>
      <c r="Z427" s="142"/>
      <c r="AA427" s="142"/>
      <c r="AB427" s="142"/>
      <c r="AC427" s="142"/>
      <c r="AD427" s="142"/>
      <c r="AE427" s="142"/>
      <c r="AF427" s="142"/>
    </row>
    <row r="428" spans="4:32" x14ac:dyDescent="0.2">
      <c r="D428" s="142"/>
      <c r="E428" s="142"/>
      <c r="F428" s="142"/>
      <c r="G428" s="142"/>
      <c r="H428" s="142"/>
      <c r="I428" s="142"/>
      <c r="J428" s="7"/>
      <c r="K428" s="198"/>
      <c r="L428" s="198"/>
      <c r="M428" s="142"/>
      <c r="N428" s="142"/>
      <c r="O428" s="142"/>
      <c r="P428" s="142"/>
      <c r="Q428" s="142"/>
      <c r="R428" s="142"/>
      <c r="S428" s="142"/>
      <c r="T428" s="142"/>
      <c r="U428" s="142"/>
      <c r="V428" s="142"/>
      <c r="W428" s="142"/>
      <c r="X428" s="142"/>
      <c r="Y428" s="142"/>
      <c r="Z428" s="142"/>
      <c r="AA428" s="142"/>
      <c r="AB428" s="142"/>
      <c r="AC428" s="142"/>
      <c r="AD428" s="142"/>
      <c r="AE428" s="142"/>
      <c r="AF428" s="142"/>
    </row>
    <row r="429" spans="4:32" x14ac:dyDescent="0.2">
      <c r="D429" s="142"/>
      <c r="E429" s="142"/>
      <c r="F429" s="142"/>
      <c r="G429" s="142"/>
      <c r="H429" s="142"/>
      <c r="I429" s="142"/>
      <c r="J429" s="7"/>
      <c r="K429" s="198"/>
      <c r="L429" s="198"/>
      <c r="M429" s="142"/>
      <c r="N429" s="142"/>
      <c r="O429" s="142"/>
      <c r="P429" s="142"/>
      <c r="Q429" s="142"/>
      <c r="R429" s="142"/>
      <c r="S429" s="142"/>
      <c r="T429" s="142"/>
      <c r="U429" s="142"/>
      <c r="V429" s="142"/>
      <c r="W429" s="142"/>
      <c r="X429" s="142"/>
      <c r="Y429" s="142"/>
      <c r="Z429" s="142"/>
      <c r="AA429" s="142"/>
      <c r="AB429" s="142"/>
      <c r="AC429" s="142"/>
      <c r="AD429" s="142"/>
      <c r="AE429" s="142"/>
      <c r="AF429" s="142"/>
    </row>
    <row r="430" spans="4:32" x14ac:dyDescent="0.2">
      <c r="D430" s="142"/>
      <c r="E430" s="142"/>
      <c r="F430" s="142"/>
      <c r="G430" s="142"/>
      <c r="H430" s="142"/>
      <c r="I430" s="142"/>
      <c r="J430" s="7"/>
      <c r="K430" s="198"/>
      <c r="L430" s="198"/>
      <c r="M430" s="142"/>
      <c r="N430" s="142"/>
      <c r="O430" s="142"/>
      <c r="P430" s="142"/>
      <c r="Q430" s="142"/>
      <c r="R430" s="142"/>
      <c r="S430" s="142"/>
      <c r="T430" s="142"/>
      <c r="U430" s="142"/>
      <c r="V430" s="142"/>
      <c r="W430" s="142"/>
      <c r="X430" s="142"/>
      <c r="Y430" s="142"/>
      <c r="Z430" s="142"/>
      <c r="AA430" s="142"/>
      <c r="AB430" s="142"/>
      <c r="AC430" s="142"/>
      <c r="AD430" s="142"/>
      <c r="AE430" s="142"/>
      <c r="AF430" s="142"/>
    </row>
    <row r="431" spans="4:32" x14ac:dyDescent="0.2">
      <c r="D431" s="142"/>
      <c r="E431" s="142"/>
      <c r="F431" s="142"/>
      <c r="G431" s="142"/>
      <c r="H431" s="142"/>
      <c r="I431" s="142"/>
      <c r="J431" s="7"/>
      <c r="K431" s="198"/>
      <c r="L431" s="198"/>
      <c r="M431" s="142"/>
      <c r="N431" s="142"/>
      <c r="O431" s="142"/>
      <c r="P431" s="142"/>
      <c r="Q431" s="142"/>
      <c r="R431" s="142"/>
      <c r="S431" s="142"/>
      <c r="T431" s="142"/>
      <c r="U431" s="142"/>
      <c r="V431" s="142"/>
      <c r="W431" s="142"/>
      <c r="X431" s="142"/>
      <c r="Y431" s="142"/>
      <c r="Z431" s="142"/>
      <c r="AA431" s="142"/>
      <c r="AB431" s="142"/>
      <c r="AC431" s="142"/>
      <c r="AD431" s="142"/>
      <c r="AE431" s="142"/>
      <c r="AF431" s="142"/>
    </row>
    <row r="432" spans="4:32" x14ac:dyDescent="0.2">
      <c r="D432" s="142"/>
      <c r="E432" s="142"/>
      <c r="F432" s="142"/>
      <c r="G432" s="142"/>
      <c r="H432" s="142"/>
      <c r="I432" s="142"/>
      <c r="J432" s="7"/>
      <c r="K432" s="198"/>
      <c r="L432" s="198"/>
      <c r="M432" s="142"/>
      <c r="N432" s="142"/>
      <c r="O432" s="142"/>
      <c r="P432" s="142"/>
      <c r="Q432" s="142"/>
      <c r="R432" s="142"/>
      <c r="S432" s="142"/>
      <c r="T432" s="142"/>
      <c r="U432" s="142"/>
      <c r="V432" s="142"/>
      <c r="W432" s="142"/>
      <c r="X432" s="142"/>
      <c r="Y432" s="142"/>
      <c r="Z432" s="142"/>
      <c r="AA432" s="142"/>
      <c r="AB432" s="142"/>
      <c r="AC432" s="142"/>
      <c r="AD432" s="142"/>
      <c r="AE432" s="142"/>
      <c r="AF432" s="142"/>
    </row>
    <row r="433" spans="4:32" x14ac:dyDescent="0.2">
      <c r="D433" s="142"/>
      <c r="E433" s="142"/>
      <c r="F433" s="142"/>
      <c r="G433" s="142"/>
      <c r="H433" s="142"/>
      <c r="I433" s="142"/>
      <c r="J433" s="7"/>
      <c r="K433" s="198"/>
      <c r="L433" s="198"/>
      <c r="M433" s="142"/>
      <c r="N433" s="142"/>
      <c r="O433" s="142"/>
      <c r="P433" s="142"/>
      <c r="Q433" s="142"/>
      <c r="R433" s="142"/>
      <c r="S433" s="142"/>
      <c r="T433" s="142"/>
      <c r="U433" s="142"/>
      <c r="V433" s="142"/>
      <c r="W433" s="142"/>
      <c r="X433" s="142"/>
      <c r="Y433" s="142"/>
      <c r="Z433" s="142"/>
      <c r="AA433" s="142"/>
      <c r="AB433" s="142"/>
      <c r="AC433" s="142"/>
      <c r="AD433" s="142"/>
      <c r="AE433" s="142"/>
      <c r="AF433" s="142"/>
    </row>
    <row r="434" spans="4:32" x14ac:dyDescent="0.2">
      <c r="D434" s="142"/>
      <c r="E434" s="142"/>
      <c r="F434" s="142"/>
      <c r="G434" s="142"/>
      <c r="H434" s="142"/>
      <c r="I434" s="142"/>
      <c r="J434" s="7"/>
      <c r="K434" s="198"/>
      <c r="L434" s="198"/>
      <c r="M434" s="142"/>
      <c r="N434" s="142"/>
      <c r="O434" s="142"/>
      <c r="P434" s="142"/>
      <c r="Q434" s="142"/>
      <c r="R434" s="142"/>
      <c r="S434" s="142"/>
      <c r="T434" s="142"/>
      <c r="U434" s="142"/>
      <c r="V434" s="142"/>
      <c r="W434" s="142"/>
      <c r="X434" s="142"/>
      <c r="Y434" s="142"/>
      <c r="Z434" s="142"/>
      <c r="AA434" s="142"/>
      <c r="AB434" s="142"/>
      <c r="AC434" s="142"/>
      <c r="AD434" s="142"/>
      <c r="AE434" s="142"/>
      <c r="AF434" s="142"/>
    </row>
    <row r="435" spans="4:32" x14ac:dyDescent="0.2">
      <c r="D435" s="142"/>
      <c r="E435" s="142"/>
      <c r="F435" s="142"/>
      <c r="G435" s="142"/>
      <c r="H435" s="142"/>
      <c r="I435" s="142"/>
      <c r="J435" s="7"/>
      <c r="K435" s="198"/>
      <c r="L435" s="198"/>
      <c r="M435" s="142"/>
      <c r="N435" s="142"/>
      <c r="O435" s="142"/>
      <c r="P435" s="142"/>
      <c r="Q435" s="142"/>
      <c r="R435" s="142"/>
      <c r="S435" s="142"/>
      <c r="T435" s="142"/>
      <c r="U435" s="142"/>
      <c r="V435" s="142"/>
      <c r="W435" s="142"/>
      <c r="X435" s="142"/>
      <c r="Y435" s="142"/>
      <c r="Z435" s="142"/>
      <c r="AA435" s="142"/>
      <c r="AB435" s="142"/>
      <c r="AC435" s="142"/>
      <c r="AD435" s="142"/>
      <c r="AE435" s="142"/>
      <c r="AF435" s="142"/>
    </row>
    <row r="436" spans="4:32" x14ac:dyDescent="0.2">
      <c r="D436" s="142"/>
      <c r="E436" s="142"/>
      <c r="F436" s="142"/>
      <c r="G436" s="142"/>
      <c r="H436" s="142"/>
      <c r="I436" s="142"/>
      <c r="J436" s="7"/>
      <c r="K436" s="198"/>
      <c r="L436" s="198"/>
      <c r="M436" s="142"/>
      <c r="N436" s="142"/>
      <c r="O436" s="142"/>
      <c r="P436" s="142"/>
      <c r="Q436" s="142"/>
      <c r="R436" s="142"/>
      <c r="S436" s="142"/>
      <c r="T436" s="142"/>
      <c r="U436" s="142"/>
      <c r="V436" s="142"/>
      <c r="W436" s="142"/>
      <c r="X436" s="142"/>
      <c r="Y436" s="142"/>
      <c r="Z436" s="142"/>
      <c r="AA436" s="142"/>
      <c r="AB436" s="142"/>
      <c r="AC436" s="142"/>
      <c r="AD436" s="142"/>
      <c r="AE436" s="142"/>
      <c r="AF436" s="142"/>
    </row>
    <row r="437" spans="4:32" x14ac:dyDescent="0.2">
      <c r="D437" s="142"/>
      <c r="E437" s="142"/>
      <c r="F437" s="142"/>
      <c r="G437" s="142"/>
      <c r="H437" s="142"/>
      <c r="I437" s="142"/>
      <c r="J437" s="7"/>
      <c r="K437" s="198"/>
      <c r="L437" s="198"/>
      <c r="M437" s="142"/>
      <c r="N437" s="142"/>
      <c r="O437" s="142"/>
      <c r="P437" s="142"/>
      <c r="Q437" s="142"/>
      <c r="R437" s="142"/>
      <c r="S437" s="142"/>
      <c r="T437" s="142"/>
      <c r="U437" s="142"/>
      <c r="V437" s="142"/>
      <c r="W437" s="142"/>
      <c r="X437" s="142"/>
      <c r="Y437" s="142"/>
      <c r="Z437" s="142"/>
      <c r="AA437" s="142"/>
      <c r="AB437" s="142"/>
      <c r="AC437" s="142"/>
      <c r="AD437" s="142"/>
      <c r="AE437" s="142"/>
      <c r="AF437" s="142"/>
    </row>
    <row r="438" spans="4:32" x14ac:dyDescent="0.2">
      <c r="D438" s="142"/>
      <c r="E438" s="142"/>
      <c r="F438" s="142"/>
      <c r="G438" s="142"/>
      <c r="H438" s="142"/>
      <c r="I438" s="142"/>
      <c r="J438" s="7"/>
      <c r="K438" s="198"/>
      <c r="L438" s="198"/>
      <c r="M438" s="142"/>
      <c r="N438" s="142"/>
      <c r="O438" s="142"/>
      <c r="P438" s="142"/>
      <c r="Q438" s="142"/>
      <c r="R438" s="142"/>
      <c r="S438" s="142"/>
      <c r="T438" s="142"/>
      <c r="U438" s="142"/>
      <c r="V438" s="142"/>
      <c r="W438" s="142"/>
      <c r="X438" s="142"/>
      <c r="Y438" s="142"/>
      <c r="Z438" s="142"/>
      <c r="AA438" s="142"/>
      <c r="AB438" s="142"/>
      <c r="AC438" s="142"/>
      <c r="AD438" s="142"/>
      <c r="AE438" s="142"/>
      <c r="AF438" s="142"/>
    </row>
    <row r="439" spans="4:32" x14ac:dyDescent="0.2">
      <c r="D439" s="142"/>
      <c r="E439" s="142"/>
      <c r="F439" s="142"/>
      <c r="G439" s="142"/>
      <c r="H439" s="142"/>
      <c r="I439" s="142"/>
      <c r="J439" s="7"/>
      <c r="K439" s="198"/>
      <c r="L439" s="198"/>
      <c r="M439" s="142"/>
      <c r="N439" s="142"/>
      <c r="O439" s="142"/>
      <c r="P439" s="142"/>
      <c r="Q439" s="142"/>
      <c r="R439" s="142"/>
      <c r="S439" s="142"/>
      <c r="T439" s="142"/>
      <c r="U439" s="142"/>
      <c r="V439" s="142"/>
      <c r="W439" s="142"/>
      <c r="X439" s="142"/>
      <c r="Y439" s="142"/>
      <c r="Z439" s="142"/>
      <c r="AA439" s="142"/>
      <c r="AB439" s="142"/>
      <c r="AC439" s="142"/>
      <c r="AD439" s="142"/>
      <c r="AE439" s="142"/>
      <c r="AF439" s="142"/>
    </row>
    <row r="440" spans="4:32" x14ac:dyDescent="0.2">
      <c r="D440" s="142"/>
      <c r="E440" s="142"/>
      <c r="F440" s="142"/>
      <c r="G440" s="142"/>
      <c r="H440" s="142"/>
      <c r="I440" s="142"/>
      <c r="J440" s="7"/>
      <c r="K440" s="198"/>
      <c r="L440" s="198"/>
      <c r="M440" s="142"/>
      <c r="N440" s="142"/>
      <c r="O440" s="142"/>
      <c r="P440" s="142"/>
      <c r="Q440" s="142"/>
      <c r="R440" s="142"/>
      <c r="S440" s="142"/>
      <c r="T440" s="142"/>
      <c r="U440" s="142"/>
      <c r="V440" s="142"/>
      <c r="W440" s="142"/>
      <c r="X440" s="142"/>
      <c r="Y440" s="142"/>
      <c r="Z440" s="142"/>
      <c r="AA440" s="142"/>
      <c r="AB440" s="142"/>
      <c r="AC440" s="142"/>
      <c r="AD440" s="142"/>
      <c r="AE440" s="142"/>
      <c r="AF440" s="142"/>
    </row>
    <row r="441" spans="4:32" x14ac:dyDescent="0.2">
      <c r="D441" s="142"/>
      <c r="E441" s="142"/>
      <c r="F441" s="142"/>
      <c r="G441" s="142"/>
      <c r="H441" s="142"/>
      <c r="I441" s="142"/>
      <c r="J441" s="7"/>
      <c r="K441" s="198"/>
      <c r="L441" s="198"/>
      <c r="M441" s="142"/>
      <c r="N441" s="142"/>
      <c r="O441" s="142"/>
      <c r="P441" s="142"/>
      <c r="Q441" s="142"/>
      <c r="R441" s="142"/>
      <c r="S441" s="142"/>
      <c r="T441" s="142"/>
      <c r="U441" s="142"/>
      <c r="V441" s="142"/>
      <c r="W441" s="142"/>
      <c r="X441" s="142"/>
      <c r="Y441" s="142"/>
      <c r="Z441" s="142"/>
      <c r="AA441" s="142"/>
      <c r="AB441" s="142"/>
      <c r="AC441" s="142"/>
      <c r="AD441" s="142"/>
      <c r="AE441" s="142"/>
      <c r="AF441" s="142"/>
    </row>
    <row r="442" spans="4:32" x14ac:dyDescent="0.2">
      <c r="D442" s="142"/>
      <c r="E442" s="142"/>
      <c r="F442" s="142"/>
      <c r="G442" s="142"/>
      <c r="H442" s="142"/>
      <c r="I442" s="142"/>
      <c r="J442" s="7"/>
      <c r="K442" s="198"/>
      <c r="L442" s="198"/>
      <c r="M442" s="142"/>
      <c r="N442" s="142"/>
      <c r="O442" s="142"/>
      <c r="P442" s="142"/>
      <c r="Q442" s="142"/>
      <c r="R442" s="142"/>
      <c r="S442" s="142"/>
      <c r="T442" s="142"/>
      <c r="U442" s="142"/>
      <c r="V442" s="142"/>
      <c r="W442" s="142"/>
      <c r="X442" s="142"/>
      <c r="Y442" s="142"/>
      <c r="Z442" s="142"/>
      <c r="AA442" s="142"/>
      <c r="AB442" s="142"/>
      <c r="AC442" s="142"/>
      <c r="AD442" s="142"/>
      <c r="AE442" s="142"/>
      <c r="AF442" s="142"/>
    </row>
    <row r="443" spans="4:32" x14ac:dyDescent="0.2">
      <c r="D443" s="142"/>
      <c r="E443" s="142"/>
      <c r="F443" s="142"/>
      <c r="G443" s="142"/>
      <c r="H443" s="142"/>
      <c r="I443" s="142"/>
      <c r="J443" s="7"/>
      <c r="K443" s="198"/>
      <c r="L443" s="198"/>
      <c r="M443" s="142"/>
      <c r="N443" s="142"/>
      <c r="O443" s="142"/>
      <c r="P443" s="142"/>
      <c r="Q443" s="142"/>
      <c r="R443" s="142"/>
      <c r="S443" s="142"/>
      <c r="T443" s="142"/>
      <c r="U443" s="142"/>
      <c r="V443" s="142"/>
      <c r="W443" s="142"/>
      <c r="X443" s="142"/>
      <c r="Y443" s="142"/>
      <c r="Z443" s="142"/>
      <c r="AA443" s="142"/>
      <c r="AB443" s="142"/>
      <c r="AC443" s="142"/>
      <c r="AD443" s="142"/>
      <c r="AE443" s="142"/>
      <c r="AF443" s="142"/>
    </row>
    <row r="444" spans="4:32" x14ac:dyDescent="0.2">
      <c r="D444" s="142"/>
      <c r="E444" s="142"/>
      <c r="F444" s="142"/>
      <c r="G444" s="142"/>
      <c r="H444" s="142"/>
      <c r="I444" s="142"/>
      <c r="J444" s="7"/>
      <c r="K444" s="198"/>
      <c r="L444" s="198"/>
      <c r="M444" s="142"/>
      <c r="N444" s="142"/>
      <c r="O444" s="142"/>
      <c r="P444" s="142"/>
      <c r="Q444" s="142"/>
      <c r="R444" s="142"/>
      <c r="S444" s="142"/>
      <c r="T444" s="142"/>
      <c r="U444" s="142"/>
      <c r="V444" s="142"/>
      <c r="W444" s="142"/>
      <c r="X444" s="142"/>
      <c r="Y444" s="142"/>
      <c r="Z444" s="142"/>
      <c r="AA444" s="142"/>
      <c r="AB444" s="142"/>
      <c r="AC444" s="142"/>
      <c r="AD444" s="142"/>
      <c r="AE444" s="142"/>
      <c r="AF444" s="142"/>
    </row>
    <row r="445" spans="4:32" x14ac:dyDescent="0.2">
      <c r="D445" s="142"/>
      <c r="E445" s="142"/>
      <c r="F445" s="142"/>
      <c r="G445" s="142"/>
      <c r="H445" s="142"/>
      <c r="I445" s="142"/>
      <c r="J445" s="7"/>
      <c r="K445" s="198"/>
      <c r="L445" s="198"/>
      <c r="M445" s="142"/>
      <c r="N445" s="142"/>
      <c r="O445" s="142"/>
      <c r="P445" s="142"/>
      <c r="Q445" s="142"/>
      <c r="R445" s="142"/>
      <c r="S445" s="142"/>
      <c r="T445" s="142"/>
      <c r="U445" s="142"/>
      <c r="V445" s="142"/>
      <c r="W445" s="142"/>
      <c r="X445" s="142"/>
      <c r="Y445" s="142"/>
      <c r="Z445" s="142"/>
      <c r="AA445" s="142"/>
      <c r="AB445" s="142"/>
      <c r="AC445" s="142"/>
      <c r="AD445" s="142"/>
      <c r="AE445" s="142"/>
      <c r="AF445" s="142"/>
    </row>
    <row r="446" spans="4:32" x14ac:dyDescent="0.2">
      <c r="D446" s="142"/>
      <c r="E446" s="142"/>
      <c r="F446" s="142"/>
      <c r="G446" s="142"/>
      <c r="H446" s="142"/>
      <c r="I446" s="142"/>
      <c r="J446" s="7"/>
      <c r="K446" s="198"/>
      <c r="L446" s="198"/>
      <c r="M446" s="142"/>
      <c r="N446" s="142"/>
      <c r="O446" s="142"/>
      <c r="P446" s="142"/>
      <c r="Q446" s="142"/>
      <c r="R446" s="142"/>
      <c r="S446" s="142"/>
      <c r="T446" s="142"/>
      <c r="U446" s="142"/>
      <c r="V446" s="142"/>
      <c r="W446" s="142"/>
      <c r="X446" s="142"/>
      <c r="Y446" s="142"/>
      <c r="Z446" s="142"/>
      <c r="AA446" s="142"/>
      <c r="AB446" s="142"/>
      <c r="AC446" s="142"/>
      <c r="AD446" s="142"/>
      <c r="AE446" s="142"/>
      <c r="AF446" s="142"/>
    </row>
    <row r="447" spans="4:32" x14ac:dyDescent="0.2">
      <c r="D447" s="142"/>
      <c r="E447" s="142"/>
      <c r="F447" s="142"/>
      <c r="G447" s="142"/>
      <c r="H447" s="142"/>
      <c r="I447" s="142"/>
      <c r="J447" s="7"/>
      <c r="K447" s="198"/>
      <c r="L447" s="198"/>
      <c r="M447" s="142"/>
      <c r="N447" s="142"/>
      <c r="O447" s="142"/>
      <c r="P447" s="142"/>
      <c r="Q447" s="142"/>
      <c r="R447" s="142"/>
      <c r="S447" s="142"/>
      <c r="T447" s="142"/>
      <c r="U447" s="142"/>
      <c r="V447" s="142"/>
      <c r="W447" s="142"/>
      <c r="X447" s="142"/>
      <c r="Y447" s="142"/>
      <c r="Z447" s="142"/>
      <c r="AA447" s="142"/>
      <c r="AB447" s="142"/>
      <c r="AC447" s="142"/>
      <c r="AD447" s="142"/>
      <c r="AE447" s="142"/>
      <c r="AF447" s="142"/>
    </row>
    <row r="448" spans="4:32" x14ac:dyDescent="0.2">
      <c r="D448" s="142"/>
      <c r="E448" s="142"/>
      <c r="F448" s="142"/>
      <c r="G448" s="142"/>
      <c r="H448" s="142"/>
      <c r="I448" s="142"/>
      <c r="J448" s="7"/>
      <c r="K448" s="198"/>
      <c r="L448" s="198"/>
      <c r="M448" s="142"/>
      <c r="N448" s="142"/>
      <c r="O448" s="142"/>
      <c r="P448" s="142"/>
      <c r="Q448" s="142"/>
      <c r="R448" s="142"/>
      <c r="S448" s="142"/>
      <c r="T448" s="142"/>
      <c r="U448" s="142"/>
      <c r="V448" s="142"/>
      <c r="W448" s="142"/>
      <c r="X448" s="142"/>
      <c r="Y448" s="142"/>
      <c r="Z448" s="142"/>
      <c r="AA448" s="142"/>
      <c r="AB448" s="142"/>
      <c r="AC448" s="142"/>
      <c r="AD448" s="142"/>
      <c r="AE448" s="142"/>
      <c r="AF448" s="142"/>
    </row>
    <row r="449" spans="4:32" x14ac:dyDescent="0.2">
      <c r="D449" s="142"/>
      <c r="E449" s="142"/>
      <c r="F449" s="142"/>
      <c r="G449" s="142"/>
      <c r="H449" s="142"/>
      <c r="I449" s="142"/>
      <c r="J449" s="7"/>
      <c r="K449" s="198"/>
      <c r="L449" s="198"/>
      <c r="M449" s="142"/>
      <c r="N449" s="142"/>
      <c r="O449" s="142"/>
      <c r="P449" s="142"/>
      <c r="Q449" s="142"/>
      <c r="R449" s="142"/>
      <c r="S449" s="142"/>
      <c r="T449" s="142"/>
      <c r="U449" s="142"/>
      <c r="V449" s="142"/>
      <c r="W449" s="142"/>
      <c r="X449" s="142"/>
      <c r="Y449" s="142"/>
      <c r="Z449" s="142"/>
      <c r="AA449" s="142"/>
      <c r="AB449" s="142"/>
      <c r="AC449" s="142"/>
      <c r="AD449" s="142"/>
      <c r="AE449" s="142"/>
      <c r="AF449" s="142"/>
    </row>
    <row r="450" spans="4:32" x14ac:dyDescent="0.2">
      <c r="D450" s="142"/>
      <c r="E450" s="142"/>
      <c r="F450" s="142"/>
      <c r="G450" s="142"/>
      <c r="H450" s="142"/>
      <c r="I450" s="142"/>
      <c r="J450" s="7"/>
      <c r="K450" s="198"/>
      <c r="L450" s="198"/>
      <c r="M450" s="142"/>
      <c r="N450" s="142"/>
      <c r="O450" s="142"/>
      <c r="P450" s="142"/>
      <c r="Q450" s="142"/>
      <c r="R450" s="142"/>
      <c r="S450" s="142"/>
      <c r="T450" s="142"/>
      <c r="U450" s="142"/>
      <c r="V450" s="142"/>
      <c r="W450" s="142"/>
      <c r="X450" s="142"/>
      <c r="Y450" s="142"/>
      <c r="Z450" s="142"/>
      <c r="AA450" s="142"/>
      <c r="AB450" s="142"/>
      <c r="AC450" s="142"/>
      <c r="AD450" s="142"/>
      <c r="AE450" s="142"/>
      <c r="AF450" s="142"/>
    </row>
    <row r="451" spans="4:32" x14ac:dyDescent="0.2">
      <c r="D451" s="142"/>
      <c r="E451" s="142"/>
      <c r="F451" s="142"/>
      <c r="G451" s="142"/>
      <c r="H451" s="142"/>
      <c r="I451" s="142"/>
      <c r="J451" s="7"/>
      <c r="K451" s="198"/>
      <c r="L451" s="198"/>
      <c r="M451" s="142"/>
      <c r="N451" s="142"/>
      <c r="O451" s="142"/>
      <c r="P451" s="142"/>
      <c r="Q451" s="142"/>
      <c r="R451" s="142"/>
      <c r="S451" s="142"/>
      <c r="T451" s="142"/>
      <c r="U451" s="142"/>
      <c r="V451" s="142"/>
      <c r="W451" s="142"/>
      <c r="X451" s="142"/>
      <c r="Y451" s="142"/>
      <c r="Z451" s="142"/>
      <c r="AA451" s="142"/>
      <c r="AB451" s="142"/>
      <c r="AC451" s="142"/>
      <c r="AD451" s="142"/>
      <c r="AE451" s="142"/>
      <c r="AF451" s="142"/>
    </row>
    <row r="452" spans="4:32" x14ac:dyDescent="0.2">
      <c r="D452" s="142"/>
      <c r="E452" s="142"/>
      <c r="F452" s="142"/>
      <c r="G452" s="142"/>
      <c r="H452" s="142"/>
      <c r="I452" s="142"/>
      <c r="J452" s="7"/>
      <c r="K452" s="198"/>
      <c r="L452" s="198"/>
      <c r="M452" s="142"/>
      <c r="N452" s="142"/>
      <c r="O452" s="142"/>
      <c r="P452" s="142"/>
      <c r="Q452" s="142"/>
      <c r="R452" s="142"/>
      <c r="S452" s="142"/>
      <c r="T452" s="142"/>
      <c r="U452" s="142"/>
      <c r="V452" s="142"/>
      <c r="W452" s="142"/>
      <c r="X452" s="142"/>
      <c r="Y452" s="142"/>
      <c r="Z452" s="142"/>
      <c r="AA452" s="142"/>
      <c r="AB452" s="142"/>
      <c r="AC452" s="142"/>
      <c r="AD452" s="142"/>
      <c r="AE452" s="142"/>
      <c r="AF452" s="142"/>
    </row>
    <row r="453" spans="4:32" x14ac:dyDescent="0.2">
      <c r="D453" s="142"/>
      <c r="E453" s="142"/>
      <c r="F453" s="142"/>
      <c r="G453" s="142"/>
      <c r="H453" s="142"/>
      <c r="I453" s="142"/>
      <c r="J453" s="7"/>
      <c r="K453" s="198"/>
      <c r="L453" s="198"/>
      <c r="M453" s="142"/>
      <c r="N453" s="142"/>
      <c r="O453" s="142"/>
      <c r="P453" s="142"/>
      <c r="Q453" s="142"/>
      <c r="R453" s="142"/>
      <c r="S453" s="142"/>
      <c r="T453" s="142"/>
      <c r="U453" s="142"/>
      <c r="V453" s="142"/>
      <c r="W453" s="142"/>
      <c r="X453" s="142"/>
      <c r="Y453" s="142"/>
      <c r="Z453" s="142"/>
      <c r="AA453" s="142"/>
      <c r="AB453" s="142"/>
      <c r="AC453" s="142"/>
      <c r="AD453" s="142"/>
      <c r="AE453" s="142"/>
      <c r="AF453" s="142"/>
    </row>
    <row r="454" spans="4:32" x14ac:dyDescent="0.2">
      <c r="D454" s="142"/>
      <c r="E454" s="142"/>
      <c r="F454" s="142"/>
      <c r="G454" s="142"/>
      <c r="H454" s="142"/>
      <c r="I454" s="142"/>
      <c r="J454" s="7"/>
      <c r="K454" s="198"/>
      <c r="L454" s="198"/>
      <c r="M454" s="142"/>
      <c r="N454" s="142"/>
      <c r="O454" s="142"/>
      <c r="P454" s="142"/>
      <c r="Q454" s="142"/>
      <c r="R454" s="142"/>
      <c r="S454" s="142"/>
      <c r="T454" s="142"/>
      <c r="U454" s="142"/>
      <c r="V454" s="142"/>
      <c r="W454" s="142"/>
      <c r="X454" s="142"/>
      <c r="Y454" s="142"/>
      <c r="Z454" s="142"/>
      <c r="AA454" s="142"/>
      <c r="AB454" s="142"/>
      <c r="AC454" s="142"/>
      <c r="AD454" s="142"/>
      <c r="AE454" s="142"/>
      <c r="AF454" s="142"/>
    </row>
    <row r="455" spans="4:32" x14ac:dyDescent="0.2">
      <c r="D455" s="142"/>
      <c r="E455" s="142"/>
      <c r="F455" s="142"/>
      <c r="G455" s="142"/>
      <c r="H455" s="142"/>
      <c r="I455" s="142"/>
      <c r="J455" s="7"/>
      <c r="K455" s="198"/>
      <c r="L455" s="198"/>
      <c r="M455" s="142"/>
      <c r="N455" s="142"/>
      <c r="O455" s="142"/>
      <c r="P455" s="142"/>
      <c r="Q455" s="142"/>
      <c r="R455" s="142"/>
      <c r="S455" s="142"/>
      <c r="T455" s="142"/>
      <c r="U455" s="142"/>
      <c r="V455" s="142"/>
      <c r="W455" s="142"/>
      <c r="X455" s="142"/>
      <c r="Y455" s="142"/>
      <c r="Z455" s="142"/>
      <c r="AA455" s="142"/>
      <c r="AB455" s="142"/>
      <c r="AC455" s="142"/>
      <c r="AD455" s="142"/>
      <c r="AE455" s="142"/>
      <c r="AF455" s="142"/>
    </row>
    <row r="456" spans="4:32" x14ac:dyDescent="0.2">
      <c r="D456" s="142"/>
      <c r="E456" s="142"/>
      <c r="F456" s="142"/>
      <c r="G456" s="142"/>
      <c r="H456" s="142"/>
      <c r="I456" s="142"/>
      <c r="J456" s="7"/>
      <c r="K456" s="198"/>
      <c r="L456" s="198"/>
      <c r="M456" s="142"/>
      <c r="N456" s="142"/>
      <c r="O456" s="142"/>
      <c r="P456" s="142"/>
      <c r="Q456" s="142"/>
      <c r="R456" s="142"/>
      <c r="S456" s="142"/>
      <c r="T456" s="142"/>
      <c r="U456" s="142"/>
      <c r="V456" s="142"/>
      <c r="W456" s="142"/>
      <c r="X456" s="142"/>
      <c r="Y456" s="142"/>
      <c r="Z456" s="142"/>
      <c r="AA456" s="142"/>
      <c r="AB456" s="142"/>
      <c r="AC456" s="142"/>
      <c r="AD456" s="142"/>
      <c r="AE456" s="142"/>
      <c r="AF456" s="142"/>
    </row>
    <row r="457" spans="4:32" x14ac:dyDescent="0.2">
      <c r="D457" s="142"/>
      <c r="E457" s="142"/>
      <c r="F457" s="142"/>
      <c r="G457" s="142"/>
      <c r="H457" s="142"/>
      <c r="I457" s="142"/>
      <c r="J457" s="7"/>
      <c r="K457" s="198"/>
      <c r="L457" s="198"/>
      <c r="M457" s="142"/>
      <c r="N457" s="142"/>
      <c r="O457" s="142"/>
      <c r="P457" s="142"/>
      <c r="Q457" s="142"/>
      <c r="R457" s="142"/>
      <c r="S457" s="142"/>
      <c r="T457" s="142"/>
      <c r="U457" s="142"/>
      <c r="V457" s="142"/>
      <c r="W457" s="142"/>
      <c r="X457" s="142"/>
      <c r="Y457" s="142"/>
      <c r="Z457" s="142"/>
      <c r="AA457" s="142"/>
      <c r="AB457" s="142"/>
      <c r="AC457" s="142"/>
      <c r="AD457" s="142"/>
      <c r="AE457" s="142"/>
      <c r="AF457" s="142"/>
    </row>
    <row r="458" spans="4:32" x14ac:dyDescent="0.2">
      <c r="D458" s="142"/>
      <c r="E458" s="142"/>
      <c r="F458" s="142"/>
      <c r="G458" s="142"/>
      <c r="H458" s="142"/>
      <c r="I458" s="142"/>
      <c r="J458" s="7"/>
      <c r="K458" s="198"/>
      <c r="L458" s="198"/>
      <c r="M458" s="142"/>
      <c r="N458" s="142"/>
      <c r="O458" s="142"/>
      <c r="P458" s="142"/>
      <c r="Q458" s="142"/>
      <c r="R458" s="142"/>
      <c r="S458" s="142"/>
      <c r="T458" s="142"/>
      <c r="U458" s="142"/>
      <c r="V458" s="142"/>
      <c r="W458" s="142"/>
      <c r="X458" s="142"/>
      <c r="Y458" s="142"/>
      <c r="Z458" s="142"/>
      <c r="AA458" s="142"/>
      <c r="AB458" s="142"/>
      <c r="AC458" s="142"/>
      <c r="AD458" s="142"/>
      <c r="AE458" s="142"/>
      <c r="AF458" s="142"/>
    </row>
    <row r="459" spans="4:32" x14ac:dyDescent="0.2">
      <c r="D459" s="142"/>
      <c r="E459" s="142"/>
      <c r="F459" s="142"/>
      <c r="G459" s="142"/>
      <c r="H459" s="142"/>
      <c r="I459" s="142"/>
      <c r="J459" s="7"/>
      <c r="K459" s="198"/>
      <c r="L459" s="198"/>
      <c r="M459" s="142"/>
      <c r="N459" s="142"/>
      <c r="O459" s="142"/>
      <c r="P459" s="142"/>
      <c r="Q459" s="142"/>
      <c r="R459" s="142"/>
      <c r="S459" s="142"/>
      <c r="T459" s="142"/>
      <c r="U459" s="142"/>
      <c r="V459" s="142"/>
      <c r="W459" s="142"/>
      <c r="X459" s="142"/>
      <c r="Y459" s="142"/>
      <c r="Z459" s="142"/>
      <c r="AA459" s="142"/>
      <c r="AB459" s="142"/>
      <c r="AC459" s="142"/>
      <c r="AD459" s="142"/>
      <c r="AE459" s="142"/>
      <c r="AF459" s="142"/>
    </row>
    <row r="460" spans="4:32" x14ac:dyDescent="0.2">
      <c r="D460" s="142"/>
      <c r="E460" s="142"/>
      <c r="F460" s="142"/>
      <c r="G460" s="142"/>
      <c r="H460" s="142"/>
      <c r="I460" s="142"/>
      <c r="J460" s="7"/>
      <c r="K460" s="198"/>
      <c r="L460" s="198"/>
      <c r="M460" s="142"/>
      <c r="N460" s="142"/>
      <c r="O460" s="142"/>
      <c r="P460" s="142"/>
      <c r="Q460" s="142"/>
      <c r="R460" s="142"/>
      <c r="S460" s="142"/>
      <c r="T460" s="142"/>
      <c r="U460" s="142"/>
      <c r="V460" s="142"/>
      <c r="W460" s="142"/>
      <c r="X460" s="142"/>
      <c r="Y460" s="142"/>
      <c r="Z460" s="142"/>
      <c r="AA460" s="142"/>
      <c r="AB460" s="142"/>
      <c r="AC460" s="142"/>
      <c r="AD460" s="142"/>
      <c r="AE460" s="142"/>
      <c r="AF460" s="142"/>
    </row>
    <row r="461" spans="4:32" x14ac:dyDescent="0.2">
      <c r="D461" s="142"/>
      <c r="E461" s="142"/>
      <c r="F461" s="142"/>
      <c r="G461" s="142"/>
      <c r="H461" s="142"/>
      <c r="I461" s="142"/>
      <c r="J461" s="7"/>
      <c r="K461" s="198"/>
      <c r="L461" s="198"/>
      <c r="M461" s="142"/>
      <c r="N461" s="142"/>
      <c r="O461" s="142"/>
      <c r="P461" s="142"/>
      <c r="Q461" s="142"/>
      <c r="R461" s="142"/>
      <c r="S461" s="142"/>
      <c r="T461" s="142"/>
      <c r="U461" s="142"/>
      <c r="V461" s="142"/>
      <c r="W461" s="142"/>
      <c r="X461" s="142"/>
      <c r="Y461" s="142"/>
      <c r="Z461" s="142"/>
      <c r="AA461" s="142"/>
      <c r="AB461" s="142"/>
      <c r="AC461" s="142"/>
      <c r="AD461" s="142"/>
      <c r="AE461" s="142"/>
      <c r="AF461" s="142"/>
    </row>
    <row r="462" spans="4:32" x14ac:dyDescent="0.2">
      <c r="D462" s="142"/>
      <c r="E462" s="142"/>
      <c r="F462" s="142"/>
      <c r="G462" s="142"/>
      <c r="H462" s="142"/>
      <c r="I462" s="142"/>
      <c r="J462" s="7"/>
      <c r="K462" s="198"/>
      <c r="L462" s="198"/>
      <c r="M462" s="142"/>
      <c r="N462" s="142"/>
      <c r="O462" s="142"/>
      <c r="P462" s="142"/>
      <c r="Q462" s="142"/>
      <c r="R462" s="142"/>
      <c r="S462" s="142"/>
      <c r="T462" s="142"/>
      <c r="U462" s="142"/>
      <c r="V462" s="142"/>
      <c r="W462" s="142"/>
      <c r="X462" s="142"/>
      <c r="Y462" s="142"/>
      <c r="Z462" s="142"/>
      <c r="AA462" s="142"/>
      <c r="AB462" s="142"/>
      <c r="AC462" s="142"/>
      <c r="AD462" s="142"/>
      <c r="AE462" s="142"/>
      <c r="AF462" s="142"/>
    </row>
    <row r="463" spans="4:32" x14ac:dyDescent="0.2">
      <c r="D463" s="142"/>
      <c r="E463" s="142"/>
      <c r="F463" s="142"/>
      <c r="G463" s="142"/>
      <c r="H463" s="142"/>
      <c r="I463" s="142"/>
      <c r="J463" s="7"/>
      <c r="K463" s="198"/>
      <c r="L463" s="198"/>
      <c r="M463" s="142"/>
      <c r="N463" s="142"/>
      <c r="O463" s="142"/>
      <c r="P463" s="142"/>
      <c r="Q463" s="142"/>
      <c r="R463" s="142"/>
      <c r="S463" s="142"/>
      <c r="T463" s="142"/>
      <c r="U463" s="142"/>
      <c r="V463" s="142"/>
      <c r="W463" s="142"/>
      <c r="X463" s="142"/>
      <c r="Y463" s="142"/>
      <c r="Z463" s="142"/>
      <c r="AA463" s="142"/>
      <c r="AB463" s="142"/>
      <c r="AC463" s="142"/>
      <c r="AD463" s="142"/>
      <c r="AE463" s="142"/>
      <c r="AF463" s="142"/>
    </row>
    <row r="464" spans="4:32" x14ac:dyDescent="0.2">
      <c r="D464" s="142"/>
      <c r="E464" s="142"/>
      <c r="F464" s="142"/>
      <c r="G464" s="142"/>
      <c r="H464" s="142"/>
      <c r="I464" s="142"/>
      <c r="J464" s="7"/>
      <c r="K464" s="198"/>
      <c r="L464" s="198"/>
      <c r="M464" s="142"/>
      <c r="N464" s="142"/>
      <c r="O464" s="142"/>
      <c r="P464" s="142"/>
      <c r="Q464" s="142"/>
      <c r="R464" s="142"/>
      <c r="S464" s="142"/>
      <c r="T464" s="142"/>
      <c r="U464" s="142"/>
      <c r="V464" s="142"/>
      <c r="W464" s="142"/>
      <c r="X464" s="142"/>
      <c r="Y464" s="142"/>
      <c r="Z464" s="142"/>
      <c r="AA464" s="142"/>
      <c r="AB464" s="142"/>
      <c r="AC464" s="142"/>
      <c r="AD464" s="142"/>
      <c r="AE464" s="142"/>
      <c r="AF464" s="142"/>
    </row>
    <row r="465" spans="4:32" x14ac:dyDescent="0.2">
      <c r="D465" s="142"/>
      <c r="E465" s="142"/>
      <c r="F465" s="142"/>
      <c r="G465" s="142"/>
      <c r="H465" s="142"/>
      <c r="I465" s="142"/>
      <c r="J465" s="7"/>
      <c r="K465" s="198"/>
      <c r="L465" s="198"/>
      <c r="M465" s="142"/>
      <c r="N465" s="142"/>
      <c r="O465" s="142"/>
      <c r="P465" s="142"/>
      <c r="Q465" s="142"/>
      <c r="R465" s="142"/>
      <c r="S465" s="142"/>
      <c r="T465" s="142"/>
      <c r="U465" s="142"/>
      <c r="V465" s="142"/>
      <c r="W465" s="142"/>
      <c r="X465" s="142"/>
      <c r="Y465" s="142"/>
      <c r="Z465" s="142"/>
      <c r="AA465" s="142"/>
      <c r="AB465" s="142"/>
      <c r="AC465" s="142"/>
      <c r="AD465" s="142"/>
      <c r="AE465" s="142"/>
      <c r="AF465" s="142"/>
    </row>
    <row r="466" spans="4:32" x14ac:dyDescent="0.2">
      <c r="D466" s="142"/>
      <c r="E466" s="142"/>
      <c r="F466" s="142"/>
      <c r="G466" s="142"/>
      <c r="H466" s="142"/>
      <c r="I466" s="142"/>
      <c r="J466" s="7"/>
      <c r="K466" s="198"/>
      <c r="L466" s="198"/>
      <c r="M466" s="142"/>
      <c r="N466" s="142"/>
      <c r="O466" s="142"/>
      <c r="P466" s="142"/>
      <c r="Q466" s="142"/>
      <c r="R466" s="142"/>
      <c r="S466" s="142"/>
      <c r="T466" s="142"/>
      <c r="U466" s="142"/>
      <c r="V466" s="142"/>
      <c r="W466" s="142"/>
      <c r="X466" s="142"/>
      <c r="Y466" s="142"/>
      <c r="Z466" s="142"/>
      <c r="AA466" s="142"/>
      <c r="AB466" s="142"/>
      <c r="AC466" s="142"/>
      <c r="AD466" s="142"/>
      <c r="AE466" s="142"/>
      <c r="AF466" s="142"/>
    </row>
    <row r="467" spans="4:32" x14ac:dyDescent="0.2">
      <c r="D467" s="142"/>
      <c r="E467" s="142"/>
      <c r="F467" s="142"/>
      <c r="G467" s="142"/>
      <c r="H467" s="142"/>
      <c r="I467" s="142"/>
      <c r="J467" s="7"/>
      <c r="K467" s="198"/>
      <c r="L467" s="198"/>
      <c r="M467" s="142"/>
      <c r="N467" s="142"/>
      <c r="O467" s="142"/>
      <c r="P467" s="142"/>
      <c r="Q467" s="142"/>
      <c r="R467" s="142"/>
      <c r="S467" s="142"/>
      <c r="T467" s="142"/>
      <c r="U467" s="142"/>
      <c r="V467" s="142"/>
      <c r="W467" s="142"/>
      <c r="X467" s="142"/>
      <c r="Y467" s="142"/>
      <c r="Z467" s="142"/>
      <c r="AA467" s="142"/>
      <c r="AB467" s="142"/>
      <c r="AC467" s="142"/>
      <c r="AD467" s="142"/>
      <c r="AE467" s="142"/>
      <c r="AF467" s="142"/>
    </row>
    <row r="468" spans="4:32" x14ac:dyDescent="0.2">
      <c r="D468" s="142"/>
      <c r="E468" s="142"/>
      <c r="F468" s="142"/>
      <c r="G468" s="142"/>
      <c r="H468" s="142"/>
      <c r="I468" s="142"/>
      <c r="J468" s="7"/>
      <c r="K468" s="198"/>
      <c r="L468" s="198"/>
      <c r="M468" s="142"/>
      <c r="N468" s="142"/>
      <c r="O468" s="142"/>
      <c r="P468" s="142"/>
      <c r="Q468" s="142"/>
      <c r="R468" s="142"/>
      <c r="S468" s="142"/>
      <c r="T468" s="142"/>
      <c r="U468" s="142"/>
      <c r="V468" s="142"/>
      <c r="W468" s="142"/>
      <c r="X468" s="142"/>
      <c r="Y468" s="142"/>
      <c r="Z468" s="142"/>
      <c r="AA468" s="142"/>
      <c r="AB468" s="142"/>
      <c r="AC468" s="142"/>
      <c r="AD468" s="142"/>
      <c r="AE468" s="142"/>
      <c r="AF468" s="142"/>
    </row>
    <row r="469" spans="4:32" x14ac:dyDescent="0.2">
      <c r="D469" s="142"/>
      <c r="E469" s="142"/>
      <c r="F469" s="142"/>
      <c r="G469" s="142"/>
      <c r="H469" s="142"/>
      <c r="I469" s="142"/>
      <c r="J469" s="7"/>
      <c r="K469" s="198"/>
      <c r="L469" s="198"/>
      <c r="M469" s="142"/>
      <c r="N469" s="142"/>
      <c r="O469" s="142"/>
      <c r="P469" s="142"/>
      <c r="Q469" s="142"/>
      <c r="R469" s="142"/>
      <c r="S469" s="142"/>
      <c r="T469" s="142"/>
      <c r="U469" s="142"/>
      <c r="V469" s="142"/>
      <c r="W469" s="142"/>
      <c r="X469" s="142"/>
      <c r="Y469" s="142"/>
      <c r="Z469" s="142"/>
      <c r="AA469" s="142"/>
      <c r="AB469" s="142"/>
      <c r="AC469" s="142"/>
      <c r="AD469" s="142"/>
      <c r="AE469" s="142"/>
      <c r="AF469" s="142"/>
    </row>
    <row r="470" spans="4:32" x14ac:dyDescent="0.2">
      <c r="D470" s="142"/>
      <c r="E470" s="142"/>
      <c r="F470" s="142"/>
      <c r="G470" s="142"/>
      <c r="H470" s="142"/>
      <c r="I470" s="142"/>
      <c r="J470" s="7"/>
      <c r="K470" s="198"/>
      <c r="L470" s="198"/>
      <c r="M470" s="142"/>
      <c r="N470" s="142"/>
      <c r="O470" s="142"/>
      <c r="P470" s="142"/>
      <c r="Q470" s="142"/>
      <c r="R470" s="142"/>
      <c r="S470" s="142"/>
      <c r="T470" s="142"/>
      <c r="U470" s="142"/>
      <c r="V470" s="142"/>
      <c r="W470" s="142"/>
      <c r="X470" s="142"/>
      <c r="Y470" s="142"/>
      <c r="Z470" s="142"/>
      <c r="AA470" s="142"/>
      <c r="AB470" s="142"/>
      <c r="AC470" s="142"/>
      <c r="AD470" s="142"/>
      <c r="AE470" s="142"/>
      <c r="AF470" s="142"/>
    </row>
    <row r="471" spans="4:32" x14ac:dyDescent="0.2">
      <c r="D471" s="142"/>
      <c r="E471" s="142"/>
      <c r="F471" s="142"/>
      <c r="G471" s="142"/>
      <c r="H471" s="142"/>
      <c r="I471" s="142"/>
      <c r="J471" s="7"/>
      <c r="K471" s="198"/>
      <c r="L471" s="198"/>
      <c r="M471" s="142"/>
      <c r="N471" s="142"/>
      <c r="O471" s="142"/>
      <c r="P471" s="142"/>
      <c r="Q471" s="142"/>
      <c r="R471" s="142"/>
      <c r="S471" s="142"/>
      <c r="T471" s="142"/>
      <c r="U471" s="142"/>
      <c r="V471" s="142"/>
      <c r="W471" s="142"/>
      <c r="X471" s="142"/>
      <c r="Y471" s="142"/>
      <c r="Z471" s="142"/>
      <c r="AA471" s="142"/>
      <c r="AB471" s="142"/>
      <c r="AC471" s="142"/>
      <c r="AD471" s="142"/>
      <c r="AE471" s="142"/>
      <c r="AF471" s="142"/>
    </row>
    <row r="472" spans="4:32" x14ac:dyDescent="0.2">
      <c r="D472" s="142"/>
      <c r="E472" s="142"/>
      <c r="F472" s="142"/>
      <c r="G472" s="142"/>
      <c r="H472" s="142"/>
      <c r="I472" s="142"/>
      <c r="J472" s="7"/>
      <c r="K472" s="198"/>
      <c r="L472" s="198"/>
      <c r="M472" s="142"/>
      <c r="N472" s="142"/>
      <c r="O472" s="142"/>
      <c r="P472" s="142"/>
      <c r="Q472" s="142"/>
      <c r="R472" s="142"/>
      <c r="S472" s="142"/>
      <c r="T472" s="142"/>
      <c r="U472" s="142"/>
      <c r="V472" s="142"/>
      <c r="W472" s="142"/>
      <c r="X472" s="142"/>
      <c r="Y472" s="142"/>
      <c r="Z472" s="142"/>
      <c r="AA472" s="142"/>
      <c r="AB472" s="142"/>
      <c r="AC472" s="142"/>
      <c r="AD472" s="142"/>
      <c r="AE472" s="142"/>
      <c r="AF472" s="142"/>
    </row>
    <row r="473" spans="4:32" x14ac:dyDescent="0.2">
      <c r="D473" s="142"/>
      <c r="E473" s="142"/>
      <c r="F473" s="142"/>
      <c r="G473" s="142"/>
      <c r="H473" s="142"/>
      <c r="I473" s="142"/>
      <c r="J473" s="7"/>
      <c r="K473" s="198"/>
      <c r="L473" s="198"/>
      <c r="M473" s="142"/>
      <c r="N473" s="142"/>
      <c r="O473" s="142"/>
      <c r="P473" s="142"/>
      <c r="Q473" s="142"/>
      <c r="R473" s="142"/>
      <c r="S473" s="142"/>
      <c r="T473" s="142"/>
      <c r="U473" s="142"/>
      <c r="V473" s="142"/>
      <c r="W473" s="142"/>
      <c r="X473" s="142"/>
      <c r="Y473" s="142"/>
      <c r="Z473" s="142"/>
      <c r="AA473" s="142"/>
      <c r="AB473" s="142"/>
      <c r="AC473" s="142"/>
      <c r="AD473" s="142"/>
      <c r="AE473" s="142"/>
      <c r="AF473" s="142"/>
    </row>
    <row r="474" spans="4:32" x14ac:dyDescent="0.2">
      <c r="D474" s="142"/>
      <c r="E474" s="142"/>
      <c r="F474" s="142"/>
      <c r="G474" s="142"/>
      <c r="H474" s="142"/>
      <c r="I474" s="142"/>
      <c r="J474" s="7"/>
      <c r="K474" s="198"/>
      <c r="L474" s="198"/>
      <c r="M474" s="142"/>
      <c r="N474" s="142"/>
      <c r="O474" s="142"/>
      <c r="P474" s="142"/>
      <c r="Q474" s="142"/>
      <c r="R474" s="142"/>
      <c r="S474" s="142"/>
      <c r="T474" s="142"/>
      <c r="U474" s="142"/>
      <c r="V474" s="142"/>
      <c r="W474" s="142"/>
      <c r="X474" s="142"/>
      <c r="Y474" s="142"/>
      <c r="Z474" s="142"/>
      <c r="AA474" s="142"/>
      <c r="AB474" s="142"/>
      <c r="AC474" s="142"/>
      <c r="AD474" s="142"/>
      <c r="AE474" s="142"/>
      <c r="AF474" s="142"/>
    </row>
    <row r="475" spans="4:32" x14ac:dyDescent="0.2">
      <c r="D475" s="142"/>
      <c r="E475" s="142"/>
      <c r="F475" s="142"/>
      <c r="G475" s="142"/>
      <c r="H475" s="142"/>
      <c r="I475" s="142"/>
      <c r="J475" s="7"/>
      <c r="K475" s="198"/>
      <c r="L475" s="198"/>
      <c r="M475" s="142"/>
      <c r="N475" s="142"/>
      <c r="O475" s="142"/>
      <c r="P475" s="142"/>
      <c r="Q475" s="142"/>
      <c r="R475" s="142"/>
      <c r="S475" s="142"/>
      <c r="T475" s="142"/>
      <c r="U475" s="142"/>
      <c r="V475" s="142"/>
      <c r="W475" s="142"/>
      <c r="X475" s="142"/>
      <c r="Y475" s="142"/>
      <c r="Z475" s="142"/>
      <c r="AA475" s="142"/>
      <c r="AB475" s="142"/>
      <c r="AC475" s="142"/>
      <c r="AD475" s="142"/>
      <c r="AE475" s="142"/>
      <c r="AF475" s="142"/>
    </row>
    <row r="476" spans="4:32" x14ac:dyDescent="0.2">
      <c r="D476" s="142"/>
      <c r="E476" s="142"/>
      <c r="F476" s="142"/>
      <c r="G476" s="142"/>
      <c r="H476" s="142"/>
      <c r="I476" s="142"/>
      <c r="J476" s="7"/>
      <c r="K476" s="198"/>
      <c r="L476" s="198"/>
      <c r="M476" s="142"/>
      <c r="N476" s="142"/>
      <c r="O476" s="142"/>
      <c r="P476" s="142"/>
      <c r="Q476" s="142"/>
      <c r="R476" s="142"/>
      <c r="S476" s="142"/>
      <c r="T476" s="142"/>
      <c r="U476" s="142"/>
      <c r="V476" s="142"/>
      <c r="W476" s="142"/>
      <c r="X476" s="142"/>
      <c r="Y476" s="142"/>
      <c r="Z476" s="142"/>
      <c r="AA476" s="142"/>
      <c r="AB476" s="142"/>
      <c r="AC476" s="142"/>
      <c r="AD476" s="142"/>
      <c r="AE476" s="142"/>
      <c r="AF476" s="142"/>
    </row>
    <row r="477" spans="4:32" x14ac:dyDescent="0.2">
      <c r="D477" s="142"/>
      <c r="E477" s="142"/>
      <c r="F477" s="142"/>
      <c r="G477" s="142"/>
      <c r="H477" s="142"/>
      <c r="I477" s="142"/>
      <c r="J477" s="7"/>
      <c r="K477" s="198"/>
      <c r="L477" s="198"/>
      <c r="M477" s="142"/>
      <c r="N477" s="142"/>
      <c r="O477" s="142"/>
      <c r="P477" s="142"/>
      <c r="Q477" s="142"/>
      <c r="R477" s="142"/>
      <c r="S477" s="142"/>
      <c r="T477" s="142"/>
      <c r="U477" s="142"/>
      <c r="V477" s="142"/>
      <c r="W477" s="142"/>
      <c r="X477" s="142"/>
      <c r="Y477" s="142"/>
      <c r="Z477" s="142"/>
      <c r="AA477" s="142"/>
      <c r="AB477" s="142"/>
      <c r="AC477" s="142"/>
      <c r="AD477" s="142"/>
      <c r="AE477" s="142"/>
      <c r="AF477" s="142"/>
    </row>
    <row r="478" spans="4:32" x14ac:dyDescent="0.2">
      <c r="D478" s="142"/>
      <c r="E478" s="142"/>
      <c r="F478" s="142"/>
      <c r="G478" s="142"/>
      <c r="H478" s="142"/>
      <c r="I478" s="142"/>
      <c r="J478" s="7"/>
      <c r="K478" s="198"/>
      <c r="L478" s="198"/>
      <c r="M478" s="142"/>
      <c r="N478" s="142"/>
      <c r="O478" s="142"/>
      <c r="P478" s="142"/>
      <c r="Q478" s="142"/>
      <c r="R478" s="142"/>
      <c r="S478" s="142"/>
      <c r="T478" s="142"/>
      <c r="U478" s="142"/>
      <c r="V478" s="142"/>
      <c r="W478" s="142"/>
      <c r="X478" s="142"/>
      <c r="Y478" s="142"/>
      <c r="Z478" s="142"/>
      <c r="AA478" s="142"/>
      <c r="AB478" s="142"/>
      <c r="AC478" s="142"/>
      <c r="AD478" s="142"/>
      <c r="AE478" s="142"/>
      <c r="AF478" s="142"/>
    </row>
    <row r="479" spans="4:32" x14ac:dyDescent="0.2">
      <c r="D479" s="142"/>
      <c r="E479" s="142"/>
      <c r="F479" s="142"/>
      <c r="G479" s="142"/>
      <c r="H479" s="142"/>
      <c r="I479" s="142"/>
      <c r="J479" s="7"/>
      <c r="K479" s="198"/>
      <c r="L479" s="198"/>
      <c r="M479" s="142"/>
      <c r="N479" s="142"/>
      <c r="O479" s="142"/>
      <c r="P479" s="142"/>
      <c r="Q479" s="142"/>
      <c r="R479" s="142"/>
      <c r="S479" s="142"/>
      <c r="T479" s="142"/>
      <c r="U479" s="142"/>
      <c r="V479" s="142"/>
      <c r="W479" s="142"/>
      <c r="X479" s="142"/>
      <c r="Y479" s="142"/>
      <c r="Z479" s="142"/>
      <c r="AA479" s="142"/>
      <c r="AB479" s="142"/>
      <c r="AC479" s="142"/>
      <c r="AD479" s="142"/>
      <c r="AE479" s="142"/>
      <c r="AF479" s="142"/>
    </row>
    <row r="480" spans="4:32" x14ac:dyDescent="0.2">
      <c r="D480" s="142"/>
      <c r="E480" s="142"/>
      <c r="F480" s="142"/>
      <c r="G480" s="142"/>
      <c r="H480" s="142"/>
      <c r="I480" s="142"/>
      <c r="J480" s="7"/>
      <c r="K480" s="198"/>
      <c r="L480" s="198"/>
      <c r="M480" s="142"/>
      <c r="N480" s="142"/>
      <c r="O480" s="142"/>
      <c r="P480" s="142"/>
      <c r="Q480" s="142"/>
      <c r="R480" s="142"/>
      <c r="S480" s="142"/>
      <c r="T480" s="142"/>
      <c r="U480" s="142"/>
      <c r="V480" s="142"/>
      <c r="W480" s="142"/>
      <c r="X480" s="142"/>
      <c r="Y480" s="142"/>
      <c r="Z480" s="142"/>
      <c r="AA480" s="142"/>
      <c r="AB480" s="142"/>
      <c r="AC480" s="142"/>
      <c r="AD480" s="142"/>
      <c r="AE480" s="142"/>
      <c r="AF480" s="142"/>
    </row>
    <row r="481" spans="4:32" x14ac:dyDescent="0.2">
      <c r="D481" s="142"/>
      <c r="E481" s="142"/>
      <c r="F481" s="142"/>
      <c r="G481" s="142"/>
      <c r="H481" s="142"/>
      <c r="I481" s="142"/>
      <c r="J481" s="7"/>
      <c r="K481" s="198"/>
      <c r="L481" s="198"/>
      <c r="M481" s="142"/>
      <c r="N481" s="142"/>
      <c r="O481" s="142"/>
      <c r="P481" s="142"/>
      <c r="Q481" s="142"/>
      <c r="R481" s="142"/>
      <c r="S481" s="142"/>
      <c r="T481" s="142"/>
      <c r="U481" s="142"/>
      <c r="V481" s="142"/>
      <c r="W481" s="142"/>
      <c r="X481" s="142"/>
      <c r="Y481" s="142"/>
      <c r="Z481" s="142"/>
      <c r="AA481" s="142"/>
      <c r="AB481" s="142"/>
      <c r="AC481" s="142"/>
      <c r="AD481" s="142"/>
      <c r="AE481" s="142"/>
      <c r="AF481" s="142"/>
    </row>
    <row r="482" spans="4:32" x14ac:dyDescent="0.2">
      <c r="D482" s="142"/>
      <c r="E482" s="142"/>
      <c r="F482" s="142"/>
      <c r="G482" s="142"/>
      <c r="H482" s="142"/>
      <c r="I482" s="142"/>
      <c r="J482" s="7"/>
      <c r="K482" s="198"/>
      <c r="L482" s="198"/>
      <c r="M482" s="142"/>
      <c r="N482" s="142"/>
      <c r="O482" s="142"/>
      <c r="P482" s="142"/>
      <c r="Q482" s="142"/>
      <c r="R482" s="142"/>
      <c r="S482" s="142"/>
      <c r="T482" s="142"/>
      <c r="U482" s="142"/>
      <c r="V482" s="142"/>
      <c r="W482" s="142"/>
      <c r="X482" s="142"/>
      <c r="Y482" s="142"/>
      <c r="Z482" s="142"/>
      <c r="AA482" s="142"/>
      <c r="AB482" s="142"/>
      <c r="AC482" s="142"/>
      <c r="AD482" s="142"/>
      <c r="AE482" s="142"/>
      <c r="AF482" s="142"/>
    </row>
    <row r="483" spans="4:32" x14ac:dyDescent="0.2">
      <c r="D483" s="142"/>
      <c r="E483" s="142"/>
      <c r="F483" s="142"/>
      <c r="G483" s="142"/>
      <c r="H483" s="142"/>
      <c r="I483" s="142"/>
      <c r="J483" s="7"/>
      <c r="K483" s="198"/>
      <c r="L483" s="198"/>
      <c r="M483" s="142"/>
      <c r="N483" s="142"/>
      <c r="O483" s="142"/>
      <c r="P483" s="142"/>
      <c r="Q483" s="142"/>
      <c r="R483" s="142"/>
      <c r="S483" s="142"/>
      <c r="T483" s="142"/>
      <c r="U483" s="142"/>
      <c r="V483" s="142"/>
      <c r="W483" s="142"/>
      <c r="X483" s="142"/>
      <c r="Y483" s="142"/>
      <c r="Z483" s="142"/>
      <c r="AA483" s="142"/>
      <c r="AB483" s="142"/>
      <c r="AC483" s="142"/>
      <c r="AD483" s="142"/>
      <c r="AE483" s="142"/>
      <c r="AF483" s="142"/>
    </row>
    <row r="484" spans="4:32" x14ac:dyDescent="0.2">
      <c r="D484" s="142"/>
      <c r="E484" s="142"/>
      <c r="F484" s="142"/>
      <c r="G484" s="142"/>
      <c r="H484" s="142"/>
      <c r="I484" s="142"/>
      <c r="J484" s="7"/>
      <c r="K484" s="198"/>
      <c r="L484" s="198"/>
      <c r="M484" s="142"/>
      <c r="N484" s="142"/>
      <c r="O484" s="142"/>
      <c r="P484" s="142"/>
      <c r="Q484" s="142"/>
      <c r="R484" s="142"/>
      <c r="S484" s="142"/>
      <c r="T484" s="142"/>
      <c r="U484" s="142"/>
      <c r="V484" s="142"/>
      <c r="W484" s="142"/>
      <c r="X484" s="142"/>
      <c r="Y484" s="142"/>
      <c r="Z484" s="142"/>
      <c r="AA484" s="142"/>
      <c r="AB484" s="142"/>
      <c r="AC484" s="142"/>
      <c r="AD484" s="142"/>
      <c r="AE484" s="142"/>
      <c r="AF484" s="142"/>
    </row>
    <row r="485" spans="4:32" x14ac:dyDescent="0.2">
      <c r="D485" s="142"/>
      <c r="E485" s="142"/>
      <c r="F485" s="142"/>
      <c r="G485" s="142"/>
      <c r="H485" s="142"/>
      <c r="I485" s="142"/>
      <c r="J485" s="7"/>
      <c r="K485" s="198"/>
      <c r="L485" s="198"/>
      <c r="M485" s="142"/>
      <c r="N485" s="142"/>
      <c r="O485" s="142"/>
      <c r="P485" s="142"/>
      <c r="Q485" s="142"/>
      <c r="R485" s="142"/>
      <c r="S485" s="142"/>
      <c r="T485" s="142"/>
      <c r="U485" s="142"/>
      <c r="V485" s="142"/>
      <c r="W485" s="142"/>
      <c r="X485" s="142"/>
      <c r="Y485" s="142"/>
      <c r="Z485" s="142"/>
      <c r="AA485" s="142"/>
      <c r="AB485" s="142"/>
      <c r="AC485" s="142"/>
      <c r="AD485" s="142"/>
      <c r="AE485" s="142"/>
      <c r="AF485" s="142"/>
    </row>
    <row r="486" spans="4:32" x14ac:dyDescent="0.2">
      <c r="D486" s="142"/>
      <c r="E486" s="142"/>
      <c r="F486" s="142"/>
      <c r="G486" s="142"/>
      <c r="H486" s="142"/>
      <c r="I486" s="142"/>
      <c r="J486" s="7"/>
      <c r="K486" s="198"/>
      <c r="L486" s="198"/>
      <c r="M486" s="142"/>
      <c r="N486" s="142"/>
      <c r="O486" s="142"/>
      <c r="P486" s="142"/>
      <c r="Q486" s="142"/>
      <c r="R486" s="142"/>
      <c r="S486" s="142"/>
      <c r="T486" s="142"/>
      <c r="U486" s="142"/>
      <c r="V486" s="142"/>
      <c r="W486" s="142"/>
      <c r="X486" s="142"/>
      <c r="Y486" s="142"/>
      <c r="Z486" s="142"/>
      <c r="AA486" s="142"/>
      <c r="AB486" s="142"/>
      <c r="AC486" s="142"/>
      <c r="AD486" s="142"/>
      <c r="AE486" s="142"/>
      <c r="AF486" s="142"/>
    </row>
    <row r="487" spans="4:32" x14ac:dyDescent="0.2">
      <c r="D487" s="142"/>
      <c r="E487" s="142"/>
      <c r="F487" s="142"/>
      <c r="G487" s="142"/>
      <c r="H487" s="142"/>
      <c r="I487" s="142"/>
      <c r="J487" s="7"/>
      <c r="K487" s="198"/>
      <c r="L487" s="198"/>
      <c r="M487" s="142"/>
      <c r="N487" s="142"/>
      <c r="O487" s="142"/>
      <c r="P487" s="142"/>
      <c r="Q487" s="142"/>
      <c r="R487" s="142"/>
      <c r="S487" s="142"/>
      <c r="T487" s="142"/>
      <c r="U487" s="142"/>
      <c r="V487" s="142"/>
      <c r="W487" s="142"/>
      <c r="X487" s="142"/>
      <c r="Y487" s="142"/>
      <c r="Z487" s="142"/>
      <c r="AA487" s="142"/>
      <c r="AB487" s="142"/>
      <c r="AC487" s="142"/>
      <c r="AD487" s="142"/>
      <c r="AE487" s="142"/>
      <c r="AF487" s="142"/>
    </row>
    <row r="488" spans="4:32" x14ac:dyDescent="0.2">
      <c r="D488" s="142"/>
      <c r="E488" s="142"/>
      <c r="F488" s="142"/>
      <c r="G488" s="142"/>
      <c r="H488" s="142"/>
      <c r="I488" s="142"/>
      <c r="J488" s="7"/>
      <c r="K488" s="198"/>
      <c r="L488" s="198"/>
      <c r="M488" s="142"/>
      <c r="N488" s="142"/>
      <c r="O488" s="142"/>
      <c r="P488" s="142"/>
      <c r="Q488" s="142"/>
      <c r="R488" s="142"/>
      <c r="S488" s="142"/>
      <c r="T488" s="142"/>
      <c r="U488" s="142"/>
      <c r="V488" s="142"/>
      <c r="W488" s="142"/>
      <c r="X488" s="142"/>
      <c r="Y488" s="142"/>
      <c r="Z488" s="142"/>
      <c r="AA488" s="142"/>
      <c r="AB488" s="142"/>
      <c r="AC488" s="142"/>
      <c r="AD488" s="142"/>
      <c r="AE488" s="142"/>
      <c r="AF488" s="142"/>
    </row>
    <row r="489" spans="4:32" x14ac:dyDescent="0.2">
      <c r="D489" s="142"/>
      <c r="E489" s="142"/>
      <c r="F489" s="142"/>
      <c r="G489" s="142"/>
      <c r="H489" s="142"/>
      <c r="I489" s="142"/>
      <c r="J489" s="7"/>
      <c r="K489" s="198"/>
      <c r="L489" s="198"/>
      <c r="M489" s="142"/>
      <c r="N489" s="142"/>
      <c r="O489" s="142"/>
      <c r="P489" s="142"/>
      <c r="Q489" s="142"/>
      <c r="R489" s="142"/>
      <c r="S489" s="142"/>
      <c r="T489" s="142"/>
      <c r="U489" s="142"/>
      <c r="V489" s="142"/>
      <c r="W489" s="142"/>
      <c r="X489" s="142"/>
      <c r="Y489" s="142"/>
      <c r="Z489" s="142"/>
      <c r="AA489" s="142"/>
      <c r="AB489" s="142"/>
      <c r="AC489" s="142"/>
      <c r="AD489" s="142"/>
      <c r="AE489" s="142"/>
      <c r="AF489" s="142"/>
    </row>
    <row r="490" spans="4:32" x14ac:dyDescent="0.2">
      <c r="D490" s="142"/>
      <c r="E490" s="142"/>
      <c r="F490" s="142"/>
      <c r="G490" s="142"/>
      <c r="H490" s="142"/>
      <c r="I490" s="142"/>
      <c r="J490" s="7"/>
      <c r="K490" s="198"/>
      <c r="L490" s="198"/>
      <c r="M490" s="142"/>
      <c r="N490" s="142"/>
      <c r="O490" s="142"/>
      <c r="P490" s="142"/>
      <c r="Q490" s="142"/>
      <c r="R490" s="142"/>
      <c r="S490" s="142"/>
      <c r="T490" s="142"/>
      <c r="U490" s="142"/>
      <c r="V490" s="142"/>
      <c r="W490" s="142"/>
      <c r="X490" s="142"/>
      <c r="Y490" s="142"/>
      <c r="Z490" s="142"/>
      <c r="AA490" s="142"/>
      <c r="AB490" s="142"/>
      <c r="AC490" s="142"/>
      <c r="AD490" s="142"/>
      <c r="AE490" s="142"/>
      <c r="AF490" s="142"/>
    </row>
    <row r="491" spans="4:32" x14ac:dyDescent="0.2">
      <c r="D491" s="142"/>
      <c r="E491" s="142"/>
      <c r="F491" s="142"/>
      <c r="G491" s="142"/>
      <c r="H491" s="142"/>
      <c r="I491" s="142"/>
      <c r="J491" s="7"/>
      <c r="K491" s="198"/>
      <c r="L491" s="198"/>
      <c r="M491" s="142"/>
      <c r="N491" s="142"/>
      <c r="O491" s="142"/>
      <c r="P491" s="142"/>
      <c r="Q491" s="142"/>
      <c r="R491" s="142"/>
      <c r="S491" s="142"/>
      <c r="T491" s="142"/>
      <c r="U491" s="142"/>
      <c r="V491" s="142"/>
      <c r="W491" s="142"/>
      <c r="X491" s="142"/>
      <c r="Y491" s="142"/>
      <c r="Z491" s="142"/>
      <c r="AA491" s="142"/>
      <c r="AB491" s="142"/>
      <c r="AC491" s="142"/>
      <c r="AD491" s="142"/>
      <c r="AE491" s="142"/>
      <c r="AF491" s="142"/>
    </row>
    <row r="492" spans="4:32" x14ac:dyDescent="0.2">
      <c r="D492" s="142"/>
      <c r="E492" s="142"/>
      <c r="F492" s="142"/>
      <c r="G492" s="142"/>
      <c r="H492" s="142"/>
      <c r="I492" s="142"/>
      <c r="J492" s="7"/>
      <c r="K492" s="198"/>
      <c r="L492" s="198"/>
      <c r="M492" s="142"/>
      <c r="N492" s="142"/>
      <c r="O492" s="142"/>
      <c r="P492" s="142"/>
      <c r="Q492" s="142"/>
      <c r="R492" s="142"/>
      <c r="S492" s="142"/>
      <c r="T492" s="142"/>
      <c r="U492" s="142"/>
      <c r="V492" s="142"/>
      <c r="W492" s="142"/>
      <c r="X492" s="142"/>
      <c r="Y492" s="142"/>
      <c r="Z492" s="142"/>
      <c r="AA492" s="142"/>
      <c r="AB492" s="142"/>
      <c r="AC492" s="142"/>
      <c r="AD492" s="142"/>
      <c r="AE492" s="142"/>
      <c r="AF492" s="142"/>
    </row>
    <row r="493" spans="4:32" x14ac:dyDescent="0.2">
      <c r="D493" s="142"/>
      <c r="E493" s="142"/>
      <c r="F493" s="142"/>
      <c r="G493" s="142"/>
      <c r="H493" s="142"/>
      <c r="I493" s="142"/>
      <c r="J493" s="7"/>
      <c r="K493" s="198"/>
      <c r="L493" s="198"/>
      <c r="M493" s="142"/>
      <c r="N493" s="142"/>
      <c r="O493" s="142"/>
      <c r="P493" s="142"/>
      <c r="Q493" s="142"/>
      <c r="R493" s="142"/>
      <c r="S493" s="142"/>
      <c r="T493" s="142"/>
      <c r="U493" s="142"/>
      <c r="V493" s="142"/>
      <c r="W493" s="142"/>
      <c r="X493" s="142"/>
      <c r="Y493" s="142"/>
      <c r="Z493" s="142"/>
      <c r="AA493" s="142"/>
      <c r="AB493" s="142"/>
      <c r="AC493" s="142"/>
      <c r="AD493" s="142"/>
      <c r="AE493" s="142"/>
      <c r="AF493" s="142"/>
    </row>
    <row r="494" spans="4:32" x14ac:dyDescent="0.2">
      <c r="D494" s="142"/>
      <c r="E494" s="142"/>
      <c r="F494" s="142"/>
      <c r="G494" s="142"/>
      <c r="H494" s="142"/>
      <c r="I494" s="142"/>
      <c r="J494" s="7"/>
      <c r="K494" s="198"/>
      <c r="L494" s="198"/>
      <c r="M494" s="142"/>
      <c r="N494" s="142"/>
      <c r="O494" s="142"/>
      <c r="P494" s="142"/>
      <c r="Q494" s="142"/>
      <c r="R494" s="142"/>
      <c r="S494" s="142"/>
      <c r="T494" s="142"/>
      <c r="U494" s="142"/>
      <c r="V494" s="142"/>
      <c r="W494" s="142"/>
      <c r="X494" s="142"/>
      <c r="Y494" s="142"/>
      <c r="Z494" s="142"/>
      <c r="AA494" s="142"/>
      <c r="AB494" s="142"/>
      <c r="AC494" s="142"/>
      <c r="AD494" s="142"/>
      <c r="AE494" s="142"/>
      <c r="AF494" s="142"/>
    </row>
    <row r="495" spans="4:32" x14ac:dyDescent="0.2">
      <c r="D495" s="142"/>
      <c r="E495" s="142"/>
      <c r="F495" s="142"/>
      <c r="G495" s="142"/>
      <c r="H495" s="142"/>
      <c r="I495" s="142"/>
      <c r="J495" s="7"/>
      <c r="K495" s="198"/>
      <c r="L495" s="198"/>
      <c r="M495" s="142"/>
      <c r="N495" s="142"/>
      <c r="O495" s="142"/>
      <c r="P495" s="142"/>
      <c r="Q495" s="142"/>
      <c r="R495" s="142"/>
      <c r="S495" s="142"/>
      <c r="T495" s="142"/>
      <c r="U495" s="142"/>
      <c r="V495" s="142"/>
      <c r="W495" s="142"/>
      <c r="X495" s="142"/>
      <c r="Y495" s="142"/>
      <c r="Z495" s="142"/>
      <c r="AA495" s="142"/>
      <c r="AB495" s="142"/>
      <c r="AC495" s="142"/>
      <c r="AD495" s="142"/>
      <c r="AE495" s="142"/>
      <c r="AF495" s="142"/>
    </row>
    <row r="496" spans="4:32" x14ac:dyDescent="0.2">
      <c r="D496" s="142"/>
      <c r="E496" s="142"/>
      <c r="F496" s="142"/>
      <c r="G496" s="142"/>
      <c r="H496" s="142"/>
      <c r="I496" s="142"/>
      <c r="J496" s="7"/>
      <c r="K496" s="198"/>
      <c r="L496" s="198"/>
      <c r="M496" s="142"/>
      <c r="N496" s="142"/>
      <c r="O496" s="142"/>
      <c r="P496" s="142"/>
      <c r="Q496" s="142"/>
      <c r="R496" s="142"/>
      <c r="S496" s="142"/>
      <c r="T496" s="142"/>
      <c r="U496" s="142"/>
      <c r="V496" s="142"/>
      <c r="W496" s="142"/>
      <c r="X496" s="142"/>
      <c r="Y496" s="142"/>
      <c r="Z496" s="142"/>
      <c r="AA496" s="142"/>
      <c r="AB496" s="142"/>
      <c r="AC496" s="142"/>
      <c r="AD496" s="142"/>
      <c r="AE496" s="142"/>
      <c r="AF496" s="142"/>
    </row>
    <row r="497" spans="4:32" x14ac:dyDescent="0.2">
      <c r="D497" s="142"/>
      <c r="E497" s="142"/>
      <c r="F497" s="142"/>
      <c r="G497" s="142"/>
      <c r="H497" s="142"/>
      <c r="I497" s="142"/>
      <c r="J497" s="7"/>
      <c r="K497" s="198"/>
      <c r="L497" s="198"/>
      <c r="M497" s="142"/>
      <c r="N497" s="142"/>
      <c r="O497" s="142"/>
      <c r="P497" s="142"/>
      <c r="Q497" s="142"/>
      <c r="R497" s="142"/>
      <c r="S497" s="142"/>
      <c r="T497" s="142"/>
      <c r="U497" s="142"/>
      <c r="V497" s="142"/>
      <c r="W497" s="142"/>
      <c r="X497" s="142"/>
      <c r="Y497" s="142"/>
      <c r="Z497" s="142"/>
      <c r="AA497" s="142"/>
      <c r="AB497" s="142"/>
      <c r="AC497" s="142"/>
      <c r="AD497" s="142"/>
      <c r="AE497" s="142"/>
      <c r="AF497" s="142"/>
    </row>
    <row r="498" spans="4:32" x14ac:dyDescent="0.2">
      <c r="D498" s="142"/>
      <c r="E498" s="142"/>
      <c r="F498" s="142"/>
      <c r="G498" s="142"/>
      <c r="H498" s="142"/>
      <c r="I498" s="142"/>
      <c r="J498" s="7"/>
      <c r="K498" s="198"/>
      <c r="L498" s="198"/>
      <c r="M498" s="142"/>
      <c r="N498" s="142"/>
      <c r="O498" s="142"/>
      <c r="P498" s="142"/>
      <c r="Q498" s="142"/>
      <c r="R498" s="142"/>
      <c r="S498" s="142"/>
      <c r="T498" s="142"/>
      <c r="U498" s="142"/>
      <c r="V498" s="142"/>
      <c r="W498" s="142"/>
      <c r="X498" s="142"/>
      <c r="Y498" s="142"/>
      <c r="Z498" s="142"/>
      <c r="AA498" s="142"/>
      <c r="AB498" s="142"/>
      <c r="AC498" s="142"/>
      <c r="AD498" s="142"/>
      <c r="AE498" s="142"/>
      <c r="AF498" s="142"/>
    </row>
    <row r="499" spans="4:32" x14ac:dyDescent="0.2">
      <c r="D499" s="142"/>
      <c r="E499" s="142"/>
      <c r="F499" s="142"/>
      <c r="G499" s="142"/>
      <c r="H499" s="142"/>
      <c r="I499" s="142"/>
      <c r="J499" s="7"/>
      <c r="K499" s="198"/>
      <c r="L499" s="198"/>
      <c r="M499" s="142"/>
      <c r="N499" s="142"/>
      <c r="O499" s="142"/>
      <c r="P499" s="142"/>
      <c r="Q499" s="142"/>
      <c r="R499" s="142"/>
      <c r="S499" s="142"/>
      <c r="T499" s="142"/>
      <c r="U499" s="142"/>
      <c r="V499" s="142"/>
      <c r="W499" s="142"/>
      <c r="X499" s="142"/>
      <c r="Y499" s="142"/>
      <c r="Z499" s="142"/>
      <c r="AA499" s="142"/>
      <c r="AB499" s="142"/>
      <c r="AC499" s="142"/>
      <c r="AD499" s="142"/>
      <c r="AE499" s="142"/>
      <c r="AF499" s="142"/>
    </row>
    <row r="500" spans="4:32" x14ac:dyDescent="0.2">
      <c r="D500" s="142"/>
      <c r="E500" s="142"/>
      <c r="F500" s="142"/>
      <c r="G500" s="142"/>
      <c r="H500" s="142"/>
      <c r="I500" s="142"/>
      <c r="J500" s="7"/>
      <c r="K500" s="198"/>
      <c r="L500" s="198"/>
      <c r="M500" s="142"/>
      <c r="N500" s="142"/>
      <c r="O500" s="142"/>
      <c r="P500" s="142"/>
      <c r="Q500" s="142"/>
      <c r="R500" s="142"/>
      <c r="S500" s="142"/>
      <c r="T500" s="142"/>
      <c r="U500" s="142"/>
      <c r="V500" s="142"/>
      <c r="W500" s="142"/>
      <c r="X500" s="142"/>
      <c r="Y500" s="142"/>
      <c r="Z500" s="142"/>
      <c r="AA500" s="142"/>
      <c r="AB500" s="142"/>
      <c r="AC500" s="142"/>
      <c r="AD500" s="142"/>
      <c r="AE500" s="142"/>
      <c r="AF500" s="142"/>
    </row>
    <row r="501" spans="4:32" x14ac:dyDescent="0.2">
      <c r="D501" s="142"/>
      <c r="E501" s="142"/>
      <c r="F501" s="142"/>
      <c r="G501" s="142"/>
      <c r="H501" s="142"/>
      <c r="I501" s="142"/>
      <c r="J501" s="7"/>
      <c r="K501" s="198"/>
      <c r="L501" s="198"/>
      <c r="M501" s="142"/>
      <c r="N501" s="142"/>
      <c r="O501" s="142"/>
      <c r="P501" s="142"/>
      <c r="Q501" s="142"/>
      <c r="R501" s="142"/>
      <c r="S501" s="142"/>
      <c r="T501" s="142"/>
      <c r="U501" s="142"/>
      <c r="V501" s="142"/>
      <c r="W501" s="142"/>
      <c r="X501" s="142"/>
      <c r="Y501" s="142"/>
      <c r="Z501" s="142"/>
      <c r="AA501" s="142"/>
      <c r="AB501" s="142"/>
      <c r="AC501" s="142"/>
      <c r="AD501" s="142"/>
      <c r="AE501" s="142"/>
      <c r="AF501" s="142"/>
    </row>
    <row r="502" spans="4:32" x14ac:dyDescent="0.2">
      <c r="D502" s="142"/>
      <c r="E502" s="142"/>
      <c r="F502" s="142"/>
      <c r="G502" s="142"/>
      <c r="H502" s="142"/>
      <c r="I502" s="142"/>
      <c r="J502" s="7"/>
      <c r="K502" s="198"/>
      <c r="L502" s="198"/>
      <c r="M502" s="142"/>
      <c r="N502" s="142"/>
      <c r="O502" s="142"/>
      <c r="P502" s="142"/>
      <c r="Q502" s="142"/>
      <c r="R502" s="142"/>
      <c r="S502" s="142"/>
      <c r="T502" s="142"/>
      <c r="U502" s="142"/>
      <c r="V502" s="142"/>
      <c r="W502" s="142"/>
      <c r="X502" s="142"/>
      <c r="Y502" s="142"/>
      <c r="Z502" s="142"/>
      <c r="AA502" s="142"/>
      <c r="AB502" s="142"/>
      <c r="AC502" s="142"/>
      <c r="AD502" s="142"/>
      <c r="AE502" s="142"/>
      <c r="AF502" s="142"/>
    </row>
    <row r="503" spans="4:32" x14ac:dyDescent="0.2">
      <c r="D503" s="142"/>
      <c r="E503" s="142"/>
      <c r="F503" s="142"/>
      <c r="G503" s="142"/>
      <c r="H503" s="142"/>
      <c r="I503" s="142"/>
      <c r="J503" s="7"/>
      <c r="K503" s="198"/>
      <c r="L503" s="198"/>
      <c r="M503" s="142"/>
      <c r="N503" s="142"/>
      <c r="O503" s="142"/>
      <c r="P503" s="142"/>
      <c r="Q503" s="142"/>
      <c r="R503" s="142"/>
      <c r="S503" s="142"/>
      <c r="T503" s="142"/>
      <c r="U503" s="142"/>
      <c r="V503" s="142"/>
      <c r="W503" s="142"/>
      <c r="X503" s="142"/>
      <c r="Y503" s="142"/>
      <c r="Z503" s="142"/>
      <c r="AA503" s="142"/>
      <c r="AB503" s="142"/>
      <c r="AC503" s="142"/>
      <c r="AD503" s="142"/>
      <c r="AE503" s="142"/>
      <c r="AF503" s="142"/>
    </row>
    <row r="504" spans="4:32" x14ac:dyDescent="0.2">
      <c r="D504" s="142"/>
      <c r="E504" s="142"/>
      <c r="F504" s="142"/>
      <c r="G504" s="142"/>
      <c r="H504" s="142"/>
      <c r="I504" s="142"/>
      <c r="J504" s="7"/>
      <c r="K504" s="198"/>
      <c r="L504" s="198"/>
      <c r="M504" s="142"/>
      <c r="N504" s="142"/>
      <c r="O504" s="142"/>
      <c r="P504" s="142"/>
      <c r="Q504" s="142"/>
      <c r="R504" s="142"/>
      <c r="S504" s="142"/>
      <c r="T504" s="142"/>
      <c r="U504" s="142"/>
      <c r="V504" s="142"/>
      <c r="W504" s="142"/>
      <c r="X504" s="142"/>
      <c r="Y504" s="142"/>
      <c r="Z504" s="142"/>
      <c r="AA504" s="142"/>
      <c r="AB504" s="142"/>
      <c r="AC504" s="142"/>
      <c r="AD504" s="142"/>
      <c r="AE504" s="142"/>
      <c r="AF504" s="142"/>
    </row>
    <row r="505" spans="4:32" x14ac:dyDescent="0.2">
      <c r="D505" s="142"/>
      <c r="E505" s="142"/>
      <c r="F505" s="142"/>
      <c r="G505" s="142"/>
      <c r="H505" s="142"/>
      <c r="I505" s="142"/>
      <c r="J505" s="7"/>
      <c r="K505" s="198"/>
      <c r="L505" s="198"/>
      <c r="M505" s="142"/>
      <c r="N505" s="142"/>
      <c r="O505" s="142"/>
      <c r="P505" s="142"/>
      <c r="Q505" s="142"/>
      <c r="R505" s="142"/>
      <c r="S505" s="142"/>
      <c r="T505" s="142"/>
      <c r="U505" s="142"/>
      <c r="V505" s="142"/>
      <c r="W505" s="142"/>
      <c r="X505" s="142"/>
      <c r="Y505" s="142"/>
      <c r="Z505" s="142"/>
      <c r="AA505" s="142"/>
      <c r="AB505" s="142"/>
      <c r="AC505" s="142"/>
      <c r="AD505" s="142"/>
      <c r="AE505" s="142"/>
      <c r="AF505" s="142"/>
    </row>
    <row r="506" spans="4:32" x14ac:dyDescent="0.2">
      <c r="D506" s="142"/>
      <c r="E506" s="142"/>
      <c r="F506" s="142"/>
      <c r="G506" s="142"/>
      <c r="H506" s="142"/>
      <c r="I506" s="142"/>
      <c r="J506" s="7"/>
      <c r="K506" s="198"/>
      <c r="L506" s="198"/>
      <c r="M506" s="142"/>
      <c r="N506" s="142"/>
      <c r="O506" s="142"/>
      <c r="P506" s="142"/>
      <c r="Q506" s="142"/>
      <c r="R506" s="142"/>
      <c r="S506" s="142"/>
      <c r="T506" s="142"/>
      <c r="U506" s="142"/>
      <c r="V506" s="142"/>
      <c r="W506" s="142"/>
      <c r="X506" s="142"/>
      <c r="Y506" s="142"/>
      <c r="Z506" s="142"/>
      <c r="AA506" s="142"/>
      <c r="AB506" s="142"/>
      <c r="AC506" s="142"/>
      <c r="AD506" s="142"/>
      <c r="AE506" s="142"/>
      <c r="AF506" s="142"/>
    </row>
    <row r="507" spans="4:32" x14ac:dyDescent="0.2">
      <c r="D507" s="142"/>
      <c r="E507" s="142"/>
      <c r="F507" s="142"/>
      <c r="G507" s="142"/>
      <c r="H507" s="142"/>
      <c r="I507" s="142"/>
      <c r="J507" s="7"/>
      <c r="K507" s="198"/>
      <c r="L507" s="198"/>
      <c r="M507" s="142"/>
      <c r="N507" s="142"/>
      <c r="O507" s="142"/>
      <c r="P507" s="142"/>
      <c r="Q507" s="142"/>
      <c r="R507" s="142"/>
      <c r="S507" s="142"/>
      <c r="T507" s="142"/>
      <c r="U507" s="142"/>
      <c r="V507" s="142"/>
      <c r="W507" s="142"/>
      <c r="X507" s="142"/>
      <c r="Y507" s="142"/>
      <c r="Z507" s="142"/>
      <c r="AA507" s="142"/>
      <c r="AB507" s="142"/>
      <c r="AC507" s="142"/>
      <c r="AD507" s="142"/>
      <c r="AE507" s="142"/>
      <c r="AF507" s="142"/>
    </row>
    <row r="508" spans="4:32" x14ac:dyDescent="0.2">
      <c r="D508" s="142"/>
      <c r="E508" s="142"/>
      <c r="F508" s="142"/>
      <c r="G508" s="142"/>
      <c r="H508" s="142"/>
      <c r="I508" s="142"/>
      <c r="J508" s="7"/>
      <c r="K508" s="198"/>
      <c r="L508" s="198"/>
      <c r="M508" s="142"/>
      <c r="N508" s="142"/>
      <c r="O508" s="142"/>
      <c r="P508" s="142"/>
      <c r="Q508" s="142"/>
      <c r="R508" s="142"/>
      <c r="S508" s="142"/>
      <c r="T508" s="142"/>
      <c r="U508" s="142"/>
      <c r="V508" s="142"/>
      <c r="W508" s="142"/>
      <c r="X508" s="142"/>
      <c r="Y508" s="142"/>
      <c r="Z508" s="142"/>
      <c r="AA508" s="142"/>
      <c r="AB508" s="142"/>
      <c r="AC508" s="142"/>
      <c r="AD508" s="142"/>
      <c r="AE508" s="142"/>
      <c r="AF508" s="142"/>
    </row>
    <row r="509" spans="4:32" x14ac:dyDescent="0.2">
      <c r="D509" s="142"/>
      <c r="E509" s="142"/>
      <c r="F509" s="142"/>
      <c r="G509" s="142"/>
      <c r="H509" s="142"/>
      <c r="I509" s="142"/>
      <c r="J509" s="7"/>
      <c r="K509" s="198"/>
      <c r="L509" s="198"/>
      <c r="M509" s="142"/>
      <c r="N509" s="142"/>
      <c r="O509" s="142"/>
      <c r="P509" s="142"/>
      <c r="Q509" s="142"/>
      <c r="R509" s="142"/>
      <c r="S509" s="142"/>
      <c r="T509" s="142"/>
      <c r="U509" s="142"/>
      <c r="V509" s="142"/>
      <c r="W509" s="142"/>
      <c r="X509" s="142"/>
      <c r="Y509" s="142"/>
      <c r="Z509" s="142"/>
      <c r="AA509" s="142"/>
      <c r="AB509" s="142"/>
      <c r="AC509" s="142"/>
      <c r="AD509" s="142"/>
      <c r="AE509" s="142"/>
      <c r="AF509" s="142"/>
    </row>
    <row r="510" spans="4:32" x14ac:dyDescent="0.2">
      <c r="D510" s="142"/>
      <c r="E510" s="142"/>
      <c r="F510" s="142"/>
      <c r="G510" s="142"/>
      <c r="H510" s="142"/>
      <c r="I510" s="142"/>
      <c r="J510" s="7"/>
      <c r="K510" s="198"/>
      <c r="L510" s="198"/>
      <c r="M510" s="142"/>
      <c r="N510" s="142"/>
      <c r="O510" s="142"/>
      <c r="P510" s="142"/>
      <c r="Q510" s="142"/>
      <c r="R510" s="142"/>
      <c r="S510" s="142"/>
      <c r="T510" s="142"/>
      <c r="U510" s="142"/>
      <c r="V510" s="142"/>
      <c r="W510" s="142"/>
      <c r="X510" s="142"/>
      <c r="Y510" s="142"/>
      <c r="Z510" s="142"/>
      <c r="AA510" s="142"/>
      <c r="AB510" s="142"/>
      <c r="AC510" s="142"/>
      <c r="AD510" s="142"/>
      <c r="AE510" s="142"/>
      <c r="AF510" s="142"/>
    </row>
    <row r="511" spans="4:32" x14ac:dyDescent="0.2">
      <c r="D511" s="142"/>
      <c r="E511" s="142"/>
      <c r="F511" s="142"/>
      <c r="G511" s="142"/>
      <c r="H511" s="142"/>
      <c r="I511" s="142"/>
      <c r="J511" s="7"/>
      <c r="K511" s="198"/>
      <c r="L511" s="198"/>
      <c r="M511" s="142"/>
      <c r="N511" s="142"/>
      <c r="O511" s="142"/>
      <c r="P511" s="142"/>
      <c r="Q511" s="142"/>
      <c r="R511" s="142"/>
      <c r="S511" s="142"/>
      <c r="T511" s="142"/>
      <c r="U511" s="142"/>
      <c r="V511" s="142"/>
      <c r="W511" s="142"/>
      <c r="X511" s="142"/>
      <c r="Y511" s="142"/>
      <c r="Z511" s="142"/>
      <c r="AA511" s="142"/>
      <c r="AB511" s="142"/>
      <c r="AC511" s="142"/>
      <c r="AD511" s="142"/>
      <c r="AE511" s="142"/>
      <c r="AF511" s="142"/>
    </row>
    <row r="512" spans="4:32" x14ac:dyDescent="0.2">
      <c r="D512" s="142"/>
      <c r="E512" s="142"/>
      <c r="F512" s="142"/>
      <c r="G512" s="142"/>
      <c r="H512" s="142"/>
      <c r="I512" s="142"/>
      <c r="J512" s="7"/>
      <c r="K512" s="198"/>
      <c r="L512" s="198"/>
      <c r="M512" s="142"/>
      <c r="N512" s="142"/>
      <c r="O512" s="142"/>
      <c r="P512" s="142"/>
      <c r="Q512" s="142"/>
      <c r="R512" s="142"/>
      <c r="S512" s="142"/>
      <c r="T512" s="142"/>
      <c r="U512" s="142"/>
      <c r="V512" s="142"/>
      <c r="W512" s="142"/>
      <c r="X512" s="142"/>
      <c r="Y512" s="142"/>
      <c r="Z512" s="142"/>
      <c r="AA512" s="142"/>
      <c r="AB512" s="142"/>
      <c r="AC512" s="142"/>
      <c r="AD512" s="142"/>
      <c r="AE512" s="142"/>
      <c r="AF512" s="142"/>
    </row>
    <row r="513" spans="4:32" x14ac:dyDescent="0.2">
      <c r="D513" s="142"/>
      <c r="E513" s="142"/>
      <c r="F513" s="142"/>
      <c r="G513" s="142"/>
      <c r="H513" s="142"/>
      <c r="I513" s="142"/>
      <c r="J513" s="7"/>
      <c r="K513" s="198"/>
      <c r="L513" s="198"/>
      <c r="M513" s="142"/>
      <c r="N513" s="142"/>
      <c r="O513" s="142"/>
      <c r="P513" s="142"/>
      <c r="Q513" s="142"/>
      <c r="R513" s="142"/>
      <c r="S513" s="142"/>
      <c r="T513" s="142"/>
      <c r="U513" s="142"/>
      <c r="V513" s="142"/>
      <c r="W513" s="142"/>
      <c r="X513" s="142"/>
      <c r="Y513" s="142"/>
      <c r="Z513" s="142"/>
      <c r="AA513" s="142"/>
      <c r="AB513" s="142"/>
      <c r="AC513" s="142"/>
      <c r="AD513" s="142"/>
      <c r="AE513" s="142"/>
      <c r="AF513" s="142"/>
    </row>
    <row r="514" spans="4:32" x14ac:dyDescent="0.2">
      <c r="D514" s="142"/>
      <c r="E514" s="142"/>
      <c r="F514" s="142"/>
      <c r="G514" s="142"/>
      <c r="H514" s="142"/>
      <c r="I514" s="142"/>
      <c r="J514" s="7"/>
      <c r="K514" s="198"/>
      <c r="L514" s="198"/>
      <c r="M514" s="142"/>
      <c r="N514" s="142"/>
      <c r="O514" s="142"/>
      <c r="P514" s="142"/>
      <c r="Q514" s="142"/>
      <c r="R514" s="142"/>
      <c r="S514" s="142"/>
      <c r="T514" s="142"/>
      <c r="U514" s="142"/>
      <c r="V514" s="142"/>
      <c r="W514" s="142"/>
      <c r="X514" s="142"/>
      <c r="Y514" s="142"/>
      <c r="Z514" s="142"/>
      <c r="AA514" s="142"/>
      <c r="AB514" s="142"/>
      <c r="AC514" s="142"/>
      <c r="AD514" s="142"/>
      <c r="AE514" s="142"/>
      <c r="AF514" s="142"/>
    </row>
    <row r="515" spans="4:32" x14ac:dyDescent="0.2">
      <c r="D515" s="142"/>
      <c r="E515" s="142"/>
      <c r="F515" s="142"/>
      <c r="G515" s="142"/>
      <c r="H515" s="142"/>
      <c r="I515" s="142"/>
      <c r="J515" s="7"/>
      <c r="K515" s="198"/>
      <c r="L515" s="198"/>
      <c r="M515" s="142"/>
      <c r="N515" s="142"/>
      <c r="O515" s="142"/>
      <c r="P515" s="142"/>
      <c r="Q515" s="142"/>
      <c r="R515" s="142"/>
      <c r="S515" s="142"/>
      <c r="T515" s="142"/>
      <c r="U515" s="142"/>
      <c r="V515" s="142"/>
      <c r="W515" s="142"/>
      <c r="X515" s="142"/>
      <c r="Y515" s="142"/>
      <c r="Z515" s="142"/>
      <c r="AA515" s="142"/>
      <c r="AB515" s="142"/>
      <c r="AC515" s="142"/>
      <c r="AD515" s="142"/>
      <c r="AE515" s="142"/>
      <c r="AF515" s="142"/>
    </row>
    <row r="516" spans="4:32" x14ac:dyDescent="0.2">
      <c r="D516" s="142"/>
      <c r="E516" s="142"/>
      <c r="F516" s="142"/>
      <c r="G516" s="142"/>
      <c r="H516" s="142"/>
      <c r="I516" s="142"/>
      <c r="J516" s="7"/>
      <c r="K516" s="198"/>
      <c r="L516" s="198"/>
      <c r="M516" s="142"/>
      <c r="N516" s="142"/>
      <c r="O516" s="142"/>
      <c r="P516" s="142"/>
      <c r="Q516" s="142"/>
      <c r="R516" s="142"/>
      <c r="S516" s="142"/>
      <c r="T516" s="142"/>
      <c r="U516" s="142"/>
      <c r="V516" s="142"/>
      <c r="W516" s="142"/>
      <c r="X516" s="142"/>
      <c r="Y516" s="142"/>
      <c r="Z516" s="142"/>
      <c r="AA516" s="142"/>
      <c r="AB516" s="142"/>
      <c r="AC516" s="142"/>
      <c r="AD516" s="142"/>
      <c r="AE516" s="142"/>
      <c r="AF516" s="142"/>
    </row>
    <row r="517" spans="4:32" x14ac:dyDescent="0.2">
      <c r="D517" s="142"/>
      <c r="E517" s="142"/>
      <c r="F517" s="142"/>
      <c r="G517" s="142"/>
      <c r="H517" s="142"/>
      <c r="I517" s="142"/>
      <c r="J517" s="7"/>
      <c r="K517" s="198"/>
      <c r="L517" s="198"/>
      <c r="M517" s="142"/>
      <c r="N517" s="142"/>
      <c r="O517" s="142"/>
      <c r="P517" s="142"/>
      <c r="Q517" s="142"/>
      <c r="R517" s="142"/>
      <c r="S517" s="142"/>
      <c r="T517" s="142"/>
      <c r="U517" s="142"/>
      <c r="V517" s="142"/>
      <c r="W517" s="142"/>
      <c r="X517" s="142"/>
      <c r="Y517" s="142"/>
      <c r="Z517" s="142"/>
      <c r="AA517" s="142"/>
      <c r="AB517" s="142"/>
      <c r="AC517" s="142"/>
      <c r="AD517" s="142"/>
      <c r="AE517" s="142"/>
      <c r="AF517" s="142"/>
    </row>
    <row r="518" spans="4:32" x14ac:dyDescent="0.2">
      <c r="D518" s="142"/>
      <c r="E518" s="142"/>
      <c r="F518" s="142"/>
      <c r="G518" s="142"/>
      <c r="H518" s="142"/>
      <c r="I518" s="142"/>
      <c r="J518" s="7"/>
      <c r="K518" s="198"/>
      <c r="L518" s="198"/>
      <c r="M518" s="142"/>
      <c r="N518" s="142"/>
      <c r="O518" s="142"/>
      <c r="P518" s="142"/>
      <c r="Q518" s="142"/>
      <c r="R518" s="142"/>
      <c r="S518" s="142"/>
      <c r="T518" s="142"/>
      <c r="U518" s="142"/>
      <c r="V518" s="142"/>
      <c r="W518" s="142"/>
      <c r="X518" s="142"/>
      <c r="Y518" s="142"/>
      <c r="Z518" s="142"/>
      <c r="AA518" s="142"/>
      <c r="AB518" s="142"/>
      <c r="AC518" s="142"/>
      <c r="AD518" s="142"/>
      <c r="AE518" s="142"/>
      <c r="AF518" s="142"/>
    </row>
    <row r="519" spans="4:32" x14ac:dyDescent="0.2">
      <c r="D519" s="142"/>
      <c r="E519" s="142"/>
      <c r="F519" s="142"/>
      <c r="G519" s="142"/>
      <c r="H519" s="142"/>
      <c r="I519" s="142"/>
      <c r="J519" s="7"/>
      <c r="K519" s="198"/>
      <c r="L519" s="198"/>
      <c r="M519" s="142"/>
      <c r="N519" s="142"/>
      <c r="O519" s="142"/>
      <c r="P519" s="142"/>
      <c r="Q519" s="142"/>
      <c r="R519" s="142"/>
      <c r="S519" s="142"/>
      <c r="T519" s="142"/>
      <c r="U519" s="142"/>
      <c r="V519" s="142"/>
      <c r="W519" s="142"/>
      <c r="X519" s="142"/>
      <c r="Y519" s="142"/>
      <c r="Z519" s="142"/>
      <c r="AA519" s="142"/>
      <c r="AB519" s="142"/>
      <c r="AC519" s="142"/>
      <c r="AD519" s="142"/>
      <c r="AE519" s="142"/>
      <c r="AF519" s="142"/>
    </row>
    <row r="520" spans="4:32" x14ac:dyDescent="0.2">
      <c r="D520" s="142"/>
      <c r="E520" s="142"/>
      <c r="F520" s="142"/>
      <c r="G520" s="142"/>
      <c r="H520" s="142"/>
      <c r="I520" s="142"/>
      <c r="J520" s="7"/>
      <c r="K520" s="198"/>
      <c r="L520" s="198"/>
      <c r="M520" s="142"/>
      <c r="N520" s="142"/>
      <c r="O520" s="142"/>
      <c r="P520" s="142"/>
      <c r="Q520" s="142"/>
      <c r="R520" s="142"/>
      <c r="S520" s="142"/>
      <c r="T520" s="142"/>
      <c r="U520" s="142"/>
      <c r="V520" s="142"/>
      <c r="W520" s="142"/>
      <c r="X520" s="142"/>
      <c r="Y520" s="142"/>
      <c r="Z520" s="142"/>
      <c r="AA520" s="142"/>
      <c r="AB520" s="142"/>
      <c r="AC520" s="142"/>
      <c r="AD520" s="142"/>
      <c r="AE520" s="142"/>
      <c r="AF520" s="142"/>
    </row>
    <row r="521" spans="4:32" x14ac:dyDescent="0.2">
      <c r="D521" s="142"/>
      <c r="E521" s="142"/>
      <c r="F521" s="142"/>
      <c r="G521" s="142"/>
      <c r="H521" s="142"/>
      <c r="I521" s="142"/>
      <c r="J521" s="7"/>
      <c r="K521" s="198"/>
      <c r="L521" s="198"/>
      <c r="M521" s="142"/>
      <c r="N521" s="142"/>
      <c r="O521" s="142"/>
      <c r="P521" s="142"/>
      <c r="Q521" s="142"/>
      <c r="R521" s="142"/>
      <c r="S521" s="142"/>
      <c r="T521" s="142"/>
      <c r="U521" s="142"/>
      <c r="V521" s="142"/>
      <c r="W521" s="142"/>
      <c r="X521" s="142"/>
      <c r="Y521" s="142"/>
      <c r="Z521" s="142"/>
      <c r="AA521" s="142"/>
      <c r="AB521" s="142"/>
      <c r="AC521" s="142"/>
      <c r="AD521" s="142"/>
      <c r="AE521" s="142"/>
      <c r="AF521" s="142"/>
    </row>
    <row r="522" spans="4:32" x14ac:dyDescent="0.2">
      <c r="D522" s="142"/>
      <c r="E522" s="142"/>
      <c r="F522" s="142"/>
      <c r="G522" s="142"/>
      <c r="H522" s="142"/>
      <c r="I522" s="142"/>
      <c r="J522" s="7"/>
      <c r="K522" s="198"/>
      <c r="L522" s="198"/>
      <c r="M522" s="142"/>
      <c r="N522" s="142"/>
      <c r="O522" s="142"/>
      <c r="P522" s="142"/>
      <c r="Q522" s="142"/>
      <c r="R522" s="142"/>
      <c r="S522" s="142"/>
      <c r="T522" s="142"/>
      <c r="U522" s="142"/>
      <c r="V522" s="142"/>
      <c r="W522" s="142"/>
      <c r="X522" s="142"/>
      <c r="Y522" s="142"/>
      <c r="Z522" s="142"/>
      <c r="AA522" s="142"/>
      <c r="AB522" s="142"/>
      <c r="AC522" s="142"/>
      <c r="AD522" s="142"/>
      <c r="AE522" s="142"/>
      <c r="AF522" s="142"/>
    </row>
    <row r="523" spans="4:32" x14ac:dyDescent="0.2">
      <c r="D523" s="142"/>
      <c r="E523" s="142"/>
      <c r="F523" s="142"/>
      <c r="G523" s="142"/>
      <c r="H523" s="142"/>
      <c r="I523" s="142"/>
      <c r="J523" s="7"/>
      <c r="K523" s="198"/>
      <c r="L523" s="198"/>
      <c r="M523" s="142"/>
      <c r="N523" s="142"/>
      <c r="O523" s="142"/>
      <c r="P523" s="142"/>
      <c r="Q523" s="142"/>
      <c r="R523" s="142"/>
      <c r="S523" s="142"/>
      <c r="T523" s="142"/>
      <c r="U523" s="142"/>
      <c r="V523" s="142"/>
      <c r="W523" s="142"/>
      <c r="X523" s="142"/>
      <c r="Y523" s="142"/>
      <c r="Z523" s="142"/>
      <c r="AA523" s="142"/>
      <c r="AB523" s="142"/>
      <c r="AC523" s="142"/>
      <c r="AD523" s="142"/>
      <c r="AE523" s="142"/>
      <c r="AF523" s="142"/>
    </row>
    <row r="524" spans="4:32" x14ac:dyDescent="0.2">
      <c r="D524" s="142"/>
      <c r="E524" s="142"/>
      <c r="F524" s="142"/>
      <c r="G524" s="142"/>
      <c r="H524" s="142"/>
      <c r="I524" s="142"/>
      <c r="J524" s="7"/>
      <c r="K524" s="198"/>
      <c r="L524" s="198"/>
      <c r="M524" s="142"/>
      <c r="N524" s="142"/>
      <c r="O524" s="142"/>
      <c r="P524" s="142"/>
      <c r="Q524" s="142"/>
      <c r="R524" s="142"/>
      <c r="S524" s="142"/>
      <c r="T524" s="142"/>
      <c r="U524" s="142"/>
      <c r="V524" s="142"/>
      <c r="W524" s="142"/>
      <c r="X524" s="142"/>
      <c r="Y524" s="142"/>
      <c r="Z524" s="142"/>
      <c r="AA524" s="142"/>
      <c r="AB524" s="142"/>
      <c r="AC524" s="142"/>
      <c r="AD524" s="142"/>
      <c r="AE524" s="142"/>
      <c r="AF524" s="142"/>
    </row>
    <row r="525" spans="4:32" x14ac:dyDescent="0.2">
      <c r="D525" s="142"/>
      <c r="E525" s="142"/>
      <c r="F525" s="142"/>
      <c r="G525" s="142"/>
      <c r="H525" s="142"/>
      <c r="I525" s="142"/>
      <c r="J525" s="7"/>
      <c r="K525" s="198"/>
      <c r="L525" s="198"/>
      <c r="M525" s="142"/>
      <c r="N525" s="142"/>
      <c r="O525" s="142"/>
      <c r="P525" s="142"/>
      <c r="Q525" s="142"/>
      <c r="R525" s="142"/>
      <c r="S525" s="142"/>
      <c r="T525" s="142"/>
      <c r="U525" s="142"/>
      <c r="V525" s="142"/>
      <c r="W525" s="142"/>
      <c r="X525" s="142"/>
      <c r="Y525" s="142"/>
      <c r="Z525" s="142"/>
      <c r="AA525" s="142"/>
      <c r="AB525" s="142"/>
      <c r="AC525" s="142"/>
      <c r="AD525" s="142"/>
      <c r="AE525" s="142"/>
      <c r="AF525" s="142"/>
    </row>
    <row r="526" spans="4:32" x14ac:dyDescent="0.2">
      <c r="D526" s="142"/>
      <c r="E526" s="142"/>
      <c r="F526" s="142"/>
      <c r="G526" s="142"/>
      <c r="H526" s="142"/>
      <c r="I526" s="142"/>
      <c r="J526" s="7"/>
      <c r="K526" s="198"/>
      <c r="L526" s="198"/>
      <c r="M526" s="142"/>
      <c r="N526" s="142"/>
      <c r="O526" s="142"/>
      <c r="P526" s="142"/>
      <c r="Q526" s="142"/>
      <c r="R526" s="142"/>
      <c r="S526" s="142"/>
      <c r="T526" s="142"/>
      <c r="U526" s="142"/>
      <c r="V526" s="142"/>
      <c r="W526" s="142"/>
      <c r="X526" s="142"/>
      <c r="Y526" s="142"/>
      <c r="Z526" s="142"/>
      <c r="AA526" s="142"/>
      <c r="AB526" s="142"/>
      <c r="AC526" s="142"/>
      <c r="AD526" s="142"/>
      <c r="AE526" s="142"/>
      <c r="AF526" s="142"/>
    </row>
    <row r="527" spans="4:32" x14ac:dyDescent="0.2">
      <c r="D527" s="142"/>
      <c r="E527" s="142"/>
      <c r="F527" s="142"/>
      <c r="G527" s="142"/>
      <c r="H527" s="142"/>
      <c r="I527" s="142"/>
      <c r="J527" s="7"/>
      <c r="K527" s="198"/>
      <c r="L527" s="198"/>
      <c r="M527" s="142"/>
      <c r="N527" s="142"/>
      <c r="O527" s="142"/>
      <c r="P527" s="142"/>
      <c r="Q527" s="142"/>
      <c r="R527" s="142"/>
      <c r="S527" s="142"/>
      <c r="T527" s="142"/>
      <c r="U527" s="142"/>
      <c r="V527" s="142"/>
      <c r="W527" s="142"/>
      <c r="X527" s="142"/>
      <c r="Y527" s="142"/>
      <c r="Z527" s="142"/>
      <c r="AA527" s="142"/>
      <c r="AB527" s="142"/>
      <c r="AC527" s="142"/>
      <c r="AD527" s="142"/>
      <c r="AE527" s="142"/>
      <c r="AF527" s="142"/>
    </row>
    <row r="528" spans="4:32" x14ac:dyDescent="0.2">
      <c r="D528" s="142"/>
      <c r="E528" s="142"/>
      <c r="F528" s="142"/>
      <c r="G528" s="142"/>
      <c r="H528" s="142"/>
      <c r="I528" s="142"/>
      <c r="J528" s="7"/>
      <c r="K528" s="198"/>
      <c r="L528" s="198"/>
      <c r="M528" s="142"/>
      <c r="N528" s="142"/>
      <c r="O528" s="142"/>
      <c r="P528" s="142"/>
      <c r="Q528" s="142"/>
      <c r="R528" s="142"/>
      <c r="S528" s="142"/>
      <c r="T528" s="142"/>
      <c r="U528" s="142"/>
      <c r="V528" s="142"/>
      <c r="W528" s="142"/>
      <c r="X528" s="142"/>
      <c r="Y528" s="142"/>
      <c r="Z528" s="142"/>
      <c r="AA528" s="142"/>
      <c r="AB528" s="142"/>
      <c r="AC528" s="142"/>
      <c r="AD528" s="142"/>
      <c r="AE528" s="142"/>
      <c r="AF528" s="142"/>
    </row>
    <row r="529" spans="4:32" x14ac:dyDescent="0.2">
      <c r="D529" s="142"/>
      <c r="E529" s="142"/>
      <c r="F529" s="142"/>
      <c r="G529" s="142"/>
      <c r="H529" s="142"/>
      <c r="I529" s="142"/>
      <c r="J529" s="7"/>
      <c r="K529" s="198"/>
      <c r="L529" s="198"/>
      <c r="M529" s="142"/>
      <c r="N529" s="142"/>
      <c r="O529" s="142"/>
      <c r="P529" s="142"/>
      <c r="Q529" s="142"/>
      <c r="R529" s="142"/>
      <c r="S529" s="142"/>
      <c r="T529" s="142"/>
      <c r="U529" s="142"/>
      <c r="V529" s="142"/>
      <c r="W529" s="142"/>
      <c r="X529" s="142"/>
      <c r="Y529" s="142"/>
      <c r="Z529" s="142"/>
      <c r="AA529" s="142"/>
      <c r="AB529" s="142"/>
      <c r="AC529" s="142"/>
      <c r="AD529" s="142"/>
      <c r="AE529" s="142"/>
      <c r="AF529" s="142"/>
    </row>
    <row r="530" spans="4:32" x14ac:dyDescent="0.2">
      <c r="D530" s="142"/>
      <c r="E530" s="142"/>
      <c r="F530" s="142"/>
      <c r="G530" s="142"/>
      <c r="H530" s="142"/>
      <c r="I530" s="142"/>
      <c r="J530" s="7"/>
      <c r="K530" s="198"/>
      <c r="L530" s="198"/>
      <c r="M530" s="142"/>
      <c r="N530" s="142"/>
      <c r="O530" s="142"/>
      <c r="P530" s="142"/>
      <c r="Q530" s="142"/>
      <c r="R530" s="142"/>
      <c r="S530" s="142"/>
      <c r="T530" s="142"/>
      <c r="U530" s="142"/>
      <c r="V530" s="142"/>
      <c r="W530" s="142"/>
      <c r="X530" s="142"/>
      <c r="Y530" s="142"/>
      <c r="Z530" s="142"/>
      <c r="AA530" s="142"/>
      <c r="AB530" s="142"/>
      <c r="AC530" s="142"/>
      <c r="AD530" s="142"/>
      <c r="AE530" s="142"/>
      <c r="AF530" s="142"/>
    </row>
    <row r="531" spans="4:32" x14ac:dyDescent="0.2">
      <c r="D531" s="142"/>
      <c r="E531" s="142"/>
      <c r="F531" s="142"/>
      <c r="G531" s="142"/>
      <c r="H531" s="142"/>
      <c r="I531" s="142"/>
      <c r="J531" s="7"/>
      <c r="K531" s="198"/>
      <c r="L531" s="198"/>
      <c r="M531" s="142"/>
      <c r="N531" s="142"/>
      <c r="O531" s="142"/>
      <c r="P531" s="142"/>
      <c r="Q531" s="142"/>
      <c r="R531" s="142"/>
      <c r="S531" s="142"/>
      <c r="T531" s="142"/>
      <c r="U531" s="142"/>
      <c r="V531" s="142"/>
      <c r="W531" s="142"/>
      <c r="X531" s="142"/>
      <c r="Y531" s="142"/>
      <c r="Z531" s="142"/>
      <c r="AA531" s="142"/>
      <c r="AB531" s="142"/>
      <c r="AC531" s="142"/>
      <c r="AD531" s="142"/>
      <c r="AE531" s="142"/>
      <c r="AF531" s="142"/>
    </row>
    <row r="532" spans="4:32" x14ac:dyDescent="0.2">
      <c r="D532" s="142"/>
      <c r="E532" s="142"/>
      <c r="F532" s="142"/>
      <c r="G532" s="142"/>
      <c r="H532" s="142"/>
      <c r="I532" s="142"/>
      <c r="J532" s="7"/>
      <c r="K532" s="198"/>
      <c r="L532" s="198"/>
      <c r="M532" s="142"/>
      <c r="N532" s="142"/>
      <c r="O532" s="142"/>
      <c r="P532" s="142"/>
      <c r="Q532" s="142"/>
      <c r="R532" s="142"/>
      <c r="S532" s="142"/>
      <c r="T532" s="142"/>
      <c r="U532" s="142"/>
      <c r="V532" s="142"/>
      <c r="W532" s="142"/>
      <c r="X532" s="142"/>
      <c r="Y532" s="142"/>
      <c r="Z532" s="142"/>
      <c r="AA532" s="142"/>
      <c r="AB532" s="142"/>
      <c r="AC532" s="142"/>
      <c r="AD532" s="142"/>
      <c r="AE532" s="142"/>
      <c r="AF532" s="142"/>
    </row>
    <row r="533" spans="4:32" x14ac:dyDescent="0.2">
      <c r="D533" s="142"/>
      <c r="E533" s="142"/>
      <c r="F533" s="142"/>
      <c r="G533" s="142"/>
      <c r="H533" s="142"/>
      <c r="I533" s="142"/>
      <c r="J533" s="7"/>
      <c r="K533" s="198"/>
      <c r="L533" s="198"/>
      <c r="M533" s="142"/>
      <c r="N533" s="142"/>
      <c r="O533" s="142"/>
      <c r="P533" s="142"/>
      <c r="Q533" s="142"/>
      <c r="R533" s="142"/>
      <c r="S533" s="142"/>
      <c r="T533" s="142"/>
      <c r="U533" s="142"/>
      <c r="V533" s="142"/>
      <c r="W533" s="142"/>
      <c r="X533" s="142"/>
      <c r="Y533" s="142"/>
      <c r="Z533" s="142"/>
      <c r="AA533" s="142"/>
      <c r="AB533" s="142"/>
      <c r="AC533" s="142"/>
      <c r="AD533" s="142"/>
      <c r="AE533" s="142"/>
      <c r="AF533" s="142"/>
    </row>
    <row r="534" spans="4:32" x14ac:dyDescent="0.2">
      <c r="D534" s="142"/>
      <c r="E534" s="142"/>
      <c r="F534" s="142"/>
      <c r="G534" s="142"/>
      <c r="H534" s="142"/>
      <c r="I534" s="142"/>
      <c r="J534" s="7"/>
      <c r="K534" s="198"/>
      <c r="L534" s="198"/>
      <c r="M534" s="142"/>
      <c r="N534" s="142"/>
      <c r="O534" s="142"/>
      <c r="P534" s="142"/>
      <c r="Q534" s="142"/>
      <c r="R534" s="142"/>
      <c r="S534" s="142"/>
      <c r="T534" s="142"/>
      <c r="U534" s="142"/>
      <c r="V534" s="142"/>
      <c r="W534" s="142"/>
      <c r="X534" s="142"/>
      <c r="Y534" s="142"/>
      <c r="Z534" s="142"/>
      <c r="AA534" s="142"/>
      <c r="AB534" s="142"/>
      <c r="AC534" s="142"/>
      <c r="AD534" s="142"/>
      <c r="AE534" s="142"/>
      <c r="AF534" s="142"/>
    </row>
    <row r="535" spans="4:32" x14ac:dyDescent="0.2">
      <c r="D535" s="142"/>
      <c r="E535" s="142"/>
      <c r="F535" s="142"/>
      <c r="G535" s="142"/>
      <c r="H535" s="142"/>
      <c r="I535" s="142"/>
      <c r="J535" s="7"/>
      <c r="K535" s="198"/>
      <c r="L535" s="198"/>
      <c r="M535" s="142"/>
      <c r="N535" s="142"/>
      <c r="O535" s="142"/>
      <c r="P535" s="142"/>
      <c r="Q535" s="142"/>
      <c r="R535" s="142"/>
      <c r="S535" s="142"/>
      <c r="T535" s="142"/>
      <c r="U535" s="142"/>
      <c r="V535" s="142"/>
      <c r="W535" s="142"/>
      <c r="X535" s="142"/>
      <c r="Y535" s="142"/>
      <c r="Z535" s="142"/>
      <c r="AA535" s="142"/>
      <c r="AB535" s="142"/>
      <c r="AC535" s="142"/>
      <c r="AD535" s="142"/>
      <c r="AE535" s="142"/>
      <c r="AF535" s="142"/>
    </row>
    <row r="536" spans="4:32" x14ac:dyDescent="0.2">
      <c r="D536" s="142"/>
      <c r="E536" s="142"/>
      <c r="F536" s="142"/>
      <c r="G536" s="142"/>
      <c r="H536" s="142"/>
      <c r="I536" s="142"/>
      <c r="J536" s="7"/>
      <c r="K536" s="198"/>
      <c r="L536" s="198"/>
      <c r="M536" s="142"/>
      <c r="N536" s="142"/>
      <c r="O536" s="142"/>
      <c r="P536" s="142"/>
      <c r="Q536" s="142"/>
      <c r="R536" s="142"/>
      <c r="S536" s="142"/>
      <c r="T536" s="142"/>
      <c r="U536" s="142"/>
      <c r="V536" s="142"/>
      <c r="W536" s="142"/>
      <c r="X536" s="142"/>
      <c r="Y536" s="142"/>
      <c r="Z536" s="142"/>
      <c r="AA536" s="142"/>
      <c r="AB536" s="142"/>
      <c r="AC536" s="142"/>
      <c r="AD536" s="142"/>
      <c r="AE536" s="142"/>
      <c r="AF536" s="142"/>
    </row>
    <row r="537" spans="4:32" x14ac:dyDescent="0.2">
      <c r="D537" s="142"/>
      <c r="E537" s="142"/>
      <c r="F537" s="142"/>
      <c r="G537" s="142"/>
      <c r="H537" s="142"/>
      <c r="I537" s="142"/>
      <c r="J537" s="7"/>
      <c r="K537" s="198"/>
      <c r="L537" s="198"/>
      <c r="M537" s="142"/>
      <c r="N537" s="142"/>
      <c r="O537" s="142"/>
      <c r="P537" s="142"/>
      <c r="Q537" s="142"/>
      <c r="R537" s="142"/>
      <c r="S537" s="142"/>
      <c r="T537" s="142"/>
      <c r="U537" s="142"/>
      <c r="V537" s="142"/>
      <c r="W537" s="142"/>
      <c r="X537" s="142"/>
      <c r="Y537" s="142"/>
      <c r="Z537" s="142"/>
      <c r="AA537" s="142"/>
      <c r="AB537" s="142"/>
      <c r="AC537" s="142"/>
      <c r="AD537" s="142"/>
      <c r="AE537" s="142"/>
      <c r="AF537" s="142"/>
    </row>
    <row r="538" spans="4:32" x14ac:dyDescent="0.2">
      <c r="D538" s="142"/>
      <c r="E538" s="142"/>
      <c r="F538" s="142"/>
      <c r="G538" s="142"/>
      <c r="H538" s="142"/>
      <c r="I538" s="142"/>
      <c r="J538" s="7"/>
      <c r="K538" s="198"/>
      <c r="L538" s="198"/>
      <c r="M538" s="142"/>
      <c r="N538" s="142"/>
      <c r="O538" s="142"/>
      <c r="P538" s="142"/>
      <c r="Q538" s="142"/>
      <c r="R538" s="142"/>
      <c r="S538" s="142"/>
      <c r="T538" s="142"/>
      <c r="U538" s="142"/>
      <c r="V538" s="142"/>
      <c r="W538" s="142"/>
      <c r="X538" s="142"/>
      <c r="Y538" s="142"/>
      <c r="Z538" s="142"/>
      <c r="AA538" s="142"/>
      <c r="AB538" s="142"/>
      <c r="AC538" s="142"/>
      <c r="AD538" s="142"/>
      <c r="AE538" s="142"/>
      <c r="AF538" s="142"/>
    </row>
    <row r="539" spans="4:32" x14ac:dyDescent="0.2">
      <c r="D539" s="142"/>
      <c r="E539" s="142"/>
      <c r="F539" s="142"/>
      <c r="G539" s="142"/>
      <c r="H539" s="142"/>
      <c r="I539" s="142"/>
      <c r="J539" s="7"/>
      <c r="K539" s="198"/>
      <c r="L539" s="198"/>
      <c r="M539" s="142"/>
      <c r="N539" s="142"/>
      <c r="O539" s="142"/>
      <c r="P539" s="142"/>
      <c r="Q539" s="142"/>
      <c r="R539" s="142"/>
      <c r="S539" s="142"/>
      <c r="T539" s="142"/>
      <c r="U539" s="142"/>
      <c r="V539" s="142"/>
      <c r="W539" s="142"/>
      <c r="X539" s="142"/>
      <c r="Y539" s="142"/>
      <c r="Z539" s="142"/>
      <c r="AA539" s="142"/>
      <c r="AB539" s="142"/>
      <c r="AC539" s="142"/>
      <c r="AD539" s="142"/>
      <c r="AE539" s="142"/>
      <c r="AF539" s="142"/>
    </row>
    <row r="540" spans="4:32" x14ac:dyDescent="0.2">
      <c r="D540" s="142"/>
      <c r="E540" s="142"/>
      <c r="F540" s="142"/>
      <c r="G540" s="142"/>
      <c r="H540" s="142"/>
      <c r="I540" s="142"/>
      <c r="J540" s="7"/>
      <c r="K540" s="198"/>
      <c r="L540" s="198"/>
      <c r="M540" s="142"/>
      <c r="N540" s="142"/>
      <c r="O540" s="142"/>
      <c r="P540" s="142"/>
      <c r="Q540" s="142"/>
      <c r="R540" s="142"/>
      <c r="S540" s="142"/>
      <c r="T540" s="142"/>
      <c r="U540" s="142"/>
      <c r="V540" s="142"/>
      <c r="W540" s="142"/>
      <c r="X540" s="142"/>
      <c r="Y540" s="142"/>
      <c r="Z540" s="142"/>
      <c r="AA540" s="142"/>
      <c r="AB540" s="142"/>
      <c r="AC540" s="142"/>
      <c r="AD540" s="142"/>
      <c r="AE540" s="142"/>
      <c r="AF540" s="142"/>
    </row>
    <row r="541" spans="4:32" x14ac:dyDescent="0.2">
      <c r="D541" s="142"/>
      <c r="E541" s="142"/>
      <c r="F541" s="142"/>
      <c r="G541" s="142"/>
      <c r="H541" s="142"/>
      <c r="I541" s="142"/>
      <c r="J541" s="7"/>
      <c r="K541" s="198"/>
      <c r="L541" s="198"/>
      <c r="M541" s="142"/>
      <c r="N541" s="142"/>
      <c r="O541" s="142"/>
      <c r="P541" s="142"/>
      <c r="Q541" s="142"/>
      <c r="R541" s="142"/>
      <c r="S541" s="142"/>
      <c r="T541" s="142"/>
      <c r="U541" s="142"/>
      <c r="V541" s="142"/>
      <c r="W541" s="142"/>
      <c r="X541" s="142"/>
      <c r="Y541" s="142"/>
      <c r="Z541" s="142"/>
      <c r="AA541" s="142"/>
      <c r="AB541" s="142"/>
      <c r="AC541" s="142"/>
      <c r="AD541" s="142"/>
      <c r="AE541" s="142"/>
      <c r="AF541" s="142"/>
    </row>
    <row r="542" spans="4:32" x14ac:dyDescent="0.2">
      <c r="D542" s="142"/>
      <c r="E542" s="142"/>
      <c r="F542" s="142"/>
      <c r="G542" s="142"/>
      <c r="H542" s="142"/>
      <c r="I542" s="142"/>
      <c r="J542" s="7"/>
      <c r="K542" s="198"/>
      <c r="L542" s="198"/>
      <c r="M542" s="142"/>
      <c r="N542" s="142"/>
      <c r="O542" s="142"/>
      <c r="P542" s="142"/>
      <c r="Q542" s="142"/>
      <c r="R542" s="142"/>
      <c r="S542" s="142"/>
      <c r="T542" s="142"/>
      <c r="U542" s="142"/>
      <c r="V542" s="142"/>
      <c r="W542" s="142"/>
      <c r="X542" s="142"/>
      <c r="Y542" s="142"/>
      <c r="Z542" s="142"/>
      <c r="AA542" s="142"/>
      <c r="AB542" s="142"/>
      <c r="AC542" s="142"/>
      <c r="AD542" s="142"/>
      <c r="AE542" s="142"/>
      <c r="AF542" s="142"/>
    </row>
    <row r="543" spans="4:32" x14ac:dyDescent="0.2">
      <c r="D543" s="142"/>
      <c r="E543" s="142"/>
      <c r="F543" s="142"/>
      <c r="G543" s="142"/>
      <c r="H543" s="142"/>
      <c r="I543" s="142"/>
      <c r="J543" s="7"/>
      <c r="K543" s="198"/>
      <c r="L543" s="198"/>
      <c r="M543" s="142"/>
      <c r="N543" s="142"/>
      <c r="O543" s="142"/>
      <c r="P543" s="142"/>
      <c r="Q543" s="142"/>
      <c r="R543" s="142"/>
      <c r="S543" s="142"/>
      <c r="T543" s="142"/>
      <c r="U543" s="142"/>
      <c r="V543" s="142"/>
      <c r="W543" s="142"/>
      <c r="X543" s="142"/>
      <c r="Y543" s="142"/>
      <c r="Z543" s="142"/>
      <c r="AA543" s="142"/>
      <c r="AB543" s="142"/>
      <c r="AC543" s="142"/>
      <c r="AD543" s="142"/>
      <c r="AE543" s="142"/>
      <c r="AF543" s="142"/>
    </row>
    <row r="544" spans="4:32" x14ac:dyDescent="0.2">
      <c r="D544" s="142"/>
      <c r="E544" s="142"/>
      <c r="F544" s="142"/>
      <c r="G544" s="142"/>
      <c r="H544" s="142"/>
      <c r="I544" s="142"/>
      <c r="J544" s="7"/>
      <c r="K544" s="198"/>
      <c r="L544" s="198"/>
      <c r="M544" s="142"/>
      <c r="N544" s="142"/>
      <c r="O544" s="142"/>
      <c r="P544" s="142"/>
      <c r="Q544" s="142"/>
      <c r="R544" s="142"/>
      <c r="S544" s="142"/>
      <c r="T544" s="142"/>
      <c r="U544" s="142"/>
      <c r="V544" s="142"/>
      <c r="W544" s="142"/>
      <c r="X544" s="142"/>
      <c r="Y544" s="142"/>
      <c r="Z544" s="142"/>
      <c r="AA544" s="142"/>
      <c r="AB544" s="142"/>
      <c r="AC544" s="142"/>
      <c r="AD544" s="142"/>
      <c r="AE544" s="142"/>
      <c r="AF544" s="142"/>
    </row>
    <row r="545" spans="4:32" x14ac:dyDescent="0.2">
      <c r="D545" s="142"/>
      <c r="E545" s="142"/>
      <c r="F545" s="142"/>
      <c r="G545" s="142"/>
      <c r="H545" s="142"/>
      <c r="I545" s="142"/>
      <c r="J545" s="7"/>
      <c r="K545" s="198"/>
      <c r="L545" s="198"/>
      <c r="M545" s="142"/>
      <c r="N545" s="142"/>
      <c r="O545" s="142"/>
      <c r="P545" s="142"/>
      <c r="Q545" s="142"/>
      <c r="R545" s="142"/>
      <c r="S545" s="142"/>
      <c r="T545" s="142"/>
      <c r="U545" s="142"/>
      <c r="V545" s="142"/>
      <c r="W545" s="142"/>
      <c r="X545" s="142"/>
      <c r="Y545" s="142"/>
      <c r="Z545" s="142"/>
      <c r="AA545" s="142"/>
      <c r="AB545" s="142"/>
      <c r="AC545" s="142"/>
      <c r="AD545" s="142"/>
      <c r="AE545" s="142"/>
      <c r="AF545" s="142"/>
    </row>
    <row r="546" spans="4:32" x14ac:dyDescent="0.2">
      <c r="D546" s="142"/>
      <c r="E546" s="142"/>
      <c r="F546" s="142"/>
      <c r="G546" s="142"/>
      <c r="H546" s="142"/>
      <c r="I546" s="142"/>
      <c r="J546" s="7"/>
      <c r="K546" s="198"/>
      <c r="L546" s="198"/>
      <c r="M546" s="142"/>
      <c r="N546" s="142"/>
      <c r="O546" s="142"/>
      <c r="P546" s="142"/>
      <c r="Q546" s="142"/>
      <c r="R546" s="142"/>
      <c r="S546" s="142"/>
      <c r="T546" s="142"/>
      <c r="U546" s="142"/>
      <c r="V546" s="142"/>
      <c r="W546" s="142"/>
      <c r="X546" s="142"/>
      <c r="Y546" s="142"/>
      <c r="Z546" s="142"/>
      <c r="AA546" s="142"/>
      <c r="AB546" s="142"/>
      <c r="AC546" s="142"/>
      <c r="AD546" s="142"/>
      <c r="AE546" s="142"/>
      <c r="AF546" s="142"/>
    </row>
    <row r="547" spans="4:32" x14ac:dyDescent="0.2">
      <c r="D547" s="142"/>
      <c r="E547" s="142"/>
      <c r="F547" s="142"/>
      <c r="G547" s="142"/>
      <c r="H547" s="142"/>
      <c r="I547" s="142"/>
      <c r="J547" s="7"/>
      <c r="K547" s="198"/>
      <c r="L547" s="198"/>
      <c r="M547" s="142"/>
      <c r="N547" s="142"/>
      <c r="O547" s="142"/>
      <c r="P547" s="142"/>
      <c r="Q547" s="142"/>
      <c r="R547" s="142"/>
      <c r="S547" s="142"/>
      <c r="T547" s="142"/>
      <c r="U547" s="142"/>
      <c r="V547" s="142"/>
      <c r="W547" s="142"/>
      <c r="X547" s="142"/>
      <c r="Y547" s="142"/>
      <c r="Z547" s="142"/>
      <c r="AA547" s="142"/>
      <c r="AB547" s="142"/>
      <c r="AC547" s="142"/>
      <c r="AD547" s="142"/>
      <c r="AE547" s="142"/>
      <c r="AF547" s="142"/>
    </row>
    <row r="548" spans="4:32" x14ac:dyDescent="0.2">
      <c r="D548" s="142"/>
      <c r="E548" s="142"/>
      <c r="F548" s="142"/>
      <c r="G548" s="142"/>
      <c r="H548" s="142"/>
      <c r="I548" s="142"/>
      <c r="J548" s="7"/>
      <c r="K548" s="198"/>
      <c r="L548" s="198"/>
      <c r="M548" s="142"/>
      <c r="N548" s="142"/>
      <c r="O548" s="142"/>
      <c r="P548" s="142"/>
      <c r="Q548" s="142"/>
      <c r="R548" s="142"/>
      <c r="S548" s="142"/>
      <c r="T548" s="142"/>
      <c r="U548" s="142"/>
      <c r="V548" s="142"/>
      <c r="W548" s="142"/>
      <c r="X548" s="142"/>
      <c r="Y548" s="142"/>
      <c r="Z548" s="142"/>
      <c r="AA548" s="142"/>
      <c r="AB548" s="142"/>
      <c r="AC548" s="142"/>
      <c r="AD548" s="142"/>
      <c r="AE548" s="142"/>
      <c r="AF548" s="142"/>
    </row>
    <row r="549" spans="4:32" x14ac:dyDescent="0.2">
      <c r="D549" s="142"/>
      <c r="E549" s="142"/>
      <c r="F549" s="142"/>
      <c r="G549" s="142"/>
      <c r="H549" s="142"/>
      <c r="I549" s="142"/>
      <c r="J549" s="7"/>
      <c r="K549" s="198"/>
      <c r="L549" s="198"/>
      <c r="M549" s="142"/>
      <c r="N549" s="142"/>
      <c r="O549" s="142"/>
      <c r="P549" s="142"/>
      <c r="Q549" s="142"/>
      <c r="R549" s="142"/>
      <c r="S549" s="142"/>
      <c r="T549" s="142"/>
      <c r="U549" s="142"/>
      <c r="V549" s="142"/>
      <c r="W549" s="142"/>
      <c r="X549" s="142"/>
      <c r="Y549" s="142"/>
      <c r="Z549" s="142"/>
      <c r="AA549" s="142"/>
      <c r="AB549" s="142"/>
      <c r="AC549" s="142"/>
      <c r="AD549" s="142"/>
      <c r="AE549" s="142"/>
      <c r="AF549" s="142"/>
    </row>
    <row r="550" spans="4:32" x14ac:dyDescent="0.2">
      <c r="D550" s="142"/>
      <c r="E550" s="142"/>
      <c r="F550" s="142"/>
      <c r="G550" s="142"/>
      <c r="H550" s="142"/>
      <c r="I550" s="142"/>
      <c r="J550" s="7"/>
      <c r="K550" s="198"/>
      <c r="L550" s="198"/>
      <c r="M550" s="142"/>
      <c r="N550" s="142"/>
      <c r="O550" s="142"/>
      <c r="P550" s="142"/>
      <c r="Q550" s="142"/>
      <c r="R550" s="142"/>
      <c r="S550" s="142"/>
      <c r="T550" s="142"/>
      <c r="U550" s="142"/>
      <c r="V550" s="142"/>
      <c r="W550" s="142"/>
      <c r="X550" s="142"/>
      <c r="Y550" s="142"/>
      <c r="Z550" s="142"/>
      <c r="AA550" s="142"/>
      <c r="AB550" s="142"/>
      <c r="AC550" s="142"/>
      <c r="AD550" s="142"/>
      <c r="AE550" s="142"/>
      <c r="AF550" s="142"/>
    </row>
    <row r="551" spans="4:32" x14ac:dyDescent="0.2">
      <c r="D551" s="142"/>
      <c r="E551" s="142"/>
      <c r="F551" s="142"/>
      <c r="G551" s="142"/>
      <c r="H551" s="142"/>
      <c r="I551" s="142"/>
      <c r="J551" s="7"/>
      <c r="K551" s="198"/>
      <c r="L551" s="198"/>
      <c r="M551" s="142"/>
      <c r="N551" s="142"/>
      <c r="O551" s="142"/>
      <c r="P551" s="142"/>
      <c r="Q551" s="142"/>
      <c r="R551" s="142"/>
      <c r="S551" s="142"/>
      <c r="T551" s="142"/>
      <c r="U551" s="142"/>
      <c r="V551" s="142"/>
      <c r="W551" s="142"/>
      <c r="X551" s="142"/>
      <c r="Y551" s="142"/>
      <c r="Z551" s="142"/>
      <c r="AA551" s="142"/>
      <c r="AB551" s="142"/>
      <c r="AC551" s="142"/>
      <c r="AD551" s="142"/>
      <c r="AE551" s="142"/>
      <c r="AF551" s="142"/>
    </row>
    <row r="552" spans="4:32" x14ac:dyDescent="0.2">
      <c r="D552" s="142"/>
      <c r="E552" s="142"/>
      <c r="F552" s="142"/>
      <c r="G552" s="142"/>
      <c r="H552" s="142"/>
      <c r="I552" s="142"/>
      <c r="J552" s="7"/>
      <c r="K552" s="198"/>
      <c r="L552" s="198"/>
      <c r="M552" s="142"/>
      <c r="N552" s="142"/>
      <c r="O552" s="142"/>
      <c r="P552" s="142"/>
      <c r="Q552" s="142"/>
      <c r="R552" s="142"/>
      <c r="S552" s="142"/>
      <c r="T552" s="142"/>
      <c r="U552" s="142"/>
      <c r="V552" s="142"/>
      <c r="W552" s="142"/>
      <c r="X552" s="142"/>
      <c r="Y552" s="142"/>
      <c r="Z552" s="142"/>
      <c r="AA552" s="142"/>
      <c r="AB552" s="142"/>
      <c r="AC552" s="142"/>
      <c r="AD552" s="142"/>
      <c r="AE552" s="142"/>
      <c r="AF552" s="142"/>
    </row>
    <row r="553" spans="4:32" x14ac:dyDescent="0.2">
      <c r="D553" s="142"/>
      <c r="E553" s="142"/>
      <c r="F553" s="142"/>
      <c r="G553" s="142"/>
      <c r="H553" s="142"/>
      <c r="I553" s="142"/>
      <c r="J553" s="7"/>
      <c r="K553" s="198"/>
      <c r="L553" s="198"/>
      <c r="M553" s="142"/>
      <c r="N553" s="142"/>
      <c r="O553" s="142"/>
      <c r="P553" s="142"/>
      <c r="Q553" s="142"/>
      <c r="R553" s="142"/>
      <c r="S553" s="142"/>
      <c r="T553" s="142"/>
      <c r="U553" s="142"/>
      <c r="V553" s="142"/>
      <c r="W553" s="142"/>
      <c r="X553" s="142"/>
      <c r="Y553" s="142"/>
      <c r="Z553" s="142"/>
      <c r="AA553" s="142"/>
      <c r="AB553" s="142"/>
      <c r="AC553" s="142"/>
      <c r="AD553" s="142"/>
      <c r="AE553" s="142"/>
      <c r="AF553" s="142"/>
    </row>
    <row r="554" spans="4:32" x14ac:dyDescent="0.2">
      <c r="D554" s="142"/>
      <c r="E554" s="142"/>
      <c r="F554" s="142"/>
      <c r="G554" s="142"/>
      <c r="H554" s="142"/>
      <c r="I554" s="142"/>
      <c r="J554" s="7"/>
      <c r="K554" s="198"/>
      <c r="L554" s="198"/>
      <c r="M554" s="142"/>
      <c r="N554" s="142"/>
      <c r="O554" s="142"/>
      <c r="P554" s="142"/>
      <c r="Q554" s="142"/>
      <c r="R554" s="142"/>
      <c r="S554" s="142"/>
      <c r="T554" s="142"/>
      <c r="U554" s="142"/>
      <c r="V554" s="142"/>
      <c r="W554" s="142"/>
      <c r="X554" s="142"/>
      <c r="Y554" s="142"/>
      <c r="Z554" s="142"/>
      <c r="AA554" s="142"/>
      <c r="AB554" s="142"/>
      <c r="AC554" s="142"/>
      <c r="AD554" s="142"/>
      <c r="AE554" s="142"/>
      <c r="AF554" s="142"/>
    </row>
    <row r="555" spans="4:32" x14ac:dyDescent="0.2">
      <c r="D555" s="142"/>
      <c r="E555" s="142"/>
      <c r="F555" s="142"/>
      <c r="G555" s="142"/>
      <c r="H555" s="142"/>
      <c r="I555" s="142"/>
      <c r="J555" s="7"/>
      <c r="K555" s="198"/>
      <c r="L555" s="198"/>
      <c r="M555" s="142"/>
      <c r="N555" s="142"/>
      <c r="O555" s="142"/>
      <c r="P555" s="142"/>
      <c r="Q555" s="142"/>
      <c r="R555" s="142"/>
      <c r="S555" s="142"/>
      <c r="T555" s="142"/>
      <c r="U555" s="142"/>
      <c r="V555" s="142"/>
      <c r="W555" s="142"/>
      <c r="X555" s="142"/>
      <c r="Y555" s="142"/>
      <c r="Z555" s="142"/>
      <c r="AA555" s="142"/>
      <c r="AB555" s="142"/>
      <c r="AC555" s="142"/>
      <c r="AD555" s="142"/>
      <c r="AE555" s="142"/>
      <c r="AF555" s="142"/>
    </row>
    <row r="556" spans="4:32" x14ac:dyDescent="0.2">
      <c r="D556" s="142"/>
      <c r="E556" s="142"/>
      <c r="F556" s="142"/>
      <c r="G556" s="142"/>
      <c r="H556" s="142"/>
      <c r="I556" s="142"/>
      <c r="J556" s="7"/>
      <c r="K556" s="198"/>
      <c r="L556" s="198"/>
      <c r="M556" s="142"/>
      <c r="N556" s="142"/>
      <c r="O556" s="142"/>
      <c r="P556" s="142"/>
      <c r="Q556" s="142"/>
      <c r="R556" s="142"/>
      <c r="S556" s="142"/>
      <c r="T556" s="142"/>
      <c r="U556" s="142"/>
      <c r="V556" s="142"/>
      <c r="W556" s="142"/>
      <c r="X556" s="142"/>
      <c r="Y556" s="142"/>
      <c r="Z556" s="142"/>
      <c r="AA556" s="142"/>
      <c r="AB556" s="142"/>
      <c r="AC556" s="142"/>
      <c r="AD556" s="142"/>
      <c r="AE556" s="142"/>
      <c r="AF556" s="142"/>
    </row>
    <row r="557" spans="4:32" x14ac:dyDescent="0.2">
      <c r="D557" s="142"/>
      <c r="E557" s="142"/>
      <c r="F557" s="142"/>
      <c r="G557" s="142"/>
      <c r="H557" s="142"/>
      <c r="I557" s="142"/>
      <c r="J557" s="7"/>
      <c r="K557" s="198"/>
      <c r="L557" s="198"/>
      <c r="M557" s="142"/>
      <c r="N557" s="142"/>
      <c r="O557" s="142"/>
      <c r="P557" s="142"/>
      <c r="Q557" s="142"/>
      <c r="R557" s="142"/>
      <c r="S557" s="142"/>
      <c r="T557" s="142"/>
      <c r="U557" s="142"/>
      <c r="V557" s="142"/>
      <c r="W557" s="142"/>
      <c r="X557" s="142"/>
      <c r="Y557" s="142"/>
      <c r="Z557" s="142"/>
      <c r="AA557" s="142"/>
      <c r="AB557" s="142"/>
      <c r="AC557" s="142"/>
      <c r="AD557" s="142"/>
      <c r="AE557" s="142"/>
      <c r="AF557" s="142"/>
    </row>
    <row r="558" spans="4:32" x14ac:dyDescent="0.2">
      <c r="D558" s="142"/>
      <c r="E558" s="142"/>
      <c r="F558" s="142"/>
      <c r="G558" s="142"/>
      <c r="H558" s="142"/>
      <c r="I558" s="142"/>
      <c r="J558" s="7"/>
      <c r="K558" s="198"/>
      <c r="L558" s="198"/>
      <c r="M558" s="142"/>
      <c r="N558" s="142"/>
      <c r="O558" s="142"/>
      <c r="P558" s="142"/>
      <c r="Q558" s="142"/>
      <c r="R558" s="142"/>
      <c r="S558" s="142"/>
      <c r="T558" s="142"/>
      <c r="U558" s="142"/>
      <c r="V558" s="142"/>
      <c r="W558" s="142"/>
      <c r="X558" s="142"/>
      <c r="Y558" s="142"/>
      <c r="Z558" s="142"/>
      <c r="AA558" s="142"/>
      <c r="AB558" s="142"/>
      <c r="AC558" s="142"/>
      <c r="AD558" s="142"/>
      <c r="AE558" s="142"/>
      <c r="AF558" s="142"/>
    </row>
    <row r="559" spans="4:32" x14ac:dyDescent="0.2">
      <c r="D559" s="142"/>
      <c r="E559" s="142"/>
      <c r="F559" s="142"/>
      <c r="G559" s="142"/>
      <c r="H559" s="142"/>
      <c r="I559" s="142"/>
      <c r="J559" s="7"/>
      <c r="K559" s="198"/>
      <c r="L559" s="198"/>
      <c r="M559" s="142"/>
      <c r="N559" s="142"/>
      <c r="O559" s="142"/>
      <c r="P559" s="142"/>
      <c r="Q559" s="142"/>
      <c r="R559" s="142"/>
      <c r="S559" s="142"/>
      <c r="T559" s="142"/>
      <c r="U559" s="142"/>
      <c r="V559" s="142"/>
      <c r="W559" s="142"/>
      <c r="X559" s="142"/>
      <c r="Y559" s="142"/>
      <c r="Z559" s="142"/>
      <c r="AA559" s="142"/>
      <c r="AB559" s="142"/>
      <c r="AC559" s="142"/>
      <c r="AD559" s="142"/>
      <c r="AE559" s="142"/>
      <c r="AF559" s="142"/>
    </row>
    <row r="560" spans="4:32" x14ac:dyDescent="0.2">
      <c r="D560" s="142"/>
      <c r="E560" s="142"/>
      <c r="F560" s="142"/>
      <c r="G560" s="142"/>
      <c r="H560" s="142"/>
      <c r="I560" s="142"/>
      <c r="J560" s="7"/>
      <c r="K560" s="198"/>
      <c r="L560" s="198"/>
      <c r="M560" s="142"/>
      <c r="N560" s="142"/>
      <c r="O560" s="142"/>
      <c r="P560" s="142"/>
      <c r="Q560" s="142"/>
      <c r="R560" s="142"/>
      <c r="S560" s="142"/>
      <c r="T560" s="142"/>
      <c r="U560" s="142"/>
      <c r="V560" s="142"/>
      <c r="W560" s="142"/>
      <c r="X560" s="142"/>
      <c r="Y560" s="142"/>
      <c r="Z560" s="142"/>
      <c r="AA560" s="142"/>
      <c r="AB560" s="142"/>
      <c r="AC560" s="142"/>
      <c r="AD560" s="142"/>
      <c r="AE560" s="142"/>
      <c r="AF560" s="142"/>
    </row>
    <row r="561" spans="4:32" x14ac:dyDescent="0.2">
      <c r="D561" s="142"/>
      <c r="E561" s="142"/>
      <c r="F561" s="142"/>
      <c r="G561" s="142"/>
      <c r="H561" s="142"/>
      <c r="I561" s="142"/>
      <c r="J561" s="7"/>
      <c r="K561" s="198"/>
      <c r="L561" s="198"/>
      <c r="M561" s="142"/>
      <c r="N561" s="142"/>
      <c r="O561" s="142"/>
      <c r="P561" s="142"/>
      <c r="Q561" s="142"/>
      <c r="R561" s="142"/>
      <c r="S561" s="142"/>
      <c r="T561" s="142"/>
      <c r="U561" s="142"/>
      <c r="V561" s="142"/>
      <c r="W561" s="142"/>
      <c r="X561" s="142"/>
      <c r="Y561" s="142"/>
      <c r="Z561" s="142"/>
      <c r="AA561" s="142"/>
      <c r="AB561" s="142"/>
      <c r="AC561" s="142"/>
      <c r="AD561" s="142"/>
      <c r="AE561" s="142"/>
      <c r="AF561" s="142"/>
    </row>
    <row r="562" spans="4:32" x14ac:dyDescent="0.2">
      <c r="D562" s="142"/>
      <c r="E562" s="142"/>
      <c r="F562" s="142"/>
      <c r="G562" s="142"/>
      <c r="H562" s="142"/>
      <c r="I562" s="142"/>
      <c r="J562" s="7"/>
      <c r="K562" s="198"/>
      <c r="L562" s="198"/>
      <c r="M562" s="142"/>
      <c r="N562" s="142"/>
      <c r="O562" s="142"/>
      <c r="P562" s="142"/>
      <c r="Q562" s="142"/>
      <c r="R562" s="142"/>
      <c r="S562" s="142"/>
      <c r="T562" s="142"/>
      <c r="U562" s="142"/>
      <c r="V562" s="142"/>
      <c r="W562" s="142"/>
      <c r="X562" s="142"/>
      <c r="Y562" s="142"/>
      <c r="Z562" s="142"/>
      <c r="AA562" s="142"/>
      <c r="AB562" s="142"/>
      <c r="AC562" s="142"/>
      <c r="AD562" s="142"/>
      <c r="AE562" s="142"/>
      <c r="AF562" s="142"/>
    </row>
    <row r="563" spans="4:32" x14ac:dyDescent="0.2">
      <c r="D563" s="142"/>
      <c r="E563" s="142"/>
      <c r="F563" s="142"/>
      <c r="G563" s="142"/>
      <c r="H563" s="142"/>
      <c r="I563" s="142"/>
      <c r="J563" s="7"/>
      <c r="K563" s="198"/>
      <c r="L563" s="198"/>
      <c r="M563" s="142"/>
      <c r="N563" s="142"/>
      <c r="O563" s="142"/>
      <c r="P563" s="142"/>
      <c r="Q563" s="142"/>
      <c r="R563" s="142"/>
      <c r="S563" s="142"/>
      <c r="T563" s="142"/>
      <c r="U563" s="142"/>
      <c r="V563" s="142"/>
      <c r="W563" s="142"/>
      <c r="X563" s="142"/>
      <c r="Y563" s="142"/>
      <c r="Z563" s="142"/>
      <c r="AA563" s="142"/>
      <c r="AB563" s="142"/>
      <c r="AC563" s="142"/>
      <c r="AD563" s="142"/>
      <c r="AE563" s="142"/>
      <c r="AF563" s="142"/>
    </row>
    <row r="564" spans="4:32" x14ac:dyDescent="0.2">
      <c r="D564" s="142"/>
      <c r="E564" s="142"/>
      <c r="F564" s="142"/>
      <c r="G564" s="142"/>
      <c r="H564" s="142"/>
      <c r="I564" s="142"/>
      <c r="J564" s="7"/>
      <c r="K564" s="198"/>
      <c r="L564" s="198"/>
      <c r="M564" s="142"/>
      <c r="N564" s="142"/>
      <c r="O564" s="142"/>
      <c r="P564" s="142"/>
      <c r="Q564" s="142"/>
      <c r="R564" s="142"/>
      <c r="S564" s="142"/>
      <c r="T564" s="142"/>
      <c r="U564" s="142"/>
      <c r="V564" s="142"/>
      <c r="W564" s="142"/>
      <c r="X564" s="142"/>
      <c r="Y564" s="142"/>
      <c r="Z564" s="142"/>
      <c r="AA564" s="142"/>
      <c r="AB564" s="142"/>
      <c r="AC564" s="142"/>
      <c r="AD564" s="142"/>
      <c r="AE564" s="142"/>
      <c r="AF564" s="142"/>
    </row>
    <row r="565" spans="4:32" x14ac:dyDescent="0.2">
      <c r="D565" s="142"/>
      <c r="E565" s="142"/>
      <c r="F565" s="142"/>
      <c r="G565" s="142"/>
      <c r="H565" s="142"/>
      <c r="I565" s="142"/>
      <c r="J565" s="7"/>
      <c r="K565" s="198"/>
      <c r="L565" s="198"/>
      <c r="M565" s="142"/>
      <c r="N565" s="142"/>
      <c r="O565" s="142"/>
      <c r="P565" s="142"/>
      <c r="Q565" s="142"/>
      <c r="R565" s="142"/>
      <c r="S565" s="142"/>
      <c r="T565" s="142"/>
      <c r="U565" s="142"/>
      <c r="V565" s="142"/>
      <c r="W565" s="142"/>
      <c r="X565" s="142"/>
      <c r="Y565" s="142"/>
      <c r="Z565" s="142"/>
      <c r="AA565" s="142"/>
      <c r="AB565" s="142"/>
      <c r="AC565" s="142"/>
      <c r="AD565" s="142"/>
      <c r="AE565" s="142"/>
      <c r="AF565" s="142"/>
    </row>
    <row r="566" spans="4:32" x14ac:dyDescent="0.2">
      <c r="D566" s="142"/>
      <c r="E566" s="142"/>
      <c r="F566" s="142"/>
      <c r="G566" s="142"/>
      <c r="H566" s="142"/>
      <c r="I566" s="142"/>
      <c r="J566" s="7"/>
      <c r="K566" s="198"/>
      <c r="L566" s="198"/>
      <c r="M566" s="142"/>
      <c r="N566" s="142"/>
      <c r="O566" s="142"/>
      <c r="P566" s="142"/>
      <c r="Q566" s="142"/>
      <c r="R566" s="142"/>
      <c r="S566" s="142"/>
      <c r="T566" s="142"/>
      <c r="U566" s="142"/>
      <c r="V566" s="142"/>
      <c r="W566" s="142"/>
      <c r="X566" s="142"/>
      <c r="Y566" s="142"/>
      <c r="Z566" s="142"/>
      <c r="AA566" s="142"/>
      <c r="AB566" s="142"/>
      <c r="AC566" s="142"/>
      <c r="AD566" s="142"/>
      <c r="AE566" s="142"/>
      <c r="AF566" s="142"/>
    </row>
    <row r="567" spans="4:32" x14ac:dyDescent="0.2">
      <c r="D567" s="142"/>
      <c r="E567" s="142"/>
      <c r="F567" s="142"/>
      <c r="G567" s="142"/>
      <c r="H567" s="142"/>
      <c r="I567" s="142"/>
      <c r="J567" s="7"/>
      <c r="K567" s="198"/>
      <c r="L567" s="198"/>
      <c r="M567" s="142"/>
      <c r="N567" s="142"/>
      <c r="O567" s="142"/>
      <c r="P567" s="142"/>
      <c r="Q567" s="142"/>
      <c r="R567" s="142"/>
      <c r="S567" s="142"/>
      <c r="T567" s="142"/>
      <c r="U567" s="142"/>
      <c r="V567" s="142"/>
      <c r="W567" s="142"/>
      <c r="X567" s="142"/>
      <c r="Y567" s="142"/>
      <c r="Z567" s="142"/>
      <c r="AA567" s="142"/>
      <c r="AB567" s="142"/>
      <c r="AC567" s="142"/>
      <c r="AD567" s="142"/>
      <c r="AE567" s="142"/>
      <c r="AF567" s="142"/>
    </row>
    <row r="568" spans="4:32" x14ac:dyDescent="0.2">
      <c r="D568" s="142"/>
      <c r="E568" s="142"/>
      <c r="F568" s="142"/>
      <c r="G568" s="142"/>
      <c r="H568" s="142"/>
      <c r="I568" s="142"/>
      <c r="J568" s="7"/>
      <c r="K568" s="198"/>
      <c r="L568" s="198"/>
      <c r="M568" s="142"/>
      <c r="N568" s="142"/>
      <c r="O568" s="142"/>
      <c r="P568" s="142"/>
      <c r="Q568" s="142"/>
      <c r="R568" s="142"/>
      <c r="S568" s="142"/>
      <c r="T568" s="142"/>
      <c r="U568" s="142"/>
      <c r="V568" s="142"/>
      <c r="W568" s="142"/>
      <c r="X568" s="142"/>
      <c r="Y568" s="142"/>
      <c r="Z568" s="142"/>
      <c r="AA568" s="142"/>
      <c r="AB568" s="142"/>
      <c r="AC568" s="142"/>
      <c r="AD568" s="142"/>
      <c r="AE568" s="142"/>
      <c r="AF568" s="142"/>
    </row>
    <row r="569" spans="4:32" x14ac:dyDescent="0.2">
      <c r="D569" s="142"/>
      <c r="E569" s="142"/>
      <c r="F569" s="142"/>
      <c r="G569" s="142"/>
      <c r="H569" s="142"/>
      <c r="I569" s="142"/>
      <c r="J569" s="7"/>
      <c r="K569" s="198"/>
      <c r="L569" s="198"/>
      <c r="M569" s="142"/>
      <c r="N569" s="142"/>
      <c r="O569" s="142"/>
      <c r="P569" s="142"/>
      <c r="Q569" s="142"/>
      <c r="R569" s="142"/>
      <c r="S569" s="142"/>
      <c r="T569" s="142"/>
      <c r="U569" s="142"/>
      <c r="V569" s="142"/>
      <c r="W569" s="142"/>
      <c r="X569" s="142"/>
      <c r="Y569" s="142"/>
      <c r="Z569" s="142"/>
      <c r="AA569" s="142"/>
      <c r="AB569" s="142"/>
      <c r="AC569" s="142"/>
      <c r="AD569" s="142"/>
      <c r="AE569" s="142"/>
      <c r="AF569" s="142"/>
    </row>
    <row r="570" spans="4:32" x14ac:dyDescent="0.2">
      <c r="D570" s="142"/>
      <c r="E570" s="142"/>
      <c r="F570" s="142"/>
      <c r="G570" s="142"/>
      <c r="H570" s="142"/>
      <c r="I570" s="142"/>
      <c r="J570" s="7"/>
      <c r="K570" s="198"/>
      <c r="L570" s="198"/>
      <c r="M570" s="142"/>
      <c r="N570" s="142"/>
      <c r="O570" s="142"/>
      <c r="P570" s="142"/>
      <c r="Q570" s="142"/>
      <c r="R570" s="142"/>
      <c r="S570" s="142"/>
      <c r="T570" s="142"/>
      <c r="U570" s="142"/>
      <c r="V570" s="142"/>
      <c r="W570" s="142"/>
      <c r="X570" s="142"/>
      <c r="Y570" s="142"/>
      <c r="Z570" s="142"/>
      <c r="AA570" s="142"/>
      <c r="AB570" s="142"/>
      <c r="AC570" s="142"/>
      <c r="AD570" s="142"/>
      <c r="AE570" s="142"/>
      <c r="AF570" s="142"/>
    </row>
    <row r="571" spans="4:32" x14ac:dyDescent="0.2">
      <c r="D571" s="142"/>
      <c r="E571" s="142"/>
      <c r="F571" s="142"/>
      <c r="G571" s="142"/>
      <c r="H571" s="142"/>
      <c r="I571" s="142"/>
      <c r="J571" s="7"/>
      <c r="K571" s="198"/>
      <c r="L571" s="198"/>
      <c r="M571" s="142"/>
      <c r="N571" s="142"/>
      <c r="O571" s="142"/>
      <c r="P571" s="142"/>
      <c r="Q571" s="142"/>
      <c r="R571" s="142"/>
      <c r="S571" s="142"/>
      <c r="T571" s="142"/>
      <c r="U571" s="142"/>
      <c r="V571" s="142"/>
      <c r="W571" s="142"/>
      <c r="X571" s="142"/>
      <c r="Y571" s="142"/>
      <c r="Z571" s="142"/>
      <c r="AA571" s="142"/>
      <c r="AB571" s="142"/>
      <c r="AC571" s="142"/>
      <c r="AD571" s="142"/>
      <c r="AE571" s="142"/>
      <c r="AF571" s="142"/>
    </row>
    <row r="572" spans="4:32" x14ac:dyDescent="0.2">
      <c r="D572" s="142"/>
      <c r="E572" s="142"/>
      <c r="F572" s="142"/>
      <c r="G572" s="142"/>
      <c r="H572" s="142"/>
      <c r="I572" s="142"/>
      <c r="J572" s="7"/>
      <c r="K572" s="198"/>
      <c r="L572" s="198"/>
      <c r="M572" s="142"/>
      <c r="N572" s="142"/>
      <c r="O572" s="142"/>
      <c r="P572" s="142"/>
      <c r="Q572" s="142"/>
      <c r="R572" s="142"/>
      <c r="S572" s="142"/>
      <c r="T572" s="142"/>
      <c r="U572" s="142"/>
      <c r="V572" s="142"/>
      <c r="W572" s="142"/>
      <c r="X572" s="142"/>
      <c r="Y572" s="142"/>
      <c r="Z572" s="142"/>
      <c r="AA572" s="142"/>
      <c r="AB572" s="142"/>
      <c r="AC572" s="142"/>
      <c r="AD572" s="142"/>
      <c r="AE572" s="142"/>
      <c r="AF572" s="142"/>
    </row>
    <row r="573" spans="4:32" x14ac:dyDescent="0.2">
      <c r="D573" s="142"/>
      <c r="E573" s="142"/>
      <c r="F573" s="142"/>
      <c r="G573" s="142"/>
      <c r="H573" s="142"/>
      <c r="I573" s="142"/>
      <c r="J573" s="7"/>
      <c r="K573" s="198"/>
      <c r="L573" s="198"/>
      <c r="M573" s="142"/>
      <c r="N573" s="142"/>
      <c r="O573" s="142"/>
      <c r="P573" s="142"/>
      <c r="Q573" s="142"/>
      <c r="R573" s="142"/>
      <c r="S573" s="142"/>
      <c r="T573" s="142"/>
      <c r="U573" s="142"/>
      <c r="V573" s="142"/>
      <c r="W573" s="142"/>
      <c r="X573" s="142"/>
      <c r="Y573" s="142"/>
      <c r="Z573" s="142"/>
      <c r="AA573" s="142"/>
      <c r="AB573" s="142"/>
      <c r="AC573" s="142"/>
      <c r="AD573" s="142"/>
      <c r="AE573" s="142"/>
      <c r="AF573" s="142"/>
    </row>
    <row r="574" spans="4:32" x14ac:dyDescent="0.2">
      <c r="D574" s="142"/>
      <c r="E574" s="142"/>
      <c r="F574" s="142"/>
      <c r="G574" s="142"/>
      <c r="H574" s="142"/>
      <c r="I574" s="142"/>
      <c r="J574" s="7"/>
      <c r="K574" s="198"/>
      <c r="L574" s="198"/>
      <c r="M574" s="142"/>
      <c r="N574" s="142"/>
      <c r="O574" s="142"/>
      <c r="P574" s="142"/>
      <c r="Q574" s="142"/>
      <c r="R574" s="142"/>
      <c r="S574" s="142"/>
      <c r="T574" s="142"/>
      <c r="U574" s="142"/>
      <c r="V574" s="142"/>
      <c r="W574" s="142"/>
      <c r="X574" s="142"/>
      <c r="Y574" s="142"/>
      <c r="Z574" s="142"/>
      <c r="AA574" s="142"/>
      <c r="AB574" s="142"/>
      <c r="AC574" s="142"/>
      <c r="AD574" s="142"/>
      <c r="AE574" s="142"/>
      <c r="AF574" s="142"/>
    </row>
    <row r="575" spans="4:32" x14ac:dyDescent="0.2">
      <c r="D575" s="142"/>
      <c r="E575" s="142"/>
      <c r="F575" s="142"/>
      <c r="G575" s="142"/>
      <c r="H575" s="142"/>
      <c r="I575" s="142"/>
      <c r="J575" s="7"/>
      <c r="K575" s="198"/>
      <c r="L575" s="198"/>
      <c r="M575" s="142"/>
      <c r="N575" s="142"/>
      <c r="O575" s="142"/>
      <c r="P575" s="142"/>
      <c r="Q575" s="142"/>
      <c r="R575" s="142"/>
      <c r="S575" s="142"/>
      <c r="T575" s="142"/>
      <c r="U575" s="142"/>
      <c r="V575" s="142"/>
      <c r="W575" s="142"/>
      <c r="X575" s="142"/>
      <c r="Y575" s="142"/>
      <c r="Z575" s="142"/>
      <c r="AA575" s="142"/>
      <c r="AB575" s="142"/>
      <c r="AC575" s="142"/>
      <c r="AD575" s="142"/>
      <c r="AE575" s="142"/>
      <c r="AF575" s="142"/>
    </row>
    <row r="576" spans="4:32" x14ac:dyDescent="0.2">
      <c r="D576" s="142"/>
      <c r="E576" s="142"/>
      <c r="F576" s="142"/>
      <c r="G576" s="142"/>
      <c r="H576" s="142"/>
      <c r="I576" s="142"/>
      <c r="J576" s="7"/>
      <c r="K576" s="198"/>
      <c r="L576" s="198"/>
      <c r="M576" s="142"/>
      <c r="N576" s="142"/>
      <c r="O576" s="142"/>
      <c r="P576" s="142"/>
      <c r="Q576" s="142"/>
      <c r="R576" s="142"/>
      <c r="S576" s="142"/>
      <c r="T576" s="142"/>
      <c r="U576" s="142"/>
      <c r="V576" s="142"/>
      <c r="W576" s="142"/>
      <c r="X576" s="142"/>
      <c r="Y576" s="142"/>
      <c r="Z576" s="142"/>
      <c r="AA576" s="142"/>
      <c r="AB576" s="142"/>
      <c r="AC576" s="142"/>
      <c r="AD576" s="142"/>
      <c r="AE576" s="142"/>
      <c r="AF576" s="142"/>
    </row>
    <row r="577" spans="4:32" x14ac:dyDescent="0.2">
      <c r="D577" s="142"/>
      <c r="E577" s="142"/>
      <c r="F577" s="142"/>
      <c r="G577" s="142"/>
      <c r="H577" s="142"/>
      <c r="I577" s="142"/>
      <c r="J577" s="7"/>
      <c r="K577" s="198"/>
      <c r="L577" s="198"/>
      <c r="M577" s="142"/>
      <c r="N577" s="142"/>
      <c r="O577" s="142"/>
      <c r="P577" s="142"/>
      <c r="Q577" s="142"/>
      <c r="R577" s="142"/>
      <c r="S577" s="142"/>
      <c r="T577" s="142"/>
      <c r="U577" s="142"/>
      <c r="V577" s="142"/>
      <c r="W577" s="142"/>
      <c r="X577" s="142"/>
      <c r="Y577" s="142"/>
      <c r="Z577" s="142"/>
      <c r="AA577" s="142"/>
      <c r="AB577" s="142"/>
      <c r="AC577" s="142"/>
      <c r="AD577" s="142"/>
      <c r="AE577" s="142"/>
      <c r="AF577" s="142"/>
    </row>
    <row r="578" spans="4:32" x14ac:dyDescent="0.2">
      <c r="D578" s="142"/>
      <c r="E578" s="142"/>
      <c r="F578" s="142"/>
      <c r="G578" s="142"/>
      <c r="H578" s="142"/>
      <c r="I578" s="142"/>
      <c r="J578" s="7"/>
      <c r="K578" s="198"/>
      <c r="L578" s="198"/>
      <c r="M578" s="142"/>
      <c r="N578" s="142"/>
      <c r="O578" s="142"/>
      <c r="P578" s="142"/>
      <c r="Q578" s="142"/>
      <c r="R578" s="142"/>
      <c r="S578" s="142"/>
      <c r="T578" s="142"/>
      <c r="U578" s="142"/>
      <c r="V578" s="142"/>
      <c r="W578" s="142"/>
      <c r="X578" s="142"/>
      <c r="Y578" s="142"/>
      <c r="Z578" s="142"/>
      <c r="AA578" s="142"/>
      <c r="AB578" s="142"/>
      <c r="AC578" s="142"/>
      <c r="AD578" s="142"/>
      <c r="AE578" s="142"/>
      <c r="AF578" s="142"/>
    </row>
    <row r="579" spans="4:32" x14ac:dyDescent="0.2">
      <c r="D579" s="142"/>
      <c r="E579" s="142"/>
      <c r="F579" s="142"/>
      <c r="G579" s="142"/>
      <c r="H579" s="142"/>
      <c r="I579" s="142"/>
      <c r="J579" s="7"/>
      <c r="K579" s="198"/>
      <c r="L579" s="198"/>
      <c r="M579" s="142"/>
      <c r="N579" s="142"/>
      <c r="O579" s="142"/>
      <c r="P579" s="142"/>
      <c r="Q579" s="142"/>
      <c r="R579" s="142"/>
      <c r="S579" s="142"/>
      <c r="T579" s="142"/>
      <c r="U579" s="142"/>
      <c r="V579" s="142"/>
      <c r="W579" s="142"/>
      <c r="X579" s="142"/>
      <c r="Y579" s="142"/>
      <c r="Z579" s="142"/>
      <c r="AA579" s="142"/>
      <c r="AB579" s="142"/>
      <c r="AC579" s="142"/>
      <c r="AD579" s="142"/>
      <c r="AE579" s="142"/>
      <c r="AF579" s="142"/>
    </row>
    <row r="580" spans="4:32" x14ac:dyDescent="0.2">
      <c r="D580" s="142"/>
      <c r="E580" s="142"/>
      <c r="F580" s="142"/>
      <c r="G580" s="142"/>
      <c r="H580" s="142"/>
      <c r="I580" s="142"/>
      <c r="J580" s="7"/>
      <c r="K580" s="198"/>
      <c r="L580" s="198"/>
      <c r="M580" s="142"/>
      <c r="N580" s="142"/>
      <c r="O580" s="142"/>
      <c r="P580" s="142"/>
      <c r="Q580" s="142"/>
      <c r="R580" s="142"/>
      <c r="S580" s="142"/>
      <c r="T580" s="142"/>
      <c r="U580" s="142"/>
      <c r="V580" s="142"/>
      <c r="W580" s="142"/>
      <c r="X580" s="142"/>
      <c r="Y580" s="142"/>
      <c r="Z580" s="142"/>
      <c r="AA580" s="142"/>
      <c r="AB580" s="142"/>
      <c r="AC580" s="142"/>
      <c r="AD580" s="142"/>
      <c r="AE580" s="142"/>
      <c r="AF580" s="142"/>
    </row>
    <row r="581" spans="4:32" x14ac:dyDescent="0.2">
      <c r="D581" s="142"/>
      <c r="E581" s="142"/>
      <c r="F581" s="142"/>
      <c r="G581" s="142"/>
      <c r="H581" s="142"/>
      <c r="I581" s="142"/>
      <c r="J581" s="7"/>
      <c r="K581" s="198"/>
      <c r="L581" s="198"/>
      <c r="M581" s="142"/>
      <c r="N581" s="142"/>
      <c r="O581" s="142"/>
      <c r="P581" s="142"/>
      <c r="Q581" s="142"/>
      <c r="R581" s="142"/>
      <c r="S581" s="142"/>
      <c r="T581" s="142"/>
      <c r="U581" s="142"/>
      <c r="V581" s="142"/>
      <c r="W581" s="142"/>
      <c r="X581" s="142"/>
      <c r="Y581" s="142"/>
      <c r="Z581" s="142"/>
      <c r="AA581" s="142"/>
      <c r="AB581" s="142"/>
      <c r="AC581" s="142"/>
      <c r="AD581" s="142"/>
      <c r="AE581" s="142"/>
      <c r="AF581" s="142"/>
    </row>
    <row r="582" spans="4:32" x14ac:dyDescent="0.2">
      <c r="D582" s="142"/>
      <c r="E582" s="142"/>
      <c r="F582" s="142"/>
      <c r="G582" s="142"/>
      <c r="H582" s="142"/>
      <c r="I582" s="142"/>
      <c r="J582" s="7"/>
      <c r="K582" s="198"/>
      <c r="L582" s="198"/>
      <c r="M582" s="142"/>
      <c r="N582" s="142"/>
      <c r="O582" s="142"/>
      <c r="P582" s="142"/>
      <c r="Q582" s="142"/>
      <c r="R582" s="142"/>
      <c r="S582" s="142"/>
      <c r="T582" s="142"/>
      <c r="U582" s="142"/>
      <c r="V582" s="142"/>
      <c r="W582" s="142"/>
      <c r="X582" s="142"/>
      <c r="Y582" s="142"/>
      <c r="Z582" s="142"/>
      <c r="AA582" s="142"/>
      <c r="AB582" s="142"/>
      <c r="AC582" s="142"/>
      <c r="AD582" s="142"/>
      <c r="AE582" s="142"/>
      <c r="AF582" s="142"/>
    </row>
    <row r="583" spans="4:32" x14ac:dyDescent="0.2">
      <c r="D583" s="142"/>
      <c r="E583" s="142"/>
      <c r="F583" s="142"/>
      <c r="G583" s="142"/>
      <c r="H583" s="142"/>
      <c r="I583" s="142"/>
      <c r="J583" s="7"/>
      <c r="K583" s="198"/>
      <c r="L583" s="198"/>
      <c r="M583" s="142"/>
      <c r="N583" s="142"/>
      <c r="O583" s="142"/>
      <c r="P583" s="142"/>
      <c r="Q583" s="142"/>
      <c r="R583" s="142"/>
      <c r="S583" s="142"/>
      <c r="T583" s="142"/>
      <c r="U583" s="142"/>
      <c r="V583" s="142"/>
      <c r="W583" s="142"/>
      <c r="X583" s="142"/>
      <c r="Y583" s="142"/>
      <c r="Z583" s="142"/>
      <c r="AA583" s="142"/>
      <c r="AB583" s="142"/>
      <c r="AC583" s="142"/>
      <c r="AD583" s="142"/>
      <c r="AE583" s="142"/>
      <c r="AF583" s="142"/>
    </row>
    <row r="584" spans="4:32" x14ac:dyDescent="0.2">
      <c r="D584" s="142"/>
      <c r="E584" s="142"/>
      <c r="F584" s="142"/>
      <c r="G584" s="142"/>
      <c r="H584" s="142"/>
      <c r="I584" s="142"/>
      <c r="J584" s="7"/>
      <c r="K584" s="198"/>
      <c r="L584" s="198"/>
      <c r="M584" s="142"/>
      <c r="N584" s="142"/>
      <c r="O584" s="142"/>
      <c r="P584" s="142"/>
      <c r="Q584" s="142"/>
      <c r="R584" s="142"/>
      <c r="S584" s="142"/>
      <c r="T584" s="142"/>
      <c r="U584" s="142"/>
      <c r="V584" s="142"/>
      <c r="W584" s="142"/>
      <c r="X584" s="142"/>
      <c r="Y584" s="142"/>
      <c r="Z584" s="142"/>
      <c r="AA584" s="142"/>
      <c r="AB584" s="142"/>
      <c r="AC584" s="142"/>
      <c r="AD584" s="142"/>
      <c r="AE584" s="142"/>
      <c r="AF584" s="142"/>
    </row>
    <row r="585" spans="4:32" x14ac:dyDescent="0.2">
      <c r="D585" s="142"/>
      <c r="E585" s="142"/>
      <c r="F585" s="142"/>
      <c r="G585" s="142"/>
      <c r="H585" s="142"/>
      <c r="I585" s="142"/>
      <c r="J585" s="7"/>
      <c r="K585" s="198"/>
      <c r="L585" s="198"/>
      <c r="M585" s="142"/>
      <c r="N585" s="142"/>
      <c r="O585" s="142"/>
      <c r="P585" s="142"/>
      <c r="Q585" s="142"/>
      <c r="R585" s="142"/>
      <c r="S585" s="142"/>
      <c r="T585" s="142"/>
      <c r="U585" s="142"/>
      <c r="V585" s="142"/>
      <c r="W585" s="142"/>
      <c r="X585" s="142"/>
      <c r="Y585" s="142"/>
      <c r="Z585" s="142"/>
      <c r="AA585" s="142"/>
      <c r="AB585" s="142"/>
      <c r="AC585" s="142"/>
      <c r="AD585" s="142"/>
      <c r="AE585" s="142"/>
      <c r="AF585" s="142"/>
    </row>
    <row r="586" spans="4:32" x14ac:dyDescent="0.2">
      <c r="D586" s="142"/>
      <c r="E586" s="142"/>
      <c r="F586" s="142"/>
      <c r="G586" s="142"/>
      <c r="H586" s="142"/>
      <c r="I586" s="142"/>
      <c r="J586" s="7"/>
      <c r="K586" s="198"/>
      <c r="L586" s="198"/>
      <c r="M586" s="142"/>
      <c r="N586" s="142"/>
      <c r="O586" s="142"/>
      <c r="P586" s="142"/>
      <c r="Q586" s="142"/>
      <c r="R586" s="142"/>
      <c r="S586" s="142"/>
      <c r="T586" s="142"/>
      <c r="U586" s="142"/>
      <c r="V586" s="142"/>
      <c r="W586" s="142"/>
      <c r="X586" s="142"/>
      <c r="Y586" s="142"/>
      <c r="Z586" s="142"/>
      <c r="AA586" s="142"/>
      <c r="AB586" s="142"/>
      <c r="AC586" s="142"/>
      <c r="AD586" s="142"/>
      <c r="AE586" s="142"/>
      <c r="AF586" s="142"/>
    </row>
    <row r="587" spans="4:32" x14ac:dyDescent="0.2">
      <c r="D587" s="142"/>
      <c r="E587" s="142"/>
      <c r="F587" s="142"/>
      <c r="G587" s="142"/>
      <c r="H587" s="142"/>
      <c r="I587" s="142"/>
      <c r="J587" s="7"/>
      <c r="K587" s="198"/>
      <c r="L587" s="198"/>
      <c r="M587" s="142"/>
      <c r="N587" s="142"/>
      <c r="O587" s="142"/>
      <c r="P587" s="142"/>
      <c r="Q587" s="142"/>
      <c r="R587" s="142"/>
      <c r="S587" s="142"/>
      <c r="T587" s="142"/>
      <c r="U587" s="142"/>
      <c r="V587" s="142"/>
      <c r="W587" s="142"/>
      <c r="X587" s="142"/>
      <c r="Y587" s="142"/>
      <c r="Z587" s="142"/>
      <c r="AA587" s="142"/>
      <c r="AB587" s="142"/>
      <c r="AC587" s="142"/>
      <c r="AD587" s="142"/>
      <c r="AE587" s="142"/>
      <c r="AF587" s="142"/>
    </row>
    <row r="588" spans="4:32" x14ac:dyDescent="0.2">
      <c r="D588" s="142"/>
      <c r="E588" s="142"/>
      <c r="F588" s="142"/>
      <c r="G588" s="142"/>
      <c r="H588" s="142"/>
      <c r="I588" s="142"/>
      <c r="J588" s="7"/>
      <c r="K588" s="198"/>
      <c r="L588" s="198"/>
      <c r="M588" s="142"/>
      <c r="N588" s="142"/>
      <c r="O588" s="142"/>
      <c r="P588" s="142"/>
      <c r="Q588" s="142"/>
      <c r="R588" s="142"/>
      <c r="S588" s="142"/>
      <c r="T588" s="142"/>
      <c r="U588" s="142"/>
      <c r="V588" s="142"/>
      <c r="W588" s="142"/>
      <c r="X588" s="142"/>
      <c r="Y588" s="142"/>
      <c r="Z588" s="142"/>
      <c r="AA588" s="142"/>
      <c r="AB588" s="142"/>
      <c r="AC588" s="142"/>
      <c r="AD588" s="142"/>
      <c r="AE588" s="142"/>
      <c r="AF588" s="142"/>
    </row>
    <row r="589" spans="4:32" x14ac:dyDescent="0.2">
      <c r="D589" s="142"/>
      <c r="E589" s="142"/>
      <c r="F589" s="142"/>
      <c r="G589" s="142"/>
      <c r="H589" s="142"/>
      <c r="I589" s="142"/>
      <c r="J589" s="7"/>
      <c r="K589" s="198"/>
      <c r="L589" s="198"/>
      <c r="M589" s="142"/>
      <c r="N589" s="142"/>
      <c r="O589" s="142"/>
      <c r="P589" s="142"/>
      <c r="Q589" s="142"/>
      <c r="R589" s="142"/>
      <c r="S589" s="142"/>
      <c r="T589" s="142"/>
      <c r="U589" s="142"/>
      <c r="V589" s="142"/>
      <c r="W589" s="142"/>
      <c r="X589" s="142"/>
      <c r="Y589" s="142"/>
      <c r="Z589" s="142"/>
      <c r="AA589" s="142"/>
      <c r="AB589" s="142"/>
      <c r="AC589" s="142"/>
      <c r="AD589" s="142"/>
      <c r="AE589" s="142"/>
      <c r="AF589" s="142"/>
    </row>
    <row r="590" spans="4:32" x14ac:dyDescent="0.2">
      <c r="D590" s="142"/>
      <c r="E590" s="142"/>
      <c r="F590" s="142"/>
      <c r="G590" s="142"/>
      <c r="H590" s="142"/>
      <c r="I590" s="142"/>
      <c r="J590" s="7"/>
      <c r="K590" s="198"/>
      <c r="L590" s="198"/>
      <c r="M590" s="142"/>
      <c r="N590" s="142"/>
      <c r="O590" s="142"/>
      <c r="P590" s="142"/>
      <c r="Q590" s="142"/>
      <c r="R590" s="142"/>
      <c r="S590" s="142"/>
      <c r="T590" s="142"/>
      <c r="U590" s="142"/>
      <c r="V590" s="142"/>
      <c r="W590" s="142"/>
      <c r="X590" s="142"/>
      <c r="Y590" s="142"/>
      <c r="Z590" s="142"/>
      <c r="AA590" s="142"/>
      <c r="AB590" s="142"/>
      <c r="AC590" s="142"/>
      <c r="AD590" s="142"/>
      <c r="AE590" s="142"/>
      <c r="AF590" s="142"/>
    </row>
    <row r="591" spans="4:32" x14ac:dyDescent="0.2">
      <c r="D591" s="142"/>
      <c r="E591" s="142"/>
      <c r="F591" s="142"/>
      <c r="G591" s="142"/>
      <c r="H591" s="142"/>
      <c r="I591" s="142"/>
      <c r="J591" s="7"/>
      <c r="K591" s="198"/>
      <c r="L591" s="198"/>
      <c r="M591" s="142"/>
      <c r="N591" s="142"/>
      <c r="O591" s="142"/>
      <c r="P591" s="142"/>
      <c r="Q591" s="142"/>
      <c r="R591" s="142"/>
      <c r="S591" s="142"/>
      <c r="T591" s="142"/>
      <c r="U591" s="142"/>
      <c r="V591" s="142"/>
      <c r="W591" s="142"/>
      <c r="X591" s="142"/>
      <c r="Y591" s="142"/>
      <c r="Z591" s="142"/>
      <c r="AA591" s="142"/>
      <c r="AB591" s="142"/>
      <c r="AC591" s="142"/>
      <c r="AD591" s="142"/>
      <c r="AE591" s="142"/>
      <c r="AF591" s="142"/>
    </row>
    <row r="592" spans="4:32" x14ac:dyDescent="0.2">
      <c r="D592" s="142"/>
      <c r="E592" s="142"/>
      <c r="F592" s="142"/>
      <c r="G592" s="142"/>
      <c r="H592" s="142"/>
      <c r="I592" s="142"/>
      <c r="J592" s="7"/>
      <c r="K592" s="198"/>
      <c r="L592" s="198"/>
      <c r="M592" s="142"/>
      <c r="N592" s="142"/>
      <c r="O592" s="142"/>
      <c r="P592" s="142"/>
      <c r="Q592" s="142"/>
      <c r="R592" s="142"/>
      <c r="S592" s="142"/>
      <c r="T592" s="142"/>
      <c r="U592" s="142"/>
      <c r="V592" s="142"/>
      <c r="W592" s="142"/>
      <c r="X592" s="142"/>
      <c r="Y592" s="142"/>
      <c r="Z592" s="142"/>
      <c r="AA592" s="142"/>
      <c r="AB592" s="142"/>
      <c r="AC592" s="142"/>
      <c r="AD592" s="142"/>
      <c r="AE592" s="142"/>
      <c r="AF592" s="142"/>
    </row>
    <row r="593" spans="4:32" x14ac:dyDescent="0.2">
      <c r="D593" s="142"/>
      <c r="E593" s="142"/>
      <c r="F593" s="142"/>
      <c r="G593" s="142"/>
      <c r="H593" s="142"/>
      <c r="I593" s="142"/>
      <c r="J593" s="7"/>
      <c r="K593" s="198"/>
      <c r="L593" s="198"/>
      <c r="M593" s="142"/>
      <c r="N593" s="142"/>
      <c r="O593" s="142"/>
      <c r="P593" s="142"/>
      <c r="Q593" s="142"/>
      <c r="R593" s="142"/>
      <c r="S593" s="142"/>
      <c r="T593" s="142"/>
      <c r="U593" s="142"/>
      <c r="V593" s="142"/>
      <c r="W593" s="142"/>
      <c r="X593" s="142"/>
      <c r="Y593" s="142"/>
      <c r="Z593" s="142"/>
      <c r="AA593" s="142"/>
      <c r="AB593" s="142"/>
      <c r="AC593" s="142"/>
      <c r="AD593" s="142"/>
      <c r="AE593" s="142"/>
      <c r="AF593" s="142"/>
    </row>
    <row r="594" spans="4:32" x14ac:dyDescent="0.2">
      <c r="D594" s="142"/>
      <c r="E594" s="142"/>
      <c r="F594" s="142"/>
      <c r="G594" s="142"/>
      <c r="H594" s="142"/>
      <c r="I594" s="142"/>
      <c r="J594" s="7"/>
      <c r="K594" s="198"/>
      <c r="L594" s="198"/>
      <c r="M594" s="142"/>
      <c r="N594" s="142"/>
      <c r="O594" s="142"/>
      <c r="P594" s="142"/>
      <c r="Q594" s="142"/>
      <c r="R594" s="142"/>
      <c r="S594" s="142"/>
      <c r="T594" s="142"/>
      <c r="U594" s="142"/>
      <c r="V594" s="142"/>
      <c r="W594" s="142"/>
      <c r="X594" s="142"/>
      <c r="Y594" s="142"/>
      <c r="Z594" s="142"/>
      <c r="AA594" s="142"/>
      <c r="AB594" s="142"/>
      <c r="AC594" s="142"/>
      <c r="AD594" s="142"/>
      <c r="AE594" s="142"/>
      <c r="AF594" s="142"/>
    </row>
    <row r="595" spans="4:32" x14ac:dyDescent="0.2">
      <c r="D595" s="142"/>
      <c r="E595" s="142"/>
      <c r="F595" s="142"/>
      <c r="G595" s="142"/>
      <c r="H595" s="142"/>
      <c r="I595" s="142"/>
      <c r="J595" s="7"/>
      <c r="K595" s="198"/>
      <c r="L595" s="198"/>
      <c r="M595" s="142"/>
      <c r="N595" s="142"/>
      <c r="O595" s="142"/>
      <c r="P595" s="142"/>
      <c r="Q595" s="142"/>
      <c r="R595" s="142"/>
      <c r="S595" s="142"/>
      <c r="T595" s="142"/>
      <c r="U595" s="142"/>
      <c r="V595" s="142"/>
      <c r="W595" s="142"/>
      <c r="X595" s="142"/>
      <c r="Y595" s="142"/>
      <c r="Z595" s="142"/>
      <c r="AA595" s="142"/>
      <c r="AB595" s="142"/>
      <c r="AC595" s="142"/>
      <c r="AD595" s="142"/>
      <c r="AE595" s="142"/>
      <c r="AF595" s="142"/>
    </row>
    <row r="596" spans="4:32" x14ac:dyDescent="0.2">
      <c r="D596" s="142"/>
      <c r="E596" s="142"/>
      <c r="F596" s="142"/>
      <c r="G596" s="142"/>
      <c r="H596" s="142"/>
      <c r="I596" s="142"/>
      <c r="J596" s="7"/>
      <c r="K596" s="198"/>
      <c r="L596" s="198"/>
      <c r="M596" s="142"/>
      <c r="N596" s="142"/>
      <c r="O596" s="142"/>
      <c r="P596" s="142"/>
      <c r="Q596" s="142"/>
      <c r="R596" s="142"/>
      <c r="S596" s="142"/>
      <c r="T596" s="142"/>
      <c r="U596" s="142"/>
      <c r="V596" s="142"/>
      <c r="W596" s="142"/>
      <c r="X596" s="142"/>
      <c r="Y596" s="142"/>
      <c r="Z596" s="142"/>
      <c r="AA596" s="142"/>
      <c r="AB596" s="142"/>
      <c r="AC596" s="142"/>
      <c r="AD596" s="142"/>
      <c r="AE596" s="142"/>
      <c r="AF596" s="142"/>
    </row>
    <row r="597" spans="4:32" x14ac:dyDescent="0.2">
      <c r="D597" s="142"/>
      <c r="E597" s="142"/>
      <c r="F597" s="142"/>
      <c r="G597" s="142"/>
      <c r="H597" s="142"/>
      <c r="I597" s="142"/>
      <c r="J597" s="7"/>
      <c r="K597" s="198"/>
      <c r="L597" s="198"/>
      <c r="M597" s="142"/>
      <c r="N597" s="142"/>
      <c r="O597" s="142"/>
      <c r="P597" s="142"/>
      <c r="Q597" s="142"/>
      <c r="R597" s="142"/>
      <c r="S597" s="142"/>
      <c r="T597" s="142"/>
      <c r="U597" s="142"/>
      <c r="V597" s="142"/>
      <c r="W597" s="142"/>
      <c r="X597" s="142"/>
      <c r="Y597" s="142"/>
      <c r="Z597" s="142"/>
      <c r="AA597" s="142"/>
      <c r="AB597" s="142"/>
      <c r="AC597" s="142"/>
      <c r="AD597" s="142"/>
      <c r="AE597" s="142"/>
      <c r="AF597" s="142"/>
    </row>
    <row r="598" spans="4:32" x14ac:dyDescent="0.2">
      <c r="D598" s="142"/>
      <c r="E598" s="142"/>
      <c r="F598" s="142"/>
      <c r="G598" s="142"/>
      <c r="H598" s="142"/>
      <c r="I598" s="142"/>
      <c r="J598" s="7"/>
      <c r="K598" s="198"/>
      <c r="L598" s="198"/>
      <c r="M598" s="142"/>
      <c r="N598" s="142"/>
      <c r="O598" s="142"/>
      <c r="P598" s="142"/>
      <c r="Q598" s="142"/>
      <c r="R598" s="142"/>
      <c r="S598" s="142"/>
      <c r="T598" s="142"/>
      <c r="U598" s="142"/>
      <c r="V598" s="142"/>
      <c r="W598" s="142"/>
      <c r="X598" s="142"/>
      <c r="Y598" s="142"/>
      <c r="Z598" s="142"/>
      <c r="AA598" s="142"/>
      <c r="AB598" s="142"/>
      <c r="AC598" s="142"/>
      <c r="AD598" s="142"/>
      <c r="AE598" s="142"/>
      <c r="AF598" s="142"/>
    </row>
    <row r="599" spans="4:32" x14ac:dyDescent="0.2">
      <c r="D599" s="142"/>
      <c r="E599" s="142"/>
      <c r="F599" s="142"/>
      <c r="G599" s="142"/>
      <c r="H599" s="142"/>
      <c r="I599" s="142"/>
      <c r="J599" s="7"/>
      <c r="K599" s="198"/>
      <c r="L599" s="198"/>
      <c r="M599" s="142"/>
      <c r="N599" s="142"/>
      <c r="O599" s="142"/>
      <c r="P599" s="142"/>
      <c r="Q599" s="142"/>
      <c r="R599" s="142"/>
      <c r="S599" s="142"/>
      <c r="T599" s="142"/>
      <c r="U599" s="142"/>
      <c r="V599" s="142"/>
      <c r="W599" s="142"/>
      <c r="X599" s="142"/>
      <c r="Y599" s="142"/>
      <c r="Z599" s="142"/>
      <c r="AA599" s="142"/>
      <c r="AB599" s="142"/>
      <c r="AC599" s="142"/>
      <c r="AD599" s="142"/>
      <c r="AE599" s="142"/>
      <c r="AF599" s="142"/>
    </row>
    <row r="600" spans="4:32" x14ac:dyDescent="0.2">
      <c r="D600" s="142"/>
      <c r="E600" s="142"/>
      <c r="F600" s="142"/>
      <c r="G600" s="142"/>
      <c r="H600" s="142"/>
      <c r="I600" s="142"/>
      <c r="J600" s="7"/>
      <c r="K600" s="198"/>
      <c r="L600" s="198"/>
      <c r="M600" s="142"/>
      <c r="N600" s="142"/>
      <c r="O600" s="142"/>
      <c r="P600" s="142"/>
      <c r="Q600" s="142"/>
      <c r="R600" s="142"/>
      <c r="S600" s="142"/>
      <c r="T600" s="142"/>
      <c r="U600" s="142"/>
      <c r="V600" s="142"/>
      <c r="W600" s="142"/>
      <c r="X600" s="142"/>
      <c r="Y600" s="142"/>
      <c r="Z600" s="142"/>
      <c r="AA600" s="142"/>
      <c r="AB600" s="142"/>
      <c r="AC600" s="142"/>
      <c r="AD600" s="142"/>
      <c r="AE600" s="142"/>
      <c r="AF600" s="142"/>
    </row>
    <row r="601" spans="4:32" x14ac:dyDescent="0.2">
      <c r="D601" s="142"/>
      <c r="E601" s="142"/>
      <c r="F601" s="142"/>
      <c r="G601" s="142"/>
      <c r="H601" s="142"/>
      <c r="I601" s="142"/>
      <c r="J601" s="7"/>
      <c r="K601" s="198"/>
      <c r="L601" s="198"/>
      <c r="M601" s="142"/>
      <c r="N601" s="142"/>
      <c r="O601" s="142"/>
      <c r="P601" s="142"/>
      <c r="Q601" s="142"/>
      <c r="R601" s="142"/>
      <c r="S601" s="142"/>
      <c r="T601" s="142"/>
      <c r="U601" s="142"/>
      <c r="V601" s="142"/>
      <c r="W601" s="142"/>
      <c r="X601" s="142"/>
      <c r="Y601" s="142"/>
      <c r="Z601" s="142"/>
      <c r="AA601" s="142"/>
      <c r="AB601" s="142"/>
      <c r="AC601" s="142"/>
      <c r="AD601" s="142"/>
      <c r="AE601" s="142"/>
      <c r="AF601" s="142"/>
    </row>
    <row r="602" spans="4:32" x14ac:dyDescent="0.2">
      <c r="D602" s="142"/>
      <c r="E602" s="142"/>
      <c r="F602" s="142"/>
      <c r="G602" s="142"/>
      <c r="H602" s="142"/>
      <c r="I602" s="142"/>
      <c r="J602" s="7"/>
      <c r="K602" s="198"/>
      <c r="L602" s="198"/>
      <c r="M602" s="142"/>
      <c r="N602" s="142"/>
      <c r="O602" s="142"/>
      <c r="P602" s="142"/>
      <c r="Q602" s="142"/>
      <c r="R602" s="142"/>
      <c r="S602" s="142"/>
      <c r="T602" s="142"/>
      <c r="U602" s="142"/>
      <c r="V602" s="142"/>
      <c r="W602" s="142"/>
      <c r="X602" s="142"/>
      <c r="Y602" s="142"/>
      <c r="Z602" s="142"/>
      <c r="AA602" s="142"/>
      <c r="AB602" s="142"/>
      <c r="AC602" s="142"/>
      <c r="AD602" s="142"/>
      <c r="AE602" s="142"/>
      <c r="AF602" s="142"/>
    </row>
    <row r="603" spans="4:32" x14ac:dyDescent="0.2">
      <c r="D603" s="142"/>
      <c r="E603" s="142"/>
      <c r="F603" s="142"/>
      <c r="G603" s="142"/>
      <c r="H603" s="142"/>
      <c r="I603" s="142"/>
      <c r="J603" s="7"/>
      <c r="K603" s="198"/>
      <c r="L603" s="198"/>
      <c r="M603" s="142"/>
      <c r="N603" s="142"/>
      <c r="O603" s="142"/>
      <c r="P603" s="142"/>
      <c r="Q603" s="142"/>
      <c r="R603" s="142"/>
      <c r="S603" s="142"/>
      <c r="T603" s="142"/>
      <c r="U603" s="142"/>
      <c r="V603" s="142"/>
      <c r="W603" s="142"/>
      <c r="X603" s="142"/>
      <c r="Y603" s="142"/>
      <c r="Z603" s="142"/>
      <c r="AA603" s="142"/>
      <c r="AB603" s="142"/>
      <c r="AC603" s="142"/>
      <c r="AD603" s="142"/>
      <c r="AE603" s="142"/>
      <c r="AF603" s="142"/>
    </row>
    <row r="604" spans="4:32" x14ac:dyDescent="0.2">
      <c r="D604" s="142"/>
      <c r="E604" s="142"/>
      <c r="F604" s="142"/>
      <c r="G604" s="142"/>
      <c r="H604" s="142"/>
      <c r="I604" s="142"/>
      <c r="J604" s="7"/>
      <c r="K604" s="198"/>
      <c r="L604" s="198"/>
      <c r="M604" s="142"/>
      <c r="N604" s="142"/>
      <c r="O604" s="142"/>
      <c r="P604" s="142"/>
      <c r="Q604" s="142"/>
      <c r="R604" s="142"/>
      <c r="S604" s="142"/>
      <c r="T604" s="142"/>
      <c r="U604" s="142"/>
      <c r="V604" s="142"/>
      <c r="W604" s="142"/>
      <c r="X604" s="142"/>
      <c r="Y604" s="142"/>
      <c r="Z604" s="142"/>
      <c r="AA604" s="142"/>
      <c r="AB604" s="142"/>
      <c r="AC604" s="142"/>
      <c r="AD604" s="142"/>
      <c r="AE604" s="142"/>
      <c r="AF604" s="142"/>
    </row>
    <row r="605" spans="4:32" x14ac:dyDescent="0.2">
      <c r="D605" s="142"/>
      <c r="E605" s="142"/>
      <c r="F605" s="142"/>
      <c r="G605" s="142"/>
      <c r="H605" s="142"/>
      <c r="I605" s="142"/>
      <c r="J605" s="7"/>
      <c r="K605" s="198"/>
      <c r="L605" s="198"/>
      <c r="M605" s="142"/>
      <c r="N605" s="142"/>
      <c r="O605" s="142"/>
      <c r="P605" s="142"/>
      <c r="Q605" s="142"/>
      <c r="R605" s="142"/>
      <c r="S605" s="142"/>
      <c r="T605" s="142"/>
      <c r="U605" s="142"/>
      <c r="V605" s="142"/>
      <c r="W605" s="142"/>
      <c r="X605" s="142"/>
      <c r="Y605" s="142"/>
      <c r="Z605" s="142"/>
      <c r="AA605" s="142"/>
      <c r="AB605" s="142"/>
      <c r="AC605" s="142"/>
      <c r="AD605" s="142"/>
      <c r="AE605" s="142"/>
      <c r="AF605" s="142"/>
    </row>
    <row r="606" spans="4:32" x14ac:dyDescent="0.2">
      <c r="D606" s="142"/>
      <c r="E606" s="142"/>
      <c r="F606" s="142"/>
      <c r="G606" s="142"/>
      <c r="H606" s="142"/>
      <c r="I606" s="142"/>
      <c r="J606" s="7"/>
      <c r="K606" s="198"/>
      <c r="L606" s="198"/>
      <c r="M606" s="142"/>
      <c r="N606" s="142"/>
      <c r="O606" s="142"/>
      <c r="P606" s="142"/>
      <c r="Q606" s="142"/>
      <c r="R606" s="142"/>
      <c r="S606" s="142"/>
      <c r="T606" s="142"/>
      <c r="U606" s="142"/>
      <c r="V606" s="142"/>
      <c r="W606" s="142"/>
      <c r="X606" s="142"/>
      <c r="Y606" s="142"/>
      <c r="Z606" s="142"/>
      <c r="AA606" s="142"/>
      <c r="AB606" s="142"/>
      <c r="AC606" s="142"/>
      <c r="AD606" s="142"/>
      <c r="AE606" s="142"/>
      <c r="AF606" s="142"/>
    </row>
    <row r="607" spans="4:32" x14ac:dyDescent="0.2">
      <c r="D607" s="142"/>
      <c r="E607" s="142"/>
      <c r="F607" s="142"/>
      <c r="G607" s="142"/>
      <c r="H607" s="142"/>
      <c r="I607" s="142"/>
      <c r="J607" s="7"/>
      <c r="K607" s="198"/>
      <c r="L607" s="198"/>
      <c r="M607" s="142"/>
      <c r="N607" s="142"/>
      <c r="O607" s="142"/>
      <c r="P607" s="142"/>
      <c r="Q607" s="142"/>
      <c r="R607" s="142"/>
      <c r="S607" s="142"/>
      <c r="T607" s="142"/>
      <c r="U607" s="142"/>
      <c r="V607" s="142"/>
      <c r="W607" s="142"/>
      <c r="X607" s="142"/>
      <c r="Y607" s="142"/>
      <c r="Z607" s="142"/>
      <c r="AA607" s="142"/>
      <c r="AB607" s="142"/>
      <c r="AC607" s="142"/>
      <c r="AD607" s="142"/>
      <c r="AE607" s="142"/>
      <c r="AF607" s="142"/>
    </row>
    <row r="608" spans="4:32" x14ac:dyDescent="0.2">
      <c r="D608" s="142"/>
      <c r="E608" s="142"/>
      <c r="F608" s="142"/>
      <c r="G608" s="142"/>
      <c r="H608" s="142"/>
      <c r="I608" s="142"/>
      <c r="J608" s="7"/>
      <c r="K608" s="198"/>
      <c r="L608" s="198"/>
      <c r="M608" s="142"/>
      <c r="N608" s="142"/>
      <c r="O608" s="142"/>
      <c r="P608" s="142"/>
      <c r="Q608" s="142"/>
      <c r="R608" s="142"/>
      <c r="S608" s="142"/>
      <c r="T608" s="142"/>
      <c r="U608" s="142"/>
      <c r="V608" s="142"/>
      <c r="W608" s="142"/>
      <c r="X608" s="142"/>
      <c r="Y608" s="142"/>
      <c r="Z608" s="142"/>
      <c r="AA608" s="142"/>
      <c r="AB608" s="142"/>
      <c r="AC608" s="142"/>
      <c r="AD608" s="142"/>
      <c r="AE608" s="142"/>
      <c r="AF608" s="142"/>
    </row>
    <row r="609" spans="4:32" x14ac:dyDescent="0.2">
      <c r="D609" s="142"/>
      <c r="E609" s="142"/>
      <c r="F609" s="142"/>
      <c r="G609" s="142"/>
      <c r="H609" s="142"/>
      <c r="I609" s="142"/>
      <c r="J609" s="7"/>
      <c r="K609" s="198"/>
      <c r="L609" s="198"/>
      <c r="M609" s="142"/>
      <c r="N609" s="142"/>
      <c r="O609" s="142"/>
      <c r="P609" s="142"/>
      <c r="Q609" s="142"/>
      <c r="R609" s="142"/>
      <c r="S609" s="142"/>
      <c r="T609" s="142"/>
      <c r="U609" s="142"/>
      <c r="V609" s="142"/>
      <c r="W609" s="142"/>
      <c r="X609" s="142"/>
      <c r="Y609" s="142"/>
      <c r="Z609" s="142"/>
      <c r="AA609" s="142"/>
      <c r="AB609" s="142"/>
      <c r="AC609" s="142"/>
      <c r="AD609" s="142"/>
      <c r="AE609" s="142"/>
      <c r="AF609" s="142"/>
    </row>
    <row r="610" spans="4:32" x14ac:dyDescent="0.2">
      <c r="D610" s="142"/>
      <c r="E610" s="142"/>
      <c r="F610" s="142"/>
      <c r="G610" s="142"/>
      <c r="H610" s="142"/>
      <c r="I610" s="142"/>
      <c r="J610" s="7"/>
      <c r="K610" s="198"/>
      <c r="L610" s="198"/>
      <c r="M610" s="142"/>
      <c r="N610" s="142"/>
      <c r="O610" s="142"/>
      <c r="P610" s="142"/>
      <c r="Q610" s="142"/>
      <c r="R610" s="142"/>
      <c r="S610" s="142"/>
      <c r="T610" s="142"/>
      <c r="U610" s="142"/>
      <c r="V610" s="142"/>
      <c r="W610" s="142"/>
      <c r="X610" s="142"/>
      <c r="Y610" s="142"/>
      <c r="Z610" s="142"/>
      <c r="AA610" s="142"/>
      <c r="AB610" s="142"/>
      <c r="AC610" s="142"/>
      <c r="AD610" s="142"/>
      <c r="AE610" s="142"/>
      <c r="AF610" s="142"/>
    </row>
    <row r="611" spans="4:32" x14ac:dyDescent="0.2">
      <c r="D611" s="142"/>
      <c r="E611" s="142"/>
      <c r="F611" s="142"/>
      <c r="G611" s="142"/>
      <c r="H611" s="142"/>
      <c r="I611" s="142"/>
      <c r="J611" s="7"/>
      <c r="K611" s="198"/>
      <c r="L611" s="198"/>
      <c r="M611" s="142"/>
      <c r="N611" s="142"/>
      <c r="O611" s="142"/>
      <c r="P611" s="142"/>
      <c r="Q611" s="142"/>
      <c r="R611" s="142"/>
      <c r="S611" s="142"/>
      <c r="T611" s="142"/>
      <c r="U611" s="142"/>
      <c r="V611" s="142"/>
      <c r="W611" s="142"/>
      <c r="X611" s="142"/>
      <c r="Y611" s="142"/>
      <c r="Z611" s="142"/>
      <c r="AA611" s="142"/>
      <c r="AB611" s="142"/>
      <c r="AC611" s="142"/>
      <c r="AD611" s="142"/>
      <c r="AE611" s="142"/>
      <c r="AF611" s="142"/>
    </row>
    <row r="612" spans="4:32" x14ac:dyDescent="0.2">
      <c r="D612" s="142"/>
      <c r="E612" s="142"/>
      <c r="F612" s="142"/>
      <c r="G612" s="142"/>
      <c r="H612" s="142"/>
      <c r="I612" s="142"/>
      <c r="J612" s="7"/>
      <c r="K612" s="198"/>
      <c r="L612" s="198"/>
      <c r="M612" s="142"/>
      <c r="N612" s="142"/>
      <c r="O612" s="142"/>
      <c r="P612" s="142"/>
      <c r="Q612" s="142"/>
      <c r="R612" s="142"/>
      <c r="S612" s="142"/>
      <c r="T612" s="142"/>
      <c r="U612" s="142"/>
      <c r="V612" s="142"/>
      <c r="W612" s="142"/>
      <c r="X612" s="142"/>
      <c r="Y612" s="142"/>
      <c r="Z612" s="142"/>
      <c r="AA612" s="142"/>
      <c r="AB612" s="142"/>
      <c r="AC612" s="142"/>
      <c r="AD612" s="142"/>
      <c r="AE612" s="142"/>
      <c r="AF612" s="142"/>
    </row>
    <row r="613" spans="4:32" x14ac:dyDescent="0.2">
      <c r="D613" s="142"/>
      <c r="E613" s="142"/>
      <c r="F613" s="142"/>
      <c r="G613" s="142"/>
      <c r="H613" s="142"/>
      <c r="I613" s="142"/>
      <c r="J613" s="7"/>
      <c r="K613" s="198"/>
      <c r="L613" s="198"/>
      <c r="M613" s="142"/>
      <c r="N613" s="142"/>
      <c r="O613" s="142"/>
      <c r="P613" s="142"/>
      <c r="Q613" s="142"/>
      <c r="R613" s="142"/>
      <c r="S613" s="142"/>
      <c r="T613" s="142"/>
      <c r="U613" s="142"/>
      <c r="V613" s="142"/>
      <c r="W613" s="142"/>
      <c r="X613" s="142"/>
      <c r="Y613" s="142"/>
      <c r="Z613" s="142"/>
      <c r="AA613" s="142"/>
      <c r="AB613" s="142"/>
      <c r="AC613" s="142"/>
      <c r="AD613" s="142"/>
      <c r="AE613" s="142"/>
      <c r="AF613" s="142"/>
    </row>
    <row r="614" spans="4:32" x14ac:dyDescent="0.2">
      <c r="D614" s="142"/>
      <c r="E614" s="142"/>
      <c r="F614" s="142"/>
      <c r="G614" s="142"/>
      <c r="H614" s="142"/>
      <c r="I614" s="142"/>
      <c r="J614" s="7"/>
      <c r="K614" s="198"/>
      <c r="L614" s="198"/>
      <c r="M614" s="142"/>
      <c r="N614" s="142"/>
      <c r="O614" s="142"/>
      <c r="P614" s="142"/>
      <c r="Q614" s="142"/>
      <c r="R614" s="142"/>
      <c r="S614" s="142"/>
      <c r="T614" s="142"/>
      <c r="U614" s="142"/>
      <c r="V614" s="142"/>
      <c r="W614" s="142"/>
      <c r="X614" s="142"/>
      <c r="Y614" s="142"/>
      <c r="Z614" s="142"/>
      <c r="AA614" s="142"/>
      <c r="AB614" s="142"/>
      <c r="AC614" s="142"/>
      <c r="AD614" s="142"/>
      <c r="AE614" s="142"/>
      <c r="AF614" s="142"/>
    </row>
    <row r="615" spans="4:32" x14ac:dyDescent="0.2">
      <c r="D615" s="142"/>
      <c r="E615" s="142"/>
      <c r="F615" s="142"/>
      <c r="G615" s="142"/>
      <c r="H615" s="142"/>
      <c r="I615" s="142"/>
      <c r="J615" s="7"/>
      <c r="K615" s="198"/>
      <c r="L615" s="198"/>
      <c r="M615" s="142"/>
      <c r="N615" s="142"/>
      <c r="O615" s="142"/>
      <c r="P615" s="142"/>
      <c r="Q615" s="142"/>
      <c r="R615" s="142"/>
      <c r="S615" s="142"/>
      <c r="T615" s="142"/>
      <c r="U615" s="142"/>
      <c r="V615" s="142"/>
      <c r="W615" s="142"/>
      <c r="X615" s="142"/>
      <c r="Y615" s="142"/>
      <c r="Z615" s="142"/>
      <c r="AA615" s="142"/>
      <c r="AB615" s="142"/>
      <c r="AC615" s="142"/>
      <c r="AD615" s="142"/>
      <c r="AE615" s="142"/>
      <c r="AF615" s="142"/>
    </row>
    <row r="616" spans="4:32" x14ac:dyDescent="0.2">
      <c r="D616" s="142"/>
      <c r="E616" s="142"/>
      <c r="F616" s="142"/>
      <c r="G616" s="142"/>
      <c r="H616" s="142"/>
      <c r="I616" s="142"/>
      <c r="J616" s="7"/>
      <c r="K616" s="198"/>
      <c r="L616" s="198"/>
      <c r="M616" s="142"/>
      <c r="N616" s="142"/>
      <c r="O616" s="142"/>
      <c r="P616" s="142"/>
      <c r="Q616" s="142"/>
      <c r="R616" s="142"/>
      <c r="S616" s="142"/>
      <c r="T616" s="142"/>
      <c r="U616" s="142"/>
      <c r="V616" s="142"/>
      <c r="W616" s="142"/>
      <c r="X616" s="142"/>
      <c r="Y616" s="142"/>
      <c r="Z616" s="142"/>
      <c r="AA616" s="142"/>
      <c r="AB616" s="142"/>
      <c r="AC616" s="142"/>
      <c r="AD616" s="142"/>
      <c r="AE616" s="142"/>
      <c r="AF616" s="142"/>
    </row>
    <row r="617" spans="4:32" x14ac:dyDescent="0.2">
      <c r="D617" s="142"/>
      <c r="E617" s="142"/>
      <c r="F617" s="142"/>
      <c r="G617" s="142"/>
      <c r="H617" s="142"/>
      <c r="I617" s="142"/>
      <c r="J617" s="7"/>
      <c r="K617" s="198"/>
      <c r="L617" s="198"/>
      <c r="M617" s="142"/>
      <c r="N617" s="142"/>
      <c r="O617" s="142"/>
      <c r="P617" s="142"/>
      <c r="Q617" s="142"/>
      <c r="R617" s="142"/>
      <c r="S617" s="142"/>
      <c r="T617" s="142"/>
      <c r="U617" s="142"/>
      <c r="V617" s="142"/>
      <c r="W617" s="142"/>
      <c r="X617" s="142"/>
      <c r="Y617" s="142"/>
      <c r="Z617" s="142"/>
      <c r="AA617" s="142"/>
      <c r="AB617" s="142"/>
      <c r="AC617" s="142"/>
      <c r="AD617" s="142"/>
      <c r="AE617" s="142"/>
      <c r="AF617" s="142"/>
    </row>
    <row r="618" spans="4:32" x14ac:dyDescent="0.2">
      <c r="D618" s="142"/>
      <c r="E618" s="142"/>
      <c r="F618" s="142"/>
      <c r="G618" s="142"/>
      <c r="H618" s="142"/>
      <c r="I618" s="142"/>
      <c r="J618" s="7"/>
      <c r="K618" s="198"/>
      <c r="L618" s="198"/>
      <c r="M618" s="142"/>
      <c r="N618" s="142"/>
      <c r="O618" s="142"/>
      <c r="P618" s="142"/>
      <c r="Q618" s="142"/>
      <c r="R618" s="142"/>
      <c r="S618" s="142"/>
      <c r="T618" s="142"/>
      <c r="U618" s="142"/>
      <c r="V618" s="142"/>
      <c r="W618" s="142"/>
      <c r="X618" s="142"/>
      <c r="Y618" s="142"/>
      <c r="Z618" s="142"/>
      <c r="AA618" s="142"/>
      <c r="AB618" s="142"/>
      <c r="AC618" s="142"/>
      <c r="AD618" s="142"/>
      <c r="AE618" s="142"/>
      <c r="AF618" s="142"/>
    </row>
    <row r="619" spans="4:32" x14ac:dyDescent="0.2">
      <c r="D619" s="142"/>
      <c r="E619" s="142"/>
      <c r="F619" s="142"/>
      <c r="G619" s="142"/>
      <c r="H619" s="142"/>
      <c r="I619" s="142"/>
      <c r="J619" s="7"/>
      <c r="K619" s="198"/>
      <c r="L619" s="198"/>
      <c r="M619" s="142"/>
      <c r="N619" s="142"/>
      <c r="O619" s="142"/>
      <c r="P619" s="142"/>
      <c r="Q619" s="142"/>
      <c r="R619" s="142"/>
      <c r="S619" s="142"/>
      <c r="T619" s="142"/>
      <c r="U619" s="142"/>
      <c r="V619" s="142"/>
      <c r="W619" s="142"/>
      <c r="X619" s="142"/>
      <c r="Y619" s="142"/>
      <c r="Z619" s="142"/>
      <c r="AA619" s="142"/>
      <c r="AB619" s="142"/>
      <c r="AC619" s="142"/>
      <c r="AD619" s="142"/>
      <c r="AE619" s="142"/>
      <c r="AF619" s="142"/>
    </row>
    <row r="620" spans="4:32" x14ac:dyDescent="0.2">
      <c r="D620" s="142"/>
      <c r="E620" s="142"/>
      <c r="F620" s="142"/>
      <c r="G620" s="142"/>
      <c r="H620" s="142"/>
      <c r="I620" s="142"/>
      <c r="J620" s="7"/>
      <c r="K620" s="198"/>
      <c r="L620" s="198"/>
      <c r="M620" s="142"/>
      <c r="N620" s="142"/>
      <c r="O620" s="142"/>
      <c r="P620" s="142"/>
      <c r="Q620" s="142"/>
      <c r="R620" s="142"/>
      <c r="S620" s="142"/>
      <c r="T620" s="142"/>
      <c r="U620" s="142"/>
      <c r="V620" s="142"/>
      <c r="W620" s="142"/>
      <c r="X620" s="142"/>
      <c r="Y620" s="142"/>
      <c r="Z620" s="142"/>
      <c r="AA620" s="142"/>
      <c r="AB620" s="142"/>
      <c r="AC620" s="142"/>
      <c r="AD620" s="142"/>
      <c r="AE620" s="142"/>
      <c r="AF620" s="142"/>
    </row>
    <row r="621" spans="4:32" x14ac:dyDescent="0.2">
      <c r="D621" s="142"/>
      <c r="E621" s="142"/>
      <c r="F621" s="142"/>
      <c r="G621" s="142"/>
      <c r="H621" s="142"/>
      <c r="I621" s="142"/>
      <c r="J621" s="7"/>
      <c r="K621" s="198"/>
      <c r="L621" s="198"/>
      <c r="M621" s="142"/>
      <c r="N621" s="142"/>
      <c r="O621" s="142"/>
      <c r="P621" s="142"/>
      <c r="Q621" s="142"/>
      <c r="R621" s="142"/>
      <c r="S621" s="142"/>
      <c r="T621" s="142"/>
      <c r="U621" s="142"/>
      <c r="V621" s="142"/>
      <c r="W621" s="142"/>
      <c r="X621" s="142"/>
      <c r="Y621" s="142"/>
      <c r="Z621" s="142"/>
      <c r="AA621" s="142"/>
      <c r="AB621" s="142"/>
      <c r="AC621" s="142"/>
      <c r="AD621" s="142"/>
      <c r="AE621" s="142"/>
      <c r="AF621" s="142"/>
    </row>
    <row r="622" spans="4:32" x14ac:dyDescent="0.2">
      <c r="D622" s="142"/>
      <c r="E622" s="142"/>
      <c r="F622" s="142"/>
      <c r="G622" s="142"/>
      <c r="H622" s="142"/>
      <c r="I622" s="142"/>
      <c r="J622" s="7"/>
      <c r="K622" s="198"/>
      <c r="L622" s="198"/>
      <c r="M622" s="142"/>
      <c r="N622" s="142"/>
      <c r="O622" s="142"/>
      <c r="P622" s="142"/>
      <c r="Q622" s="142"/>
      <c r="R622" s="142"/>
      <c r="S622" s="142"/>
      <c r="T622" s="142"/>
      <c r="U622" s="142"/>
      <c r="V622" s="142"/>
      <c r="W622" s="142"/>
      <c r="X622" s="142"/>
      <c r="Y622" s="142"/>
      <c r="Z622" s="142"/>
      <c r="AA622" s="142"/>
      <c r="AB622" s="142"/>
      <c r="AC622" s="142"/>
      <c r="AD622" s="142"/>
      <c r="AE622" s="142"/>
      <c r="AF622" s="142"/>
    </row>
    <row r="623" spans="4:32" x14ac:dyDescent="0.2">
      <c r="D623" s="142"/>
      <c r="E623" s="142"/>
      <c r="F623" s="142"/>
      <c r="G623" s="142"/>
      <c r="H623" s="142"/>
      <c r="I623" s="142"/>
      <c r="J623" s="7"/>
      <c r="K623" s="198"/>
      <c r="L623" s="198"/>
      <c r="M623" s="142"/>
      <c r="N623" s="142"/>
      <c r="O623" s="142"/>
      <c r="P623" s="142"/>
      <c r="Q623" s="142"/>
      <c r="R623" s="142"/>
      <c r="S623" s="142"/>
      <c r="T623" s="142"/>
      <c r="U623" s="142"/>
      <c r="V623" s="142"/>
      <c r="W623" s="142"/>
      <c r="X623" s="142"/>
      <c r="Y623" s="142"/>
      <c r="Z623" s="142"/>
      <c r="AA623" s="142"/>
      <c r="AB623" s="142"/>
      <c r="AC623" s="142"/>
      <c r="AD623" s="142"/>
      <c r="AE623" s="142"/>
      <c r="AF623" s="142"/>
    </row>
    <row r="624" spans="4:32" x14ac:dyDescent="0.2">
      <c r="D624" s="142"/>
      <c r="E624" s="142"/>
      <c r="F624" s="142"/>
      <c r="G624" s="142"/>
      <c r="H624" s="142"/>
      <c r="I624" s="142"/>
      <c r="J624" s="7"/>
      <c r="K624" s="198"/>
      <c r="L624" s="198"/>
      <c r="M624" s="142"/>
      <c r="N624" s="142"/>
      <c r="O624" s="142"/>
      <c r="P624" s="142"/>
      <c r="Q624" s="142"/>
      <c r="R624" s="142"/>
      <c r="S624" s="142"/>
      <c r="T624" s="142"/>
      <c r="U624" s="142"/>
      <c r="V624" s="142"/>
      <c r="W624" s="142"/>
      <c r="X624" s="142"/>
      <c r="Y624" s="142"/>
      <c r="Z624" s="142"/>
      <c r="AA624" s="142"/>
      <c r="AB624" s="142"/>
      <c r="AC624" s="142"/>
      <c r="AD624" s="142"/>
      <c r="AE624" s="142"/>
      <c r="AF624" s="142"/>
    </row>
    <row r="625" spans="4:32" x14ac:dyDescent="0.2">
      <c r="D625" s="142"/>
      <c r="E625" s="142"/>
      <c r="F625" s="142"/>
      <c r="G625" s="142"/>
      <c r="H625" s="142"/>
      <c r="I625" s="142"/>
      <c r="J625" s="7"/>
      <c r="K625" s="198"/>
      <c r="L625" s="198"/>
      <c r="M625" s="142"/>
      <c r="N625" s="142"/>
      <c r="O625" s="142"/>
      <c r="P625" s="142"/>
      <c r="Q625" s="142"/>
      <c r="R625" s="142"/>
      <c r="S625" s="142"/>
      <c r="T625" s="142"/>
      <c r="U625" s="142"/>
      <c r="V625" s="142"/>
      <c r="W625" s="142"/>
      <c r="X625" s="142"/>
      <c r="Y625" s="142"/>
      <c r="Z625" s="142"/>
      <c r="AA625" s="142"/>
      <c r="AB625" s="142"/>
      <c r="AC625" s="142"/>
      <c r="AD625" s="142"/>
      <c r="AE625" s="142"/>
      <c r="AF625" s="142"/>
    </row>
    <row r="626" spans="4:32" x14ac:dyDescent="0.2">
      <c r="D626" s="142"/>
      <c r="E626" s="142"/>
      <c r="F626" s="142"/>
      <c r="G626" s="142"/>
      <c r="H626" s="142"/>
      <c r="I626" s="142"/>
      <c r="J626" s="7"/>
      <c r="K626" s="198"/>
      <c r="L626" s="198"/>
      <c r="M626" s="142"/>
      <c r="N626" s="142"/>
      <c r="O626" s="142"/>
      <c r="P626" s="142"/>
      <c r="Q626" s="142"/>
      <c r="R626" s="142"/>
      <c r="S626" s="142"/>
      <c r="T626" s="142"/>
      <c r="U626" s="142"/>
      <c r="V626" s="142"/>
      <c r="W626" s="142"/>
      <c r="X626" s="142"/>
      <c r="Y626" s="142"/>
      <c r="Z626" s="142"/>
      <c r="AA626" s="142"/>
      <c r="AB626" s="142"/>
      <c r="AC626" s="142"/>
      <c r="AD626" s="142"/>
      <c r="AE626" s="142"/>
      <c r="AF626" s="142"/>
    </row>
    <row r="627" spans="4:32" x14ac:dyDescent="0.2">
      <c r="D627" s="142"/>
      <c r="E627" s="142"/>
      <c r="F627" s="142"/>
      <c r="G627" s="142"/>
      <c r="H627" s="142"/>
      <c r="I627" s="142"/>
      <c r="J627" s="7"/>
      <c r="K627" s="198"/>
      <c r="L627" s="198"/>
      <c r="M627" s="142"/>
      <c r="N627" s="142"/>
      <c r="O627" s="142"/>
      <c r="P627" s="142"/>
      <c r="Q627" s="142"/>
      <c r="R627" s="142"/>
      <c r="S627" s="142"/>
      <c r="T627" s="142"/>
      <c r="U627" s="142"/>
      <c r="V627" s="142"/>
      <c r="W627" s="142"/>
      <c r="X627" s="142"/>
      <c r="Y627" s="142"/>
      <c r="Z627" s="142"/>
      <c r="AA627" s="142"/>
      <c r="AB627" s="142"/>
      <c r="AC627" s="142"/>
      <c r="AD627" s="142"/>
      <c r="AE627" s="142"/>
      <c r="AF627" s="142"/>
    </row>
    <row r="628" spans="4:32" x14ac:dyDescent="0.2">
      <c r="D628" s="142"/>
      <c r="E628" s="142"/>
      <c r="F628" s="142"/>
      <c r="G628" s="142"/>
      <c r="H628" s="142"/>
      <c r="I628" s="142"/>
      <c r="J628" s="7"/>
      <c r="K628" s="198"/>
      <c r="L628" s="198"/>
      <c r="M628" s="142"/>
      <c r="N628" s="142"/>
      <c r="O628" s="142"/>
      <c r="P628" s="142"/>
      <c r="Q628" s="142"/>
      <c r="R628" s="142"/>
      <c r="S628" s="142"/>
      <c r="T628" s="142"/>
      <c r="U628" s="142"/>
      <c r="V628" s="142"/>
      <c r="W628" s="142"/>
      <c r="X628" s="142"/>
      <c r="Y628" s="142"/>
      <c r="Z628" s="142"/>
      <c r="AA628" s="142"/>
      <c r="AB628" s="142"/>
      <c r="AC628" s="142"/>
      <c r="AD628" s="142"/>
      <c r="AE628" s="142"/>
      <c r="AF628" s="142"/>
    </row>
    <row r="629" spans="4:32" x14ac:dyDescent="0.2">
      <c r="D629" s="142"/>
      <c r="E629" s="142"/>
      <c r="F629" s="142"/>
      <c r="G629" s="142"/>
      <c r="H629" s="142"/>
      <c r="I629" s="142"/>
      <c r="J629" s="7"/>
      <c r="K629" s="198"/>
      <c r="L629" s="198"/>
      <c r="M629" s="142"/>
      <c r="N629" s="142"/>
      <c r="O629" s="142"/>
      <c r="P629" s="142"/>
      <c r="Q629" s="142"/>
      <c r="R629" s="142"/>
      <c r="S629" s="142"/>
      <c r="T629" s="142"/>
      <c r="U629" s="142"/>
      <c r="V629" s="142"/>
      <c r="W629" s="142"/>
      <c r="X629" s="142"/>
      <c r="Y629" s="142"/>
      <c r="Z629" s="142"/>
      <c r="AA629" s="142"/>
      <c r="AB629" s="142"/>
      <c r="AC629" s="142"/>
      <c r="AD629" s="142"/>
      <c r="AE629" s="142"/>
      <c r="AF629" s="142"/>
    </row>
    <row r="630" spans="4:32" x14ac:dyDescent="0.2">
      <c r="D630" s="142"/>
      <c r="E630" s="142"/>
      <c r="F630" s="142"/>
      <c r="G630" s="142"/>
      <c r="H630" s="142"/>
      <c r="I630" s="142"/>
      <c r="J630" s="7"/>
      <c r="K630" s="198"/>
      <c r="L630" s="198"/>
      <c r="M630" s="142"/>
      <c r="N630" s="142"/>
      <c r="O630" s="142"/>
      <c r="P630" s="142"/>
      <c r="Q630" s="142"/>
      <c r="R630" s="142"/>
      <c r="S630" s="142"/>
      <c r="T630" s="142"/>
      <c r="U630" s="142"/>
      <c r="V630" s="142"/>
      <c r="W630" s="142"/>
      <c r="X630" s="142"/>
      <c r="Y630" s="142"/>
      <c r="Z630" s="142"/>
      <c r="AA630" s="142"/>
      <c r="AB630" s="142"/>
      <c r="AC630" s="142"/>
      <c r="AD630" s="142"/>
      <c r="AE630" s="142"/>
      <c r="AF630" s="142"/>
    </row>
    <row r="631" spans="4:32" x14ac:dyDescent="0.2">
      <c r="D631" s="142"/>
      <c r="E631" s="142"/>
      <c r="F631" s="142"/>
      <c r="G631" s="142"/>
      <c r="H631" s="142"/>
      <c r="I631" s="142"/>
      <c r="J631" s="7"/>
      <c r="K631" s="198"/>
      <c r="L631" s="198"/>
      <c r="M631" s="142"/>
      <c r="N631" s="142"/>
      <c r="O631" s="142"/>
      <c r="P631" s="142"/>
      <c r="Q631" s="142"/>
      <c r="R631" s="142"/>
      <c r="S631" s="142"/>
      <c r="T631" s="142"/>
      <c r="U631" s="142"/>
      <c r="V631" s="142"/>
      <c r="W631" s="142"/>
      <c r="X631" s="142"/>
      <c r="Y631" s="142"/>
      <c r="Z631" s="142"/>
      <c r="AA631" s="142"/>
      <c r="AB631" s="142"/>
      <c r="AC631" s="142"/>
      <c r="AD631" s="142"/>
      <c r="AE631" s="142"/>
      <c r="AF631" s="142"/>
    </row>
    <row r="632" spans="4:32" x14ac:dyDescent="0.2">
      <c r="D632" s="142"/>
      <c r="E632" s="142"/>
      <c r="F632" s="142"/>
      <c r="G632" s="142"/>
      <c r="H632" s="142"/>
      <c r="I632" s="142"/>
      <c r="J632" s="7"/>
      <c r="K632" s="198"/>
      <c r="L632" s="198"/>
      <c r="M632" s="142"/>
      <c r="N632" s="142"/>
      <c r="O632" s="142"/>
      <c r="P632" s="142"/>
      <c r="Q632" s="142"/>
      <c r="R632" s="142"/>
      <c r="S632" s="142"/>
      <c r="T632" s="142"/>
      <c r="U632" s="142"/>
      <c r="V632" s="142"/>
      <c r="W632" s="142"/>
      <c r="X632" s="142"/>
      <c r="Y632" s="142"/>
      <c r="Z632" s="142"/>
      <c r="AA632" s="142"/>
      <c r="AB632" s="142"/>
      <c r="AC632" s="142"/>
      <c r="AD632" s="142"/>
      <c r="AE632" s="142"/>
      <c r="AF632" s="142"/>
    </row>
    <row r="633" spans="4:32" x14ac:dyDescent="0.2">
      <c r="D633" s="142"/>
      <c r="E633" s="142"/>
      <c r="F633" s="142"/>
      <c r="G633" s="142"/>
      <c r="H633" s="142"/>
      <c r="I633" s="142"/>
      <c r="J633" s="7"/>
      <c r="K633" s="198"/>
      <c r="L633" s="198"/>
      <c r="M633" s="142"/>
      <c r="N633" s="142"/>
      <c r="O633" s="142"/>
      <c r="P633" s="142"/>
      <c r="Q633" s="142"/>
      <c r="R633" s="142"/>
      <c r="S633" s="142"/>
      <c r="T633" s="142"/>
      <c r="U633" s="142"/>
      <c r="V633" s="142"/>
      <c r="W633" s="142"/>
      <c r="X633" s="142"/>
      <c r="Y633" s="142"/>
      <c r="Z633" s="142"/>
      <c r="AA633" s="142"/>
      <c r="AB633" s="142"/>
      <c r="AC633" s="142"/>
      <c r="AD633" s="142"/>
      <c r="AE633" s="142"/>
      <c r="AF633" s="142"/>
    </row>
    <row r="634" spans="4:32" x14ac:dyDescent="0.2">
      <c r="D634" s="142"/>
      <c r="E634" s="142"/>
      <c r="F634" s="142"/>
      <c r="G634" s="142"/>
      <c r="H634" s="142"/>
      <c r="I634" s="142"/>
      <c r="J634" s="7"/>
      <c r="K634" s="198"/>
      <c r="L634" s="198"/>
      <c r="M634" s="142"/>
      <c r="N634" s="142"/>
      <c r="O634" s="142"/>
      <c r="P634" s="142"/>
      <c r="Q634" s="142"/>
      <c r="R634" s="142"/>
      <c r="S634" s="142"/>
      <c r="T634" s="142"/>
      <c r="U634" s="142"/>
      <c r="V634" s="142"/>
      <c r="W634" s="142"/>
      <c r="X634" s="142"/>
      <c r="Y634" s="142"/>
      <c r="Z634" s="142"/>
      <c r="AA634" s="142"/>
      <c r="AB634" s="142"/>
      <c r="AC634" s="142"/>
      <c r="AD634" s="142"/>
      <c r="AE634" s="142"/>
      <c r="AF634" s="142"/>
    </row>
    <row r="635" spans="4:32" x14ac:dyDescent="0.2">
      <c r="D635" s="142"/>
      <c r="E635" s="142"/>
      <c r="F635" s="142"/>
      <c r="G635" s="142"/>
      <c r="H635" s="142"/>
      <c r="I635" s="142"/>
      <c r="J635" s="7"/>
      <c r="K635" s="198"/>
      <c r="L635" s="198"/>
      <c r="M635" s="142"/>
      <c r="N635" s="142"/>
      <c r="O635" s="142"/>
      <c r="P635" s="142"/>
      <c r="Q635" s="142"/>
      <c r="R635" s="142"/>
      <c r="S635" s="142"/>
      <c r="T635" s="142"/>
      <c r="U635" s="142"/>
      <c r="V635" s="142"/>
      <c r="W635" s="142"/>
      <c r="X635" s="142"/>
      <c r="Y635" s="142"/>
      <c r="Z635" s="142"/>
      <c r="AA635" s="142"/>
      <c r="AB635" s="142"/>
      <c r="AC635" s="142"/>
      <c r="AD635" s="142"/>
      <c r="AE635" s="142"/>
      <c r="AF635" s="142"/>
    </row>
    <row r="636" spans="4:32" x14ac:dyDescent="0.2">
      <c r="D636" s="142"/>
      <c r="E636" s="142"/>
      <c r="F636" s="142"/>
      <c r="G636" s="142"/>
      <c r="H636" s="142"/>
      <c r="I636" s="142"/>
      <c r="J636" s="7"/>
      <c r="K636" s="198"/>
      <c r="L636" s="198"/>
      <c r="M636" s="142"/>
      <c r="N636" s="142"/>
      <c r="O636" s="142"/>
      <c r="P636" s="142"/>
      <c r="Q636" s="142"/>
      <c r="R636" s="142"/>
      <c r="S636" s="142"/>
      <c r="T636" s="142"/>
      <c r="U636" s="142"/>
      <c r="V636" s="142"/>
      <c r="W636" s="142"/>
      <c r="X636" s="142"/>
      <c r="Y636" s="142"/>
      <c r="Z636" s="142"/>
      <c r="AA636" s="142"/>
      <c r="AB636" s="142"/>
      <c r="AC636" s="142"/>
      <c r="AD636" s="142"/>
      <c r="AE636" s="142"/>
      <c r="AF636" s="142"/>
    </row>
    <row r="637" spans="4:32" x14ac:dyDescent="0.2">
      <c r="D637" s="142"/>
      <c r="E637" s="142"/>
      <c r="F637" s="142"/>
      <c r="G637" s="142"/>
      <c r="H637" s="142"/>
      <c r="I637" s="142"/>
      <c r="J637" s="7"/>
      <c r="K637" s="198"/>
      <c r="L637" s="198"/>
      <c r="M637" s="142"/>
      <c r="N637" s="142"/>
      <c r="O637" s="142"/>
      <c r="P637" s="142"/>
      <c r="Q637" s="142"/>
      <c r="R637" s="142"/>
      <c r="S637" s="142"/>
      <c r="T637" s="142"/>
      <c r="U637" s="142"/>
      <c r="V637" s="142"/>
      <c r="W637" s="142"/>
      <c r="X637" s="142"/>
      <c r="Y637" s="142"/>
      <c r="Z637" s="142"/>
      <c r="AA637" s="142"/>
      <c r="AB637" s="142"/>
      <c r="AC637" s="142"/>
      <c r="AD637" s="142"/>
      <c r="AE637" s="142"/>
      <c r="AF637" s="142"/>
    </row>
    <row r="638" spans="4:32" x14ac:dyDescent="0.2">
      <c r="D638" s="142"/>
      <c r="E638" s="142"/>
      <c r="F638" s="142"/>
      <c r="G638" s="142"/>
      <c r="H638" s="142"/>
      <c r="I638" s="142"/>
      <c r="J638" s="7"/>
      <c r="K638" s="198"/>
      <c r="L638" s="198"/>
      <c r="M638" s="142"/>
      <c r="N638" s="142"/>
      <c r="O638" s="142"/>
      <c r="P638" s="142"/>
      <c r="Q638" s="142"/>
      <c r="R638" s="142"/>
      <c r="S638" s="142"/>
      <c r="T638" s="142"/>
      <c r="U638" s="142"/>
      <c r="V638" s="142"/>
      <c r="W638" s="142"/>
      <c r="X638" s="142"/>
      <c r="Y638" s="142"/>
      <c r="Z638" s="142"/>
      <c r="AA638" s="142"/>
      <c r="AB638" s="142"/>
      <c r="AC638" s="142"/>
      <c r="AD638" s="142"/>
      <c r="AE638" s="142"/>
      <c r="AF638" s="142"/>
    </row>
    <row r="639" spans="4:32" x14ac:dyDescent="0.2">
      <c r="D639" s="142"/>
      <c r="E639" s="142"/>
      <c r="F639" s="142"/>
      <c r="G639" s="142"/>
      <c r="H639" s="142"/>
      <c r="I639" s="142"/>
      <c r="J639" s="7"/>
      <c r="K639" s="198"/>
      <c r="L639" s="198"/>
      <c r="M639" s="142"/>
      <c r="N639" s="142"/>
      <c r="O639" s="142"/>
      <c r="P639" s="142"/>
      <c r="Q639" s="142"/>
      <c r="R639" s="142"/>
      <c r="S639" s="142"/>
      <c r="T639" s="142"/>
      <c r="U639" s="142"/>
      <c r="V639" s="142"/>
      <c r="W639" s="142"/>
      <c r="X639" s="142"/>
      <c r="Y639" s="142"/>
      <c r="Z639" s="142"/>
      <c r="AA639" s="142"/>
      <c r="AB639" s="142"/>
      <c r="AC639" s="142"/>
      <c r="AD639" s="142"/>
      <c r="AE639" s="142"/>
      <c r="AF639" s="142"/>
    </row>
    <row r="640" spans="4:32" x14ac:dyDescent="0.2">
      <c r="D640" s="142"/>
      <c r="E640" s="142"/>
      <c r="F640" s="142"/>
      <c r="G640" s="142"/>
      <c r="H640" s="142"/>
      <c r="I640" s="142"/>
      <c r="J640" s="7"/>
      <c r="K640" s="198"/>
      <c r="L640" s="198"/>
      <c r="M640" s="142"/>
      <c r="N640" s="142"/>
      <c r="O640" s="142"/>
      <c r="P640" s="142"/>
      <c r="Q640" s="142"/>
      <c r="R640" s="142"/>
      <c r="S640" s="142"/>
      <c r="T640" s="142"/>
      <c r="U640" s="142"/>
      <c r="V640" s="142"/>
      <c r="W640" s="142"/>
      <c r="X640" s="142"/>
      <c r="Y640" s="142"/>
      <c r="Z640" s="142"/>
      <c r="AA640" s="142"/>
      <c r="AB640" s="142"/>
      <c r="AC640" s="142"/>
      <c r="AD640" s="142"/>
      <c r="AE640" s="142"/>
      <c r="AF640" s="142"/>
    </row>
    <row r="641" spans="4:32" x14ac:dyDescent="0.2">
      <c r="D641" s="142"/>
      <c r="E641" s="142"/>
      <c r="F641" s="142"/>
      <c r="G641" s="142"/>
      <c r="H641" s="142"/>
      <c r="I641" s="142"/>
      <c r="J641" s="7"/>
      <c r="K641" s="198"/>
      <c r="L641" s="198"/>
      <c r="M641" s="142"/>
      <c r="N641" s="142"/>
      <c r="O641" s="142"/>
      <c r="P641" s="142"/>
      <c r="Q641" s="142"/>
      <c r="R641" s="142"/>
      <c r="S641" s="142"/>
      <c r="T641" s="142"/>
      <c r="U641" s="142"/>
      <c r="V641" s="142"/>
      <c r="W641" s="142"/>
      <c r="X641" s="142"/>
      <c r="Y641" s="142"/>
      <c r="Z641" s="142"/>
      <c r="AA641" s="142"/>
      <c r="AB641" s="142"/>
      <c r="AC641" s="142"/>
      <c r="AD641" s="142"/>
      <c r="AE641" s="142"/>
      <c r="AF641" s="142"/>
    </row>
    <row r="642" spans="4:32" x14ac:dyDescent="0.2">
      <c r="D642" s="142"/>
      <c r="E642" s="142"/>
      <c r="F642" s="142"/>
      <c r="G642" s="142"/>
      <c r="H642" s="142"/>
      <c r="I642" s="142"/>
      <c r="J642" s="7"/>
      <c r="K642" s="198"/>
      <c r="L642" s="198"/>
      <c r="M642" s="142"/>
      <c r="N642" s="142"/>
      <c r="O642" s="142"/>
      <c r="P642" s="142"/>
      <c r="Q642" s="142"/>
      <c r="R642" s="142"/>
      <c r="S642" s="142"/>
      <c r="T642" s="142"/>
      <c r="U642" s="142"/>
      <c r="V642" s="142"/>
      <c r="W642" s="142"/>
      <c r="X642" s="142"/>
      <c r="Y642" s="142"/>
      <c r="Z642" s="142"/>
      <c r="AA642" s="142"/>
      <c r="AB642" s="142"/>
      <c r="AC642" s="142"/>
      <c r="AD642" s="142"/>
      <c r="AE642" s="142"/>
      <c r="AF642" s="142"/>
    </row>
    <row r="643" spans="4:32" x14ac:dyDescent="0.2">
      <c r="D643" s="142"/>
      <c r="E643" s="142"/>
      <c r="F643" s="142"/>
      <c r="G643" s="142"/>
      <c r="H643" s="142"/>
      <c r="I643" s="142"/>
      <c r="J643" s="7"/>
      <c r="K643" s="198"/>
      <c r="L643" s="198"/>
      <c r="M643" s="142"/>
      <c r="N643" s="142"/>
      <c r="O643" s="142"/>
      <c r="P643" s="142"/>
      <c r="Q643" s="142"/>
      <c r="R643" s="142"/>
      <c r="S643" s="142"/>
      <c r="T643" s="142"/>
      <c r="U643" s="142"/>
      <c r="V643" s="142"/>
      <c r="W643" s="142"/>
      <c r="X643" s="142"/>
      <c r="Y643" s="142"/>
      <c r="Z643" s="142"/>
      <c r="AA643" s="142"/>
      <c r="AB643" s="142"/>
      <c r="AC643" s="142"/>
      <c r="AD643" s="142"/>
      <c r="AE643" s="142"/>
      <c r="AF643" s="142"/>
    </row>
    <row r="644" spans="4:32" x14ac:dyDescent="0.2">
      <c r="D644" s="142"/>
      <c r="E644" s="142"/>
      <c r="F644" s="142"/>
      <c r="G644" s="142"/>
      <c r="H644" s="142"/>
      <c r="I644" s="142"/>
      <c r="J644" s="7"/>
      <c r="K644" s="198"/>
      <c r="L644" s="198"/>
      <c r="M644" s="142"/>
      <c r="N644" s="142"/>
      <c r="O644" s="142"/>
      <c r="P644" s="142"/>
      <c r="Q644" s="142"/>
      <c r="R644" s="142"/>
      <c r="S644" s="142"/>
      <c r="T644" s="142"/>
      <c r="U644" s="142"/>
      <c r="V644" s="142"/>
      <c r="W644" s="142"/>
      <c r="X644" s="142"/>
      <c r="Y644" s="142"/>
      <c r="Z644" s="142"/>
      <c r="AA644" s="142"/>
      <c r="AB644" s="142"/>
      <c r="AC644" s="142"/>
      <c r="AD644" s="142"/>
      <c r="AE644" s="142"/>
      <c r="AF644" s="142"/>
    </row>
    <row r="645" spans="4:32" x14ac:dyDescent="0.2">
      <c r="D645" s="142"/>
      <c r="E645" s="142"/>
      <c r="F645" s="142"/>
      <c r="G645" s="142"/>
      <c r="H645" s="142"/>
      <c r="I645" s="142"/>
      <c r="J645" s="7"/>
      <c r="K645" s="198"/>
      <c r="L645" s="198"/>
      <c r="M645" s="142"/>
      <c r="N645" s="142"/>
      <c r="O645" s="142"/>
      <c r="P645" s="142"/>
      <c r="Q645" s="142"/>
      <c r="R645" s="142"/>
      <c r="S645" s="142"/>
      <c r="T645" s="142"/>
      <c r="U645" s="142"/>
      <c r="V645" s="142"/>
      <c r="W645" s="142"/>
      <c r="X645" s="142"/>
      <c r="Y645" s="142"/>
      <c r="Z645" s="142"/>
      <c r="AA645" s="142"/>
      <c r="AB645" s="142"/>
      <c r="AC645" s="142"/>
      <c r="AD645" s="142"/>
      <c r="AE645" s="142"/>
      <c r="AF645" s="142"/>
    </row>
    <row r="646" spans="4:32" x14ac:dyDescent="0.2">
      <c r="D646" s="142"/>
      <c r="E646" s="142"/>
      <c r="F646" s="142"/>
      <c r="G646" s="142"/>
      <c r="H646" s="142"/>
      <c r="I646" s="142"/>
      <c r="J646" s="7"/>
      <c r="K646" s="198"/>
      <c r="L646" s="198"/>
      <c r="M646" s="142"/>
      <c r="N646" s="142"/>
      <c r="O646" s="142"/>
      <c r="P646" s="142"/>
      <c r="Q646" s="142"/>
      <c r="R646" s="142"/>
      <c r="S646" s="142"/>
      <c r="T646" s="142"/>
      <c r="U646" s="142"/>
      <c r="V646" s="142"/>
      <c r="W646" s="142"/>
      <c r="X646" s="142"/>
      <c r="Y646" s="142"/>
      <c r="Z646" s="142"/>
      <c r="AA646" s="142"/>
      <c r="AB646" s="142"/>
      <c r="AC646" s="142"/>
      <c r="AD646" s="142"/>
      <c r="AE646" s="142"/>
      <c r="AF646" s="142"/>
    </row>
    <row r="647" spans="4:32" x14ac:dyDescent="0.2">
      <c r="D647" s="142"/>
      <c r="E647" s="142"/>
      <c r="F647" s="142"/>
      <c r="G647" s="142"/>
      <c r="H647" s="142"/>
      <c r="I647" s="142"/>
      <c r="J647" s="7"/>
      <c r="K647" s="198"/>
      <c r="L647" s="198"/>
      <c r="M647" s="142"/>
      <c r="N647" s="142"/>
      <c r="O647" s="142"/>
      <c r="P647" s="142"/>
      <c r="Q647" s="142"/>
      <c r="R647" s="142"/>
      <c r="S647" s="142"/>
      <c r="T647" s="142"/>
      <c r="U647" s="142"/>
      <c r="V647" s="142"/>
      <c r="W647" s="142"/>
      <c r="X647" s="142"/>
      <c r="Y647" s="142"/>
      <c r="Z647" s="142"/>
      <c r="AA647" s="142"/>
      <c r="AB647" s="142"/>
      <c r="AC647" s="142"/>
      <c r="AD647" s="142"/>
      <c r="AE647" s="142"/>
      <c r="AF647" s="142"/>
    </row>
    <row r="648" spans="4:32" x14ac:dyDescent="0.2">
      <c r="D648" s="142"/>
      <c r="E648" s="142"/>
      <c r="F648" s="142"/>
      <c r="G648" s="142"/>
      <c r="H648" s="142"/>
      <c r="I648" s="142"/>
      <c r="J648" s="7"/>
      <c r="K648" s="198"/>
      <c r="L648" s="198"/>
      <c r="M648" s="142"/>
      <c r="N648" s="142"/>
      <c r="O648" s="142"/>
      <c r="P648" s="142"/>
      <c r="Q648" s="142"/>
      <c r="R648" s="142"/>
      <c r="S648" s="142"/>
      <c r="T648" s="142"/>
      <c r="U648" s="142"/>
      <c r="V648" s="142"/>
      <c r="W648" s="142"/>
      <c r="X648" s="142"/>
      <c r="Y648" s="142"/>
      <c r="Z648" s="142"/>
      <c r="AA648" s="142"/>
      <c r="AB648" s="142"/>
      <c r="AC648" s="142"/>
      <c r="AD648" s="142"/>
      <c r="AE648" s="142"/>
      <c r="AF648" s="142"/>
    </row>
    <row r="649" spans="4:32" x14ac:dyDescent="0.2">
      <c r="D649" s="142"/>
      <c r="E649" s="142"/>
      <c r="F649" s="142"/>
      <c r="G649" s="142"/>
      <c r="H649" s="142"/>
      <c r="I649" s="142"/>
      <c r="J649" s="7"/>
      <c r="K649" s="198"/>
      <c r="L649" s="198"/>
      <c r="M649" s="142"/>
      <c r="N649" s="142"/>
      <c r="O649" s="142"/>
      <c r="P649" s="142"/>
      <c r="Q649" s="142"/>
      <c r="R649" s="142"/>
      <c r="S649" s="142"/>
      <c r="T649" s="142"/>
      <c r="U649" s="142"/>
      <c r="V649" s="142"/>
      <c r="W649" s="142"/>
      <c r="X649" s="142"/>
      <c r="Y649" s="142"/>
      <c r="Z649" s="142"/>
      <c r="AA649" s="142"/>
      <c r="AB649" s="142"/>
      <c r="AC649" s="142"/>
      <c r="AD649" s="142"/>
      <c r="AE649" s="142"/>
      <c r="AF649" s="142"/>
    </row>
    <row r="650" spans="4:32" x14ac:dyDescent="0.2">
      <c r="D650" s="142"/>
      <c r="E650" s="142"/>
      <c r="F650" s="142"/>
      <c r="G650" s="142"/>
      <c r="H650" s="142"/>
      <c r="I650" s="142"/>
      <c r="J650" s="7"/>
      <c r="K650" s="198"/>
      <c r="L650" s="198"/>
      <c r="M650" s="142"/>
      <c r="N650" s="142"/>
      <c r="O650" s="142"/>
      <c r="P650" s="142"/>
      <c r="Q650" s="142"/>
      <c r="R650" s="142"/>
      <c r="S650" s="142"/>
      <c r="T650" s="142"/>
      <c r="U650" s="142"/>
      <c r="V650" s="142"/>
      <c r="W650" s="142"/>
      <c r="X650" s="142"/>
      <c r="Y650" s="142"/>
      <c r="Z650" s="142"/>
      <c r="AA650" s="142"/>
      <c r="AB650" s="142"/>
      <c r="AC650" s="142"/>
      <c r="AD650" s="142"/>
      <c r="AE650" s="142"/>
      <c r="AF650" s="142"/>
    </row>
    <row r="651" spans="4:32" x14ac:dyDescent="0.2">
      <c r="D651" s="142"/>
      <c r="E651" s="142"/>
      <c r="F651" s="142"/>
      <c r="G651" s="142"/>
      <c r="H651" s="142"/>
      <c r="I651" s="142"/>
      <c r="J651" s="7"/>
      <c r="K651" s="198"/>
      <c r="L651" s="198"/>
      <c r="M651" s="142"/>
      <c r="N651" s="142"/>
      <c r="O651" s="142"/>
      <c r="P651" s="142"/>
      <c r="Q651" s="142"/>
      <c r="R651" s="142"/>
      <c r="S651" s="142"/>
      <c r="T651" s="142"/>
      <c r="U651" s="142"/>
      <c r="V651" s="142"/>
      <c r="W651" s="142"/>
      <c r="X651" s="142"/>
      <c r="Y651" s="142"/>
      <c r="Z651" s="142"/>
      <c r="AA651" s="142"/>
      <c r="AB651" s="142"/>
      <c r="AC651" s="142"/>
      <c r="AD651" s="142"/>
      <c r="AE651" s="142"/>
      <c r="AF651" s="142"/>
    </row>
    <row r="652" spans="4:32" x14ac:dyDescent="0.2">
      <c r="D652" s="142"/>
      <c r="E652" s="142"/>
      <c r="F652" s="142"/>
      <c r="G652" s="142"/>
      <c r="H652" s="142"/>
      <c r="I652" s="142"/>
      <c r="J652" s="7"/>
      <c r="K652" s="198"/>
      <c r="L652" s="198"/>
      <c r="M652" s="142"/>
      <c r="N652" s="142"/>
      <c r="O652" s="142"/>
      <c r="P652" s="142"/>
      <c r="Q652" s="142"/>
      <c r="R652" s="142"/>
      <c r="S652" s="142"/>
      <c r="T652" s="142"/>
      <c r="U652" s="142"/>
      <c r="V652" s="142"/>
      <c r="W652" s="142"/>
      <c r="X652" s="142"/>
      <c r="Y652" s="142"/>
      <c r="Z652" s="142"/>
      <c r="AA652" s="142"/>
      <c r="AB652" s="142"/>
      <c r="AC652" s="142"/>
      <c r="AD652" s="142"/>
      <c r="AE652" s="142"/>
      <c r="AF652" s="142"/>
    </row>
    <row r="653" spans="4:32" x14ac:dyDescent="0.2">
      <c r="D653" s="142"/>
      <c r="E653" s="142"/>
      <c r="F653" s="142"/>
      <c r="G653" s="142"/>
      <c r="H653" s="142"/>
      <c r="I653" s="142"/>
      <c r="J653" s="7"/>
      <c r="K653" s="198"/>
      <c r="L653" s="198"/>
      <c r="M653" s="142"/>
      <c r="N653" s="142"/>
      <c r="O653" s="142"/>
      <c r="P653" s="142"/>
      <c r="Q653" s="142"/>
      <c r="R653" s="142"/>
      <c r="S653" s="142"/>
      <c r="T653" s="142"/>
      <c r="U653" s="142"/>
      <c r="V653" s="142"/>
      <c r="W653" s="142"/>
      <c r="X653" s="142"/>
      <c r="Y653" s="142"/>
      <c r="Z653" s="142"/>
      <c r="AA653" s="142"/>
      <c r="AB653" s="142"/>
      <c r="AC653" s="142"/>
      <c r="AD653" s="142"/>
      <c r="AE653" s="142"/>
      <c r="AF653" s="142"/>
    </row>
    <row r="654" spans="4:32" x14ac:dyDescent="0.2">
      <c r="D654" s="142"/>
      <c r="E654" s="142"/>
      <c r="F654" s="142"/>
      <c r="G654" s="142"/>
      <c r="H654" s="142"/>
      <c r="I654" s="142"/>
      <c r="J654" s="7"/>
      <c r="K654" s="198"/>
      <c r="L654" s="198"/>
      <c r="M654" s="142"/>
      <c r="N654" s="142"/>
      <c r="O654" s="142"/>
      <c r="P654" s="142"/>
      <c r="Q654" s="142"/>
      <c r="R654" s="142"/>
      <c r="S654" s="142"/>
      <c r="T654" s="142"/>
      <c r="U654" s="142"/>
      <c r="V654" s="142"/>
      <c r="W654" s="142"/>
      <c r="X654" s="142"/>
      <c r="Y654" s="142"/>
      <c r="Z654" s="142"/>
      <c r="AA654" s="142"/>
      <c r="AB654" s="142"/>
      <c r="AC654" s="142"/>
      <c r="AD654" s="142"/>
      <c r="AE654" s="142"/>
      <c r="AF654" s="142"/>
    </row>
    <row r="655" spans="4:32" x14ac:dyDescent="0.2">
      <c r="D655" s="142"/>
      <c r="E655" s="142"/>
      <c r="F655" s="142"/>
      <c r="G655" s="142"/>
      <c r="H655" s="142"/>
      <c r="I655" s="142"/>
      <c r="J655" s="7"/>
      <c r="K655" s="198"/>
      <c r="L655" s="198"/>
      <c r="M655" s="142"/>
      <c r="N655" s="142"/>
      <c r="O655" s="142"/>
      <c r="P655" s="142"/>
      <c r="Q655" s="142"/>
      <c r="R655" s="142"/>
      <c r="S655" s="142"/>
      <c r="T655" s="142"/>
      <c r="U655" s="142"/>
      <c r="V655" s="142"/>
      <c r="W655" s="142"/>
      <c r="X655" s="142"/>
      <c r="Y655" s="142"/>
      <c r="Z655" s="142"/>
      <c r="AA655" s="142"/>
      <c r="AB655" s="142"/>
      <c r="AC655" s="142"/>
      <c r="AD655" s="142"/>
      <c r="AE655" s="142"/>
      <c r="AF655" s="142"/>
    </row>
    <row r="656" spans="4:32" x14ac:dyDescent="0.2">
      <c r="D656" s="142"/>
      <c r="E656" s="142"/>
      <c r="F656" s="142"/>
      <c r="G656" s="142"/>
      <c r="H656" s="142"/>
      <c r="I656" s="142"/>
      <c r="J656" s="7"/>
      <c r="K656" s="198"/>
      <c r="L656" s="198"/>
      <c r="M656" s="142"/>
      <c r="N656" s="142"/>
      <c r="O656" s="142"/>
      <c r="P656" s="142"/>
      <c r="Q656" s="142"/>
      <c r="R656" s="142"/>
      <c r="S656" s="142"/>
      <c r="T656" s="142"/>
      <c r="U656" s="142"/>
      <c r="V656" s="142"/>
      <c r="W656" s="142"/>
      <c r="X656" s="142"/>
      <c r="Y656" s="142"/>
      <c r="Z656" s="142"/>
      <c r="AA656" s="142"/>
      <c r="AB656" s="142"/>
      <c r="AC656" s="142"/>
      <c r="AD656" s="142"/>
      <c r="AE656" s="142"/>
      <c r="AF656" s="142"/>
    </row>
    <row r="657" spans="4:32" x14ac:dyDescent="0.2">
      <c r="D657" s="142"/>
      <c r="E657" s="142"/>
      <c r="F657" s="142"/>
      <c r="G657" s="142"/>
      <c r="H657" s="142"/>
      <c r="I657" s="142"/>
      <c r="J657" s="7"/>
      <c r="K657" s="198"/>
      <c r="L657" s="198"/>
      <c r="M657" s="142"/>
      <c r="N657" s="142"/>
      <c r="O657" s="142"/>
      <c r="P657" s="142"/>
      <c r="Q657" s="142"/>
      <c r="R657" s="142"/>
      <c r="S657" s="142"/>
      <c r="T657" s="142"/>
      <c r="U657" s="142"/>
      <c r="V657" s="142"/>
      <c r="W657" s="142"/>
      <c r="X657" s="142"/>
      <c r="Y657" s="142"/>
      <c r="Z657" s="142"/>
      <c r="AA657" s="142"/>
      <c r="AB657" s="142"/>
      <c r="AC657" s="142"/>
      <c r="AD657" s="142"/>
      <c r="AE657" s="142"/>
      <c r="AF657" s="142"/>
    </row>
    <row r="658" spans="4:32" x14ac:dyDescent="0.2">
      <c r="D658" s="142"/>
      <c r="E658" s="142"/>
      <c r="F658" s="142"/>
      <c r="G658" s="142"/>
      <c r="H658" s="142"/>
      <c r="I658" s="142"/>
      <c r="J658" s="7"/>
      <c r="K658" s="198"/>
      <c r="L658" s="198"/>
      <c r="M658" s="142"/>
      <c r="N658" s="142"/>
      <c r="O658" s="142"/>
      <c r="P658" s="142"/>
      <c r="Q658" s="142"/>
      <c r="R658" s="142"/>
      <c r="S658" s="142"/>
      <c r="T658" s="142"/>
      <c r="U658" s="142"/>
      <c r="V658" s="142"/>
      <c r="W658" s="142"/>
      <c r="X658" s="142"/>
      <c r="Y658" s="142"/>
      <c r="Z658" s="142"/>
      <c r="AA658" s="142"/>
      <c r="AB658" s="142"/>
      <c r="AC658" s="142"/>
      <c r="AD658" s="142"/>
      <c r="AE658" s="142"/>
      <c r="AF658" s="142"/>
    </row>
    <row r="659" spans="4:32" x14ac:dyDescent="0.2">
      <c r="D659" s="142"/>
      <c r="E659" s="142"/>
      <c r="F659" s="142"/>
      <c r="G659" s="142"/>
      <c r="H659" s="142"/>
      <c r="I659" s="142"/>
      <c r="J659" s="7"/>
      <c r="K659" s="198"/>
      <c r="L659" s="198"/>
      <c r="M659" s="142"/>
      <c r="N659" s="142"/>
      <c r="O659" s="142"/>
      <c r="P659" s="142"/>
      <c r="Q659" s="142"/>
      <c r="R659" s="142"/>
      <c r="S659" s="142"/>
      <c r="T659" s="142"/>
      <c r="U659" s="142"/>
      <c r="V659" s="142"/>
      <c r="W659" s="142"/>
      <c r="X659" s="142"/>
      <c r="Y659" s="142"/>
      <c r="Z659" s="142"/>
      <c r="AA659" s="142"/>
      <c r="AB659" s="142"/>
      <c r="AC659" s="142"/>
      <c r="AD659" s="142"/>
      <c r="AE659" s="142"/>
      <c r="AF659" s="142"/>
    </row>
    <row r="660" spans="4:32" x14ac:dyDescent="0.2">
      <c r="D660" s="142"/>
      <c r="E660" s="142"/>
      <c r="F660" s="142"/>
      <c r="G660" s="142"/>
      <c r="H660" s="142"/>
      <c r="I660" s="142"/>
      <c r="J660" s="7"/>
      <c r="K660" s="198"/>
      <c r="L660" s="198"/>
      <c r="M660" s="142"/>
      <c r="N660" s="142"/>
      <c r="O660" s="142"/>
      <c r="P660" s="142"/>
      <c r="Q660" s="142"/>
      <c r="R660" s="142"/>
      <c r="S660" s="142"/>
      <c r="T660" s="142"/>
      <c r="U660" s="142"/>
      <c r="V660" s="142"/>
      <c r="W660" s="142"/>
      <c r="X660" s="142"/>
      <c r="Y660" s="142"/>
      <c r="Z660" s="142"/>
      <c r="AA660" s="142"/>
      <c r="AB660" s="142"/>
      <c r="AC660" s="142"/>
      <c r="AD660" s="142"/>
      <c r="AE660" s="142"/>
      <c r="AF660" s="142"/>
    </row>
    <row r="661" spans="4:32" x14ac:dyDescent="0.2">
      <c r="D661" s="142"/>
      <c r="E661" s="142"/>
      <c r="F661" s="142"/>
      <c r="G661" s="142"/>
      <c r="H661" s="142"/>
      <c r="I661" s="142"/>
      <c r="J661" s="7"/>
      <c r="K661" s="198"/>
      <c r="L661" s="198"/>
      <c r="M661" s="142"/>
      <c r="N661" s="142"/>
      <c r="O661" s="142"/>
      <c r="P661" s="142"/>
      <c r="Q661" s="142"/>
      <c r="R661" s="142"/>
      <c r="S661" s="142"/>
      <c r="T661" s="142"/>
      <c r="U661" s="142"/>
      <c r="V661" s="142"/>
      <c r="W661" s="142"/>
      <c r="X661" s="142"/>
      <c r="Y661" s="142"/>
      <c r="Z661" s="142"/>
      <c r="AA661" s="142"/>
      <c r="AB661" s="142"/>
      <c r="AC661" s="142"/>
      <c r="AD661" s="142"/>
      <c r="AE661" s="142"/>
      <c r="AF661" s="142"/>
    </row>
    <row r="662" spans="4:32" x14ac:dyDescent="0.2">
      <c r="D662" s="142"/>
      <c r="E662" s="142"/>
      <c r="F662" s="142"/>
      <c r="G662" s="142"/>
      <c r="H662" s="142"/>
      <c r="I662" s="142"/>
      <c r="J662" s="7"/>
      <c r="K662" s="198"/>
      <c r="L662" s="198"/>
      <c r="M662" s="142"/>
      <c r="N662" s="142"/>
      <c r="O662" s="142"/>
      <c r="P662" s="142"/>
      <c r="Q662" s="142"/>
      <c r="R662" s="142"/>
      <c r="S662" s="142"/>
      <c r="T662" s="142"/>
      <c r="U662" s="142"/>
      <c r="V662" s="142"/>
      <c r="W662" s="142"/>
      <c r="X662" s="142"/>
      <c r="Y662" s="142"/>
      <c r="Z662" s="142"/>
      <c r="AA662" s="142"/>
      <c r="AB662" s="142"/>
      <c r="AC662" s="142"/>
      <c r="AD662" s="142"/>
      <c r="AE662" s="142"/>
      <c r="AF662" s="142"/>
    </row>
    <row r="663" spans="4:32" x14ac:dyDescent="0.2">
      <c r="D663" s="142"/>
      <c r="E663" s="142"/>
      <c r="F663" s="142"/>
      <c r="G663" s="142"/>
      <c r="H663" s="142"/>
      <c r="I663" s="142"/>
      <c r="J663" s="7"/>
      <c r="K663" s="198"/>
      <c r="L663" s="198"/>
      <c r="M663" s="142"/>
      <c r="N663" s="142"/>
      <c r="O663" s="142"/>
      <c r="P663" s="142"/>
      <c r="Q663" s="142"/>
      <c r="R663" s="142"/>
      <c r="S663" s="142"/>
      <c r="T663" s="142"/>
      <c r="U663" s="142"/>
      <c r="V663" s="142"/>
      <c r="W663" s="142"/>
      <c r="X663" s="142"/>
      <c r="Y663" s="142"/>
      <c r="Z663" s="142"/>
      <c r="AA663" s="142"/>
      <c r="AB663" s="142"/>
      <c r="AC663" s="142"/>
      <c r="AD663" s="142"/>
      <c r="AE663" s="142"/>
      <c r="AF663" s="142"/>
    </row>
    <row r="664" spans="4:32" x14ac:dyDescent="0.2">
      <c r="D664" s="142"/>
      <c r="E664" s="142"/>
      <c r="F664" s="142"/>
      <c r="G664" s="142"/>
      <c r="H664" s="142"/>
      <c r="I664" s="142"/>
      <c r="J664" s="7"/>
      <c r="K664" s="198"/>
      <c r="L664" s="198"/>
      <c r="M664" s="142"/>
      <c r="N664" s="142"/>
      <c r="O664" s="142"/>
      <c r="P664" s="142"/>
      <c r="Q664" s="142"/>
      <c r="R664" s="142"/>
      <c r="S664" s="142"/>
      <c r="T664" s="142"/>
      <c r="U664" s="142"/>
      <c r="V664" s="142"/>
      <c r="W664" s="142"/>
      <c r="X664" s="142"/>
      <c r="Y664" s="142"/>
      <c r="Z664" s="142"/>
      <c r="AA664" s="142"/>
      <c r="AB664" s="142"/>
      <c r="AC664" s="142"/>
      <c r="AD664" s="142"/>
      <c r="AE664" s="142"/>
      <c r="AF664" s="142"/>
    </row>
    <row r="665" spans="4:32" x14ac:dyDescent="0.2">
      <c r="D665" s="142"/>
      <c r="E665" s="142"/>
      <c r="F665" s="142"/>
      <c r="G665" s="142"/>
      <c r="H665" s="142"/>
      <c r="I665" s="142"/>
      <c r="J665" s="7"/>
      <c r="K665" s="198"/>
      <c r="L665" s="198"/>
      <c r="M665" s="142"/>
      <c r="N665" s="142"/>
      <c r="O665" s="142"/>
      <c r="P665" s="142"/>
      <c r="Q665" s="142"/>
      <c r="R665" s="142"/>
      <c r="S665" s="142"/>
      <c r="T665" s="142"/>
      <c r="U665" s="142"/>
      <c r="V665" s="142"/>
      <c r="W665" s="142"/>
      <c r="X665" s="142"/>
      <c r="Y665" s="142"/>
      <c r="Z665" s="142"/>
      <c r="AA665" s="142"/>
      <c r="AB665" s="142"/>
      <c r="AC665" s="142"/>
      <c r="AD665" s="142"/>
      <c r="AE665" s="142"/>
      <c r="AF665" s="142"/>
    </row>
    <row r="666" spans="4:32" x14ac:dyDescent="0.2">
      <c r="D666" s="142"/>
      <c r="E666" s="142"/>
      <c r="F666" s="142"/>
      <c r="G666" s="142"/>
      <c r="H666" s="142"/>
      <c r="I666" s="142"/>
      <c r="J666" s="7"/>
      <c r="K666" s="198"/>
      <c r="L666" s="198"/>
      <c r="M666" s="142"/>
      <c r="N666" s="142"/>
      <c r="O666" s="142"/>
      <c r="P666" s="142"/>
      <c r="Q666" s="142"/>
      <c r="R666" s="142"/>
      <c r="S666" s="142"/>
      <c r="T666" s="142"/>
      <c r="U666" s="142"/>
      <c r="V666" s="142"/>
      <c r="W666" s="142"/>
      <c r="X666" s="142"/>
      <c r="Y666" s="142"/>
      <c r="Z666" s="142"/>
      <c r="AA666" s="142"/>
      <c r="AB666" s="142"/>
      <c r="AC666" s="142"/>
      <c r="AD666" s="142"/>
      <c r="AE666" s="142"/>
      <c r="AF666" s="142"/>
    </row>
    <row r="667" spans="4:32" x14ac:dyDescent="0.2">
      <c r="D667" s="142"/>
      <c r="E667" s="142"/>
      <c r="F667" s="142"/>
      <c r="G667" s="142"/>
      <c r="H667" s="142"/>
      <c r="I667" s="142"/>
      <c r="J667" s="7"/>
      <c r="K667" s="198"/>
      <c r="L667" s="198"/>
      <c r="M667" s="142"/>
      <c r="N667" s="142"/>
      <c r="O667" s="142"/>
      <c r="P667" s="142"/>
      <c r="Q667" s="142"/>
      <c r="R667" s="142"/>
      <c r="S667" s="142"/>
      <c r="T667" s="142"/>
      <c r="U667" s="142"/>
      <c r="V667" s="142"/>
      <c r="W667" s="142"/>
      <c r="X667" s="142"/>
      <c r="Y667" s="142"/>
      <c r="Z667" s="142"/>
      <c r="AA667" s="142"/>
      <c r="AB667" s="142"/>
      <c r="AC667" s="142"/>
      <c r="AD667" s="142"/>
      <c r="AE667" s="142"/>
      <c r="AF667" s="142"/>
    </row>
    <row r="668" spans="4:32" x14ac:dyDescent="0.2">
      <c r="D668" s="142"/>
      <c r="E668" s="142"/>
      <c r="F668" s="142"/>
      <c r="G668" s="142"/>
      <c r="H668" s="142"/>
      <c r="I668" s="142"/>
      <c r="J668" s="7"/>
      <c r="K668" s="198"/>
      <c r="L668" s="198"/>
      <c r="M668" s="142"/>
      <c r="N668" s="142"/>
      <c r="O668" s="142"/>
      <c r="P668" s="142"/>
      <c r="Q668" s="142"/>
      <c r="R668" s="142"/>
      <c r="S668" s="142"/>
      <c r="T668" s="142"/>
      <c r="U668" s="142"/>
      <c r="V668" s="142"/>
      <c r="W668" s="142"/>
      <c r="X668" s="142"/>
      <c r="Y668" s="142"/>
      <c r="Z668" s="142"/>
      <c r="AA668" s="142"/>
      <c r="AB668" s="142"/>
      <c r="AC668" s="142"/>
      <c r="AD668" s="142"/>
      <c r="AE668" s="142"/>
      <c r="AF668" s="142"/>
    </row>
    <row r="669" spans="4:32" x14ac:dyDescent="0.2">
      <c r="D669" s="142"/>
      <c r="E669" s="142"/>
      <c r="F669" s="142"/>
      <c r="G669" s="142"/>
      <c r="H669" s="142"/>
      <c r="I669" s="142"/>
      <c r="J669" s="7"/>
      <c r="K669" s="198"/>
      <c r="L669" s="198"/>
      <c r="M669" s="142"/>
      <c r="N669" s="142"/>
      <c r="O669" s="142"/>
      <c r="P669" s="142"/>
      <c r="Q669" s="142"/>
      <c r="R669" s="142"/>
      <c r="S669" s="142"/>
      <c r="T669" s="142"/>
      <c r="U669" s="142"/>
      <c r="V669" s="142"/>
      <c r="W669" s="142"/>
      <c r="X669" s="142"/>
      <c r="Y669" s="142"/>
      <c r="Z669" s="142"/>
      <c r="AA669" s="142"/>
      <c r="AB669" s="142"/>
      <c r="AC669" s="142"/>
      <c r="AD669" s="142"/>
      <c r="AE669" s="142"/>
      <c r="AF669" s="142"/>
    </row>
    <row r="670" spans="4:32" x14ac:dyDescent="0.2">
      <c r="D670" s="142"/>
      <c r="E670" s="142"/>
      <c r="F670" s="142"/>
      <c r="G670" s="142"/>
      <c r="H670" s="142"/>
      <c r="I670" s="142"/>
      <c r="J670" s="7"/>
      <c r="K670" s="198"/>
      <c r="L670" s="198"/>
      <c r="M670" s="142"/>
      <c r="N670" s="142"/>
      <c r="O670" s="142"/>
      <c r="P670" s="142"/>
      <c r="Q670" s="142"/>
      <c r="R670" s="142"/>
      <c r="S670" s="142"/>
      <c r="T670" s="142"/>
      <c r="U670" s="142"/>
      <c r="V670" s="142"/>
      <c r="W670" s="142"/>
      <c r="X670" s="142"/>
      <c r="Y670" s="142"/>
      <c r="Z670" s="142"/>
      <c r="AA670" s="142"/>
      <c r="AB670" s="142"/>
      <c r="AC670" s="142"/>
      <c r="AD670" s="142"/>
      <c r="AE670" s="142"/>
      <c r="AF670" s="142"/>
    </row>
    <row r="671" spans="4:32" x14ac:dyDescent="0.2">
      <c r="D671" s="142"/>
      <c r="E671" s="142"/>
      <c r="F671" s="142"/>
      <c r="G671" s="142"/>
      <c r="H671" s="142"/>
      <c r="I671" s="142"/>
      <c r="J671" s="7"/>
      <c r="K671" s="198"/>
      <c r="L671" s="198"/>
      <c r="M671" s="142"/>
      <c r="N671" s="142"/>
      <c r="O671" s="142"/>
      <c r="P671" s="142"/>
      <c r="Q671" s="142"/>
      <c r="R671" s="142"/>
      <c r="S671" s="142"/>
      <c r="T671" s="142"/>
      <c r="U671" s="142"/>
      <c r="V671" s="142"/>
      <c r="W671" s="142"/>
      <c r="X671" s="142"/>
      <c r="Y671" s="142"/>
      <c r="Z671" s="142"/>
      <c r="AA671" s="142"/>
      <c r="AB671" s="142"/>
      <c r="AC671" s="142"/>
      <c r="AD671" s="142"/>
      <c r="AE671" s="142"/>
      <c r="AF671" s="142"/>
    </row>
    <row r="672" spans="4:32" x14ac:dyDescent="0.2">
      <c r="D672" s="142"/>
      <c r="E672" s="142"/>
      <c r="F672" s="142"/>
      <c r="G672" s="142"/>
      <c r="H672" s="142"/>
      <c r="I672" s="142"/>
      <c r="J672" s="7"/>
      <c r="K672" s="198"/>
      <c r="L672" s="198"/>
      <c r="M672" s="142"/>
      <c r="N672" s="142"/>
      <c r="O672" s="142"/>
      <c r="P672" s="142"/>
      <c r="Q672" s="142"/>
      <c r="R672" s="142"/>
      <c r="S672" s="142"/>
      <c r="T672" s="142"/>
      <c r="U672" s="142"/>
      <c r="V672" s="142"/>
      <c r="W672" s="142"/>
      <c r="X672" s="142"/>
      <c r="Y672" s="142"/>
      <c r="Z672" s="142"/>
      <c r="AA672" s="142"/>
      <c r="AB672" s="142"/>
      <c r="AC672" s="142"/>
      <c r="AD672" s="142"/>
      <c r="AE672" s="142"/>
      <c r="AF672" s="142"/>
    </row>
    <row r="673" spans="4:32" x14ac:dyDescent="0.2">
      <c r="D673" s="142"/>
      <c r="E673" s="142"/>
      <c r="F673" s="142"/>
      <c r="G673" s="142"/>
      <c r="H673" s="142"/>
      <c r="I673" s="142"/>
      <c r="J673" s="7"/>
      <c r="K673" s="198"/>
      <c r="L673" s="198"/>
      <c r="M673" s="142"/>
      <c r="N673" s="142"/>
      <c r="O673" s="142"/>
      <c r="P673" s="142"/>
      <c r="Q673" s="142"/>
      <c r="R673" s="142"/>
      <c r="S673" s="142"/>
      <c r="T673" s="142"/>
      <c r="U673" s="142"/>
      <c r="V673" s="142"/>
      <c r="W673" s="142"/>
      <c r="X673" s="142"/>
      <c r="Y673" s="142"/>
      <c r="Z673" s="142"/>
      <c r="AA673" s="142"/>
      <c r="AB673" s="142"/>
      <c r="AC673" s="142"/>
      <c r="AD673" s="142"/>
      <c r="AE673" s="142"/>
      <c r="AF673" s="142"/>
    </row>
    <row r="674" spans="4:32" x14ac:dyDescent="0.2">
      <c r="D674" s="142"/>
      <c r="E674" s="142"/>
      <c r="F674" s="142"/>
      <c r="G674" s="142"/>
      <c r="H674" s="142"/>
      <c r="I674" s="142"/>
      <c r="J674" s="7"/>
      <c r="K674" s="198"/>
      <c r="L674" s="198"/>
      <c r="M674" s="142"/>
      <c r="N674" s="142"/>
      <c r="O674" s="142"/>
      <c r="P674" s="142"/>
      <c r="Q674" s="142"/>
      <c r="R674" s="142"/>
      <c r="S674" s="142"/>
      <c r="T674" s="142"/>
      <c r="U674" s="142"/>
      <c r="V674" s="142"/>
      <c r="W674" s="142"/>
      <c r="X674" s="142"/>
      <c r="Y674" s="142"/>
      <c r="Z674" s="142"/>
      <c r="AA674" s="142"/>
      <c r="AB674" s="142"/>
      <c r="AC674" s="142"/>
      <c r="AD674" s="142"/>
      <c r="AE674" s="142"/>
      <c r="AF674" s="142"/>
    </row>
    <row r="675" spans="4:32" x14ac:dyDescent="0.2">
      <c r="D675" s="142"/>
      <c r="E675" s="142"/>
      <c r="F675" s="142"/>
      <c r="G675" s="142"/>
      <c r="H675" s="142"/>
      <c r="I675" s="142"/>
      <c r="J675" s="7"/>
      <c r="K675" s="198"/>
      <c r="L675" s="198"/>
      <c r="M675" s="142"/>
      <c r="N675" s="142"/>
      <c r="O675" s="142"/>
      <c r="P675" s="142"/>
      <c r="Q675" s="142"/>
      <c r="R675" s="142"/>
      <c r="S675" s="142"/>
      <c r="T675" s="142"/>
      <c r="U675" s="142"/>
      <c r="V675" s="142"/>
      <c r="W675" s="142"/>
      <c r="X675" s="142"/>
      <c r="Y675" s="142"/>
      <c r="Z675" s="142"/>
      <c r="AA675" s="142"/>
      <c r="AB675" s="142"/>
      <c r="AC675" s="142"/>
      <c r="AD675" s="142"/>
      <c r="AE675" s="142"/>
      <c r="AF675" s="142"/>
    </row>
    <row r="676" spans="4:32" x14ac:dyDescent="0.2">
      <c r="D676" s="142"/>
      <c r="E676" s="142"/>
      <c r="F676" s="142"/>
      <c r="G676" s="142"/>
      <c r="H676" s="142"/>
      <c r="I676" s="142"/>
      <c r="J676" s="7"/>
      <c r="K676" s="198"/>
      <c r="L676" s="198"/>
      <c r="M676" s="142"/>
      <c r="N676" s="142"/>
      <c r="O676" s="142"/>
      <c r="P676" s="142"/>
      <c r="Q676" s="142"/>
      <c r="R676" s="142"/>
      <c r="S676" s="142"/>
      <c r="T676" s="142"/>
      <c r="U676" s="142"/>
      <c r="V676" s="142"/>
      <c r="W676" s="142"/>
      <c r="X676" s="142"/>
      <c r="Y676" s="142"/>
      <c r="Z676" s="142"/>
      <c r="AA676" s="142"/>
      <c r="AB676" s="142"/>
      <c r="AC676" s="142"/>
      <c r="AD676" s="142"/>
      <c r="AE676" s="142"/>
      <c r="AF676" s="142"/>
    </row>
    <row r="677" spans="4:32" x14ac:dyDescent="0.2">
      <c r="D677" s="142"/>
      <c r="E677" s="142"/>
      <c r="F677" s="142"/>
      <c r="G677" s="142"/>
      <c r="H677" s="142"/>
      <c r="I677" s="142"/>
      <c r="J677" s="7"/>
      <c r="K677" s="198"/>
      <c r="L677" s="198"/>
      <c r="M677" s="142"/>
      <c r="N677" s="142"/>
      <c r="O677" s="142"/>
      <c r="P677" s="142"/>
      <c r="Q677" s="142"/>
      <c r="R677" s="142"/>
      <c r="S677" s="142"/>
      <c r="T677" s="142"/>
      <c r="U677" s="142"/>
      <c r="V677" s="142"/>
      <c r="W677" s="142"/>
      <c r="X677" s="142"/>
      <c r="Y677" s="142"/>
      <c r="Z677" s="142"/>
      <c r="AA677" s="142"/>
      <c r="AB677" s="142"/>
      <c r="AC677" s="142"/>
      <c r="AD677" s="142"/>
      <c r="AE677" s="142"/>
      <c r="AF677" s="142"/>
    </row>
    <row r="678" spans="4:32" x14ac:dyDescent="0.2">
      <c r="D678" s="142"/>
      <c r="E678" s="142"/>
      <c r="F678" s="142"/>
      <c r="G678" s="142"/>
      <c r="H678" s="142"/>
      <c r="I678" s="142"/>
      <c r="J678" s="7"/>
      <c r="K678" s="198"/>
      <c r="L678" s="198"/>
      <c r="M678" s="142"/>
      <c r="N678" s="142"/>
      <c r="O678" s="142"/>
      <c r="P678" s="142"/>
      <c r="Q678" s="142"/>
      <c r="R678" s="142"/>
      <c r="S678" s="142"/>
      <c r="T678" s="142"/>
      <c r="U678" s="142"/>
      <c r="V678" s="142"/>
      <c r="W678" s="142"/>
      <c r="X678" s="142"/>
      <c r="Y678" s="142"/>
      <c r="Z678" s="142"/>
      <c r="AA678" s="142"/>
      <c r="AB678" s="142"/>
      <c r="AC678" s="142"/>
      <c r="AD678" s="142"/>
      <c r="AE678" s="142"/>
      <c r="AF678" s="142"/>
    </row>
    <row r="679" spans="4:32" x14ac:dyDescent="0.2">
      <c r="D679" s="142"/>
      <c r="E679" s="142"/>
      <c r="F679" s="142"/>
      <c r="G679" s="142"/>
      <c r="H679" s="142"/>
      <c r="I679" s="142"/>
      <c r="J679" s="7"/>
      <c r="K679" s="198"/>
      <c r="L679" s="198"/>
      <c r="M679" s="142"/>
      <c r="N679" s="142"/>
      <c r="O679" s="142"/>
      <c r="P679" s="142"/>
      <c r="Q679" s="142"/>
      <c r="R679" s="142"/>
      <c r="S679" s="142"/>
      <c r="T679" s="142"/>
      <c r="U679" s="142"/>
      <c r="V679" s="142"/>
      <c r="W679" s="142"/>
      <c r="X679" s="142"/>
      <c r="Y679" s="142"/>
      <c r="Z679" s="142"/>
      <c r="AA679" s="142"/>
      <c r="AB679" s="142"/>
      <c r="AC679" s="142"/>
      <c r="AD679" s="142"/>
      <c r="AE679" s="142"/>
      <c r="AF679" s="142"/>
    </row>
    <row r="680" spans="4:32" x14ac:dyDescent="0.2">
      <c r="D680" s="142"/>
      <c r="E680" s="142"/>
      <c r="F680" s="142"/>
      <c r="G680" s="142"/>
      <c r="H680" s="142"/>
      <c r="I680" s="142"/>
      <c r="J680" s="7"/>
      <c r="K680" s="198"/>
      <c r="L680" s="198"/>
      <c r="M680" s="142"/>
      <c r="N680" s="142"/>
      <c r="O680" s="142"/>
      <c r="P680" s="142"/>
      <c r="Q680" s="142"/>
      <c r="R680" s="142"/>
      <c r="S680" s="142"/>
      <c r="T680" s="142"/>
      <c r="U680" s="142"/>
      <c r="V680" s="142"/>
      <c r="W680" s="142"/>
      <c r="X680" s="142"/>
      <c r="Y680" s="142"/>
      <c r="Z680" s="142"/>
      <c r="AA680" s="142"/>
      <c r="AB680" s="142"/>
      <c r="AC680" s="142"/>
      <c r="AD680" s="142"/>
      <c r="AE680" s="142"/>
      <c r="AF680" s="142"/>
    </row>
    <row r="681" spans="4:32" x14ac:dyDescent="0.2">
      <c r="D681" s="142"/>
      <c r="E681" s="142"/>
      <c r="F681" s="142"/>
      <c r="G681" s="142"/>
      <c r="H681" s="142"/>
      <c r="I681" s="142"/>
      <c r="J681" s="7"/>
      <c r="K681" s="198"/>
      <c r="L681" s="198"/>
      <c r="M681" s="142"/>
      <c r="N681" s="142"/>
      <c r="O681" s="142"/>
      <c r="P681" s="142"/>
      <c r="Q681" s="142"/>
      <c r="R681" s="142"/>
      <c r="S681" s="142"/>
      <c r="T681" s="142"/>
      <c r="U681" s="142"/>
      <c r="V681" s="142"/>
      <c r="W681" s="142"/>
      <c r="X681" s="142"/>
      <c r="Y681" s="142"/>
      <c r="Z681" s="142"/>
      <c r="AA681" s="142"/>
      <c r="AB681" s="142"/>
      <c r="AC681" s="142"/>
      <c r="AD681" s="142"/>
      <c r="AE681" s="142"/>
      <c r="AF681" s="142"/>
    </row>
    <row r="682" spans="4:32" x14ac:dyDescent="0.2">
      <c r="D682" s="142"/>
      <c r="E682" s="142"/>
      <c r="F682" s="142"/>
      <c r="G682" s="142"/>
      <c r="H682" s="142"/>
      <c r="I682" s="142"/>
      <c r="J682" s="7"/>
      <c r="K682" s="198"/>
      <c r="L682" s="198"/>
      <c r="M682" s="142"/>
      <c r="N682" s="142"/>
      <c r="O682" s="142"/>
      <c r="P682" s="142"/>
      <c r="Q682" s="142"/>
      <c r="R682" s="142"/>
      <c r="S682" s="142"/>
      <c r="T682" s="142"/>
      <c r="U682" s="142"/>
      <c r="V682" s="142"/>
      <c r="W682" s="142"/>
      <c r="X682" s="142"/>
      <c r="Y682" s="142"/>
      <c r="Z682" s="142"/>
      <c r="AA682" s="142"/>
      <c r="AB682" s="142"/>
      <c r="AC682" s="142"/>
      <c r="AD682" s="142"/>
      <c r="AE682" s="142"/>
      <c r="AF682" s="142"/>
    </row>
    <row r="683" spans="4:32" x14ac:dyDescent="0.2">
      <c r="D683" s="142"/>
      <c r="E683" s="142"/>
      <c r="F683" s="142"/>
      <c r="G683" s="142"/>
      <c r="H683" s="142"/>
      <c r="I683" s="142"/>
      <c r="J683" s="7"/>
      <c r="K683" s="198"/>
      <c r="L683" s="198"/>
      <c r="M683" s="142"/>
      <c r="N683" s="142"/>
      <c r="O683" s="142"/>
      <c r="P683" s="142"/>
      <c r="Q683" s="142"/>
      <c r="R683" s="142"/>
      <c r="S683" s="142"/>
      <c r="T683" s="142"/>
      <c r="U683" s="142"/>
      <c r="V683" s="142"/>
      <c r="W683" s="142"/>
      <c r="X683" s="142"/>
      <c r="Y683" s="142"/>
      <c r="Z683" s="142"/>
      <c r="AA683" s="142"/>
      <c r="AB683" s="142"/>
      <c r="AC683" s="142"/>
      <c r="AD683" s="142"/>
      <c r="AE683" s="142"/>
      <c r="AF683" s="142"/>
    </row>
    <row r="684" spans="4:32" x14ac:dyDescent="0.2">
      <c r="D684" s="142"/>
      <c r="E684" s="142"/>
      <c r="F684" s="142"/>
      <c r="G684" s="142"/>
      <c r="H684" s="142"/>
      <c r="I684" s="142"/>
      <c r="J684" s="7"/>
      <c r="K684" s="198"/>
      <c r="L684" s="198"/>
      <c r="M684" s="142"/>
      <c r="N684" s="142"/>
      <c r="O684" s="142"/>
      <c r="P684" s="142"/>
      <c r="Q684" s="142"/>
      <c r="R684" s="142"/>
      <c r="S684" s="142"/>
      <c r="T684" s="142"/>
      <c r="U684" s="142"/>
      <c r="V684" s="142"/>
      <c r="W684" s="142"/>
      <c r="X684" s="142"/>
      <c r="Y684" s="142"/>
      <c r="Z684" s="142"/>
      <c r="AA684" s="142"/>
      <c r="AB684" s="142"/>
      <c r="AC684" s="142"/>
      <c r="AD684" s="142"/>
      <c r="AE684" s="142"/>
      <c r="AF684" s="142"/>
    </row>
    <row r="685" spans="4:32" x14ac:dyDescent="0.2">
      <c r="D685" s="142"/>
      <c r="E685" s="142"/>
      <c r="F685" s="142"/>
      <c r="G685" s="142"/>
      <c r="H685" s="142"/>
      <c r="I685" s="142"/>
      <c r="J685" s="7"/>
      <c r="K685" s="198"/>
      <c r="L685" s="198"/>
      <c r="M685" s="142"/>
      <c r="N685" s="142"/>
      <c r="O685" s="142"/>
      <c r="P685" s="142"/>
      <c r="Q685" s="142"/>
      <c r="R685" s="142"/>
      <c r="S685" s="142"/>
      <c r="T685" s="142"/>
      <c r="U685" s="142"/>
      <c r="V685" s="142"/>
      <c r="W685" s="142"/>
      <c r="X685" s="142"/>
      <c r="Y685" s="142"/>
      <c r="Z685" s="142"/>
      <c r="AA685" s="142"/>
      <c r="AB685" s="142"/>
      <c r="AC685" s="142"/>
      <c r="AD685" s="142"/>
      <c r="AE685" s="142"/>
      <c r="AF685" s="142"/>
    </row>
    <row r="686" spans="4:32" x14ac:dyDescent="0.2">
      <c r="D686" s="142"/>
      <c r="E686" s="142"/>
      <c r="F686" s="142"/>
      <c r="G686" s="142"/>
      <c r="H686" s="142"/>
      <c r="I686" s="142"/>
      <c r="J686" s="7"/>
      <c r="K686" s="198"/>
      <c r="L686" s="198"/>
      <c r="M686" s="142"/>
      <c r="N686" s="142"/>
      <c r="O686" s="142"/>
      <c r="P686" s="142"/>
      <c r="Q686" s="142"/>
      <c r="R686" s="142"/>
      <c r="S686" s="142"/>
      <c r="T686" s="142"/>
      <c r="U686" s="142"/>
      <c r="V686" s="142"/>
      <c r="W686" s="142"/>
      <c r="X686" s="142"/>
      <c r="Y686" s="142"/>
      <c r="Z686" s="142"/>
      <c r="AA686" s="142"/>
      <c r="AB686" s="142"/>
      <c r="AC686" s="142"/>
      <c r="AD686" s="142"/>
      <c r="AE686" s="142"/>
      <c r="AF686" s="142"/>
    </row>
    <row r="687" spans="4:32" x14ac:dyDescent="0.2">
      <c r="D687" s="142"/>
      <c r="E687" s="142"/>
      <c r="F687" s="142"/>
      <c r="G687" s="142"/>
      <c r="H687" s="142"/>
      <c r="I687" s="142"/>
      <c r="J687" s="7"/>
      <c r="K687" s="198"/>
      <c r="L687" s="198"/>
      <c r="M687" s="142"/>
      <c r="N687" s="142"/>
      <c r="O687" s="142"/>
      <c r="P687" s="142"/>
      <c r="Q687" s="142"/>
      <c r="R687" s="142"/>
      <c r="S687" s="142"/>
      <c r="T687" s="142"/>
      <c r="U687" s="142"/>
      <c r="V687" s="142"/>
      <c r="W687" s="142"/>
      <c r="X687" s="142"/>
      <c r="Y687" s="142"/>
      <c r="Z687" s="142"/>
      <c r="AA687" s="142"/>
      <c r="AB687" s="142"/>
      <c r="AC687" s="142"/>
      <c r="AD687" s="142"/>
      <c r="AE687" s="142"/>
      <c r="AF687" s="142"/>
    </row>
    <row r="688" spans="4:32" x14ac:dyDescent="0.2">
      <c r="D688" s="142"/>
      <c r="E688" s="142"/>
      <c r="F688" s="142"/>
      <c r="G688" s="142"/>
      <c r="H688" s="142"/>
      <c r="I688" s="142"/>
      <c r="J688" s="7"/>
      <c r="K688" s="198"/>
      <c r="L688" s="198"/>
      <c r="M688" s="142"/>
      <c r="N688" s="142"/>
      <c r="O688" s="142"/>
      <c r="P688" s="142"/>
      <c r="Q688" s="142"/>
      <c r="R688" s="142"/>
      <c r="S688" s="142"/>
      <c r="T688" s="142"/>
      <c r="U688" s="142"/>
      <c r="V688" s="142"/>
      <c r="W688" s="142"/>
      <c r="X688" s="142"/>
      <c r="Y688" s="142"/>
      <c r="Z688" s="142"/>
      <c r="AA688" s="142"/>
      <c r="AB688" s="142"/>
      <c r="AC688" s="142"/>
      <c r="AD688" s="142"/>
      <c r="AE688" s="142"/>
      <c r="AF688" s="142"/>
    </row>
    <row r="689" spans="4:32" x14ac:dyDescent="0.2">
      <c r="D689" s="142"/>
      <c r="E689" s="142"/>
      <c r="F689" s="142"/>
      <c r="G689" s="142"/>
      <c r="H689" s="142"/>
      <c r="I689" s="142"/>
      <c r="J689" s="7"/>
      <c r="K689" s="198"/>
      <c r="L689" s="198"/>
      <c r="M689" s="142"/>
      <c r="N689" s="142"/>
      <c r="O689" s="142"/>
      <c r="P689" s="142"/>
      <c r="Q689" s="142"/>
      <c r="R689" s="142"/>
      <c r="S689" s="142"/>
      <c r="T689" s="142"/>
      <c r="U689" s="142"/>
      <c r="V689" s="142"/>
      <c r="W689" s="142"/>
      <c r="X689" s="142"/>
      <c r="Y689" s="142"/>
      <c r="Z689" s="142"/>
      <c r="AA689" s="142"/>
      <c r="AB689" s="142"/>
      <c r="AC689" s="142"/>
      <c r="AD689" s="142"/>
      <c r="AE689" s="142"/>
      <c r="AF689" s="142"/>
    </row>
    <row r="690" spans="4:32" x14ac:dyDescent="0.2">
      <c r="D690" s="142"/>
      <c r="E690" s="142"/>
      <c r="F690" s="142"/>
      <c r="G690" s="142"/>
      <c r="H690" s="142"/>
      <c r="I690" s="142"/>
      <c r="J690" s="7"/>
      <c r="K690" s="198"/>
      <c r="L690" s="198"/>
      <c r="M690" s="142"/>
      <c r="N690" s="142"/>
      <c r="O690" s="142"/>
      <c r="P690" s="142"/>
      <c r="Q690" s="142"/>
      <c r="R690" s="142"/>
      <c r="S690" s="142"/>
      <c r="T690" s="142"/>
      <c r="U690" s="142"/>
      <c r="V690" s="142"/>
      <c r="W690" s="142"/>
      <c r="X690" s="142"/>
      <c r="Y690" s="142"/>
      <c r="Z690" s="142"/>
      <c r="AA690" s="142"/>
      <c r="AB690" s="142"/>
      <c r="AC690" s="142"/>
      <c r="AD690" s="142"/>
      <c r="AE690" s="142"/>
      <c r="AF690" s="142"/>
    </row>
    <row r="691" spans="4:32" x14ac:dyDescent="0.2">
      <c r="D691" s="142"/>
      <c r="E691" s="142"/>
      <c r="F691" s="142"/>
      <c r="G691" s="142"/>
      <c r="H691" s="142"/>
      <c r="I691" s="142"/>
      <c r="J691" s="7"/>
      <c r="K691" s="198"/>
      <c r="L691" s="198"/>
      <c r="M691" s="142"/>
      <c r="N691" s="142"/>
      <c r="O691" s="142"/>
      <c r="P691" s="142"/>
      <c r="Q691" s="142"/>
      <c r="R691" s="142"/>
      <c r="S691" s="142"/>
      <c r="T691" s="142"/>
      <c r="U691" s="142"/>
      <c r="V691" s="142"/>
      <c r="W691" s="142"/>
      <c r="X691" s="142"/>
      <c r="Y691" s="142"/>
      <c r="Z691" s="142"/>
      <c r="AA691" s="142"/>
      <c r="AB691" s="142"/>
      <c r="AC691" s="142"/>
      <c r="AD691" s="142"/>
      <c r="AE691" s="142"/>
      <c r="AF691" s="142"/>
    </row>
    <row r="692" spans="4:32" x14ac:dyDescent="0.2">
      <c r="D692" s="142"/>
      <c r="E692" s="142"/>
      <c r="F692" s="142"/>
      <c r="G692" s="142"/>
      <c r="H692" s="142"/>
      <c r="I692" s="142"/>
      <c r="J692" s="7"/>
      <c r="K692" s="198"/>
      <c r="L692" s="198"/>
      <c r="M692" s="142"/>
      <c r="N692" s="142"/>
      <c r="O692" s="142"/>
      <c r="P692" s="142"/>
      <c r="Q692" s="142"/>
      <c r="R692" s="142"/>
      <c r="S692" s="142"/>
      <c r="T692" s="142"/>
      <c r="U692" s="142"/>
      <c r="V692" s="142"/>
      <c r="W692" s="142"/>
      <c r="X692" s="142"/>
      <c r="Y692" s="142"/>
      <c r="Z692" s="142"/>
      <c r="AA692" s="142"/>
      <c r="AB692" s="142"/>
      <c r="AC692" s="142"/>
      <c r="AD692" s="142"/>
      <c r="AE692" s="142"/>
      <c r="AF692" s="142"/>
    </row>
    <row r="693" spans="4:32" x14ac:dyDescent="0.2">
      <c r="D693" s="142"/>
      <c r="E693" s="142"/>
      <c r="F693" s="142"/>
      <c r="G693" s="142"/>
      <c r="H693" s="142"/>
      <c r="I693" s="142"/>
      <c r="J693" s="7"/>
      <c r="K693" s="198"/>
      <c r="L693" s="198"/>
      <c r="M693" s="142"/>
      <c r="N693" s="142"/>
      <c r="O693" s="142"/>
      <c r="P693" s="142"/>
      <c r="Q693" s="142"/>
      <c r="R693" s="142"/>
      <c r="S693" s="142"/>
      <c r="T693" s="142"/>
      <c r="U693" s="142"/>
      <c r="V693" s="142"/>
      <c r="W693" s="142"/>
      <c r="X693" s="142"/>
      <c r="Y693" s="142"/>
      <c r="Z693" s="142"/>
      <c r="AA693" s="142"/>
      <c r="AB693" s="142"/>
      <c r="AC693" s="142"/>
      <c r="AD693" s="142"/>
      <c r="AE693" s="142"/>
      <c r="AF693" s="142"/>
    </row>
    <row r="694" spans="4:32" x14ac:dyDescent="0.2">
      <c r="D694" s="142"/>
      <c r="E694" s="142"/>
      <c r="F694" s="142"/>
      <c r="G694" s="142"/>
      <c r="H694" s="142"/>
      <c r="I694" s="142"/>
      <c r="J694" s="7"/>
      <c r="K694" s="198"/>
      <c r="L694" s="198"/>
      <c r="M694" s="142"/>
      <c r="N694" s="142"/>
      <c r="O694" s="142"/>
      <c r="P694" s="142"/>
      <c r="Q694" s="142"/>
      <c r="R694" s="142"/>
      <c r="S694" s="142"/>
      <c r="T694" s="142"/>
      <c r="U694" s="142"/>
      <c r="V694" s="142"/>
      <c r="W694" s="142"/>
      <c r="X694" s="142"/>
      <c r="Y694" s="142"/>
      <c r="Z694" s="142"/>
      <c r="AA694" s="142"/>
      <c r="AB694" s="142"/>
      <c r="AC694" s="142"/>
      <c r="AD694" s="142"/>
      <c r="AE694" s="142"/>
      <c r="AF694" s="142"/>
    </row>
    <row r="695" spans="4:32" x14ac:dyDescent="0.2">
      <c r="D695" s="142"/>
      <c r="E695" s="142"/>
      <c r="F695" s="142"/>
      <c r="G695" s="142"/>
      <c r="H695" s="142"/>
      <c r="I695" s="142"/>
      <c r="J695" s="7"/>
      <c r="K695" s="198"/>
      <c r="L695" s="198"/>
      <c r="M695" s="142"/>
      <c r="N695" s="142"/>
      <c r="O695" s="142"/>
      <c r="P695" s="142"/>
      <c r="Q695" s="142"/>
      <c r="R695" s="142"/>
      <c r="S695" s="142"/>
      <c r="T695" s="142"/>
      <c r="U695" s="142"/>
      <c r="V695" s="142"/>
      <c r="W695" s="142"/>
      <c r="X695" s="142"/>
      <c r="Y695" s="142"/>
      <c r="Z695" s="142"/>
      <c r="AA695" s="142"/>
      <c r="AB695" s="142"/>
      <c r="AC695" s="142"/>
      <c r="AD695" s="142"/>
      <c r="AE695" s="142"/>
      <c r="AF695" s="142"/>
    </row>
    <row r="696" spans="4:32" x14ac:dyDescent="0.2">
      <c r="D696" s="142"/>
      <c r="E696" s="142"/>
      <c r="F696" s="142"/>
      <c r="G696" s="142"/>
      <c r="H696" s="142"/>
      <c r="I696" s="142"/>
      <c r="J696" s="7"/>
      <c r="K696" s="198"/>
      <c r="L696" s="198"/>
      <c r="M696" s="142"/>
      <c r="N696" s="142"/>
      <c r="O696" s="142"/>
      <c r="P696" s="142"/>
      <c r="Q696" s="142"/>
      <c r="R696" s="142"/>
      <c r="S696" s="142"/>
      <c r="T696" s="142"/>
      <c r="U696" s="142"/>
      <c r="V696" s="142"/>
      <c r="W696" s="142"/>
      <c r="X696" s="142"/>
      <c r="Y696" s="142"/>
      <c r="Z696" s="142"/>
      <c r="AA696" s="142"/>
      <c r="AB696" s="142"/>
      <c r="AC696" s="142"/>
      <c r="AD696" s="142"/>
      <c r="AE696" s="142"/>
      <c r="AF696" s="142"/>
    </row>
    <row r="697" spans="4:32" x14ac:dyDescent="0.2">
      <c r="D697" s="142"/>
      <c r="E697" s="142"/>
      <c r="F697" s="142"/>
      <c r="G697" s="142"/>
      <c r="H697" s="142"/>
      <c r="I697" s="142"/>
      <c r="J697" s="7"/>
      <c r="K697" s="198"/>
      <c r="L697" s="198"/>
      <c r="M697" s="142"/>
      <c r="N697" s="142"/>
      <c r="O697" s="142"/>
      <c r="P697" s="142"/>
      <c r="Q697" s="142"/>
      <c r="R697" s="142"/>
      <c r="S697" s="142"/>
      <c r="T697" s="142"/>
      <c r="U697" s="142"/>
      <c r="V697" s="142"/>
      <c r="W697" s="142"/>
      <c r="X697" s="142"/>
      <c r="Y697" s="142"/>
      <c r="Z697" s="142"/>
      <c r="AA697" s="142"/>
      <c r="AB697" s="142"/>
      <c r="AC697" s="142"/>
      <c r="AD697" s="142"/>
      <c r="AE697" s="142"/>
      <c r="AF697" s="142"/>
    </row>
    <row r="698" spans="4:32" x14ac:dyDescent="0.2">
      <c r="D698" s="142"/>
      <c r="E698" s="142"/>
      <c r="F698" s="142"/>
      <c r="G698" s="142"/>
      <c r="H698" s="142"/>
      <c r="I698" s="142"/>
      <c r="J698" s="7"/>
      <c r="K698" s="198"/>
      <c r="L698" s="198"/>
      <c r="M698" s="142"/>
      <c r="N698" s="142"/>
      <c r="O698" s="142"/>
      <c r="P698" s="142"/>
      <c r="Q698" s="142"/>
      <c r="R698" s="142"/>
      <c r="S698" s="142"/>
      <c r="T698" s="142"/>
      <c r="U698" s="142"/>
      <c r="V698" s="142"/>
      <c r="W698" s="142"/>
      <c r="X698" s="142"/>
      <c r="Y698" s="142"/>
      <c r="Z698" s="142"/>
      <c r="AA698" s="142"/>
      <c r="AB698" s="142"/>
      <c r="AC698" s="142"/>
      <c r="AD698" s="142"/>
      <c r="AE698" s="142"/>
      <c r="AF698" s="142"/>
    </row>
    <row r="699" spans="4:32" x14ac:dyDescent="0.2">
      <c r="D699" s="142"/>
      <c r="E699" s="142"/>
      <c r="F699" s="142"/>
      <c r="G699" s="142"/>
      <c r="H699" s="142"/>
      <c r="I699" s="142"/>
      <c r="J699" s="7"/>
      <c r="K699" s="198"/>
      <c r="L699" s="198"/>
      <c r="M699" s="142"/>
      <c r="N699" s="142"/>
      <c r="O699" s="142"/>
      <c r="P699" s="142"/>
      <c r="Q699" s="142"/>
      <c r="R699" s="142"/>
      <c r="S699" s="142"/>
      <c r="T699" s="142"/>
      <c r="U699" s="142"/>
      <c r="V699" s="142"/>
      <c r="W699" s="142"/>
      <c r="X699" s="142"/>
      <c r="Y699" s="142"/>
      <c r="Z699" s="142"/>
      <c r="AA699" s="142"/>
      <c r="AB699" s="142"/>
      <c r="AC699" s="142"/>
      <c r="AD699" s="142"/>
      <c r="AE699" s="142"/>
      <c r="AF699" s="142"/>
    </row>
    <row r="700" spans="4:32" x14ac:dyDescent="0.2">
      <c r="D700" s="142"/>
      <c r="E700" s="142"/>
      <c r="F700" s="142"/>
      <c r="G700" s="142"/>
      <c r="H700" s="142"/>
      <c r="I700" s="142"/>
      <c r="J700" s="7"/>
      <c r="K700" s="198"/>
      <c r="L700" s="198"/>
      <c r="M700" s="142"/>
      <c r="N700" s="142"/>
      <c r="O700" s="142"/>
      <c r="P700" s="142"/>
      <c r="Q700" s="142"/>
      <c r="R700" s="142"/>
      <c r="S700" s="142"/>
      <c r="T700" s="142"/>
      <c r="U700" s="142"/>
      <c r="V700" s="142"/>
      <c r="W700" s="142"/>
      <c r="X700" s="142"/>
      <c r="Y700" s="142"/>
      <c r="Z700" s="142"/>
      <c r="AA700" s="142"/>
      <c r="AB700" s="142"/>
      <c r="AC700" s="142"/>
      <c r="AD700" s="142"/>
      <c r="AE700" s="142"/>
      <c r="AF700" s="142"/>
    </row>
    <row r="701" spans="4:32" x14ac:dyDescent="0.2">
      <c r="D701" s="142"/>
      <c r="E701" s="142"/>
      <c r="F701" s="142"/>
      <c r="G701" s="142"/>
      <c r="H701" s="142"/>
      <c r="I701" s="142"/>
      <c r="J701" s="7"/>
      <c r="K701" s="198"/>
      <c r="L701" s="198"/>
      <c r="M701" s="142"/>
      <c r="N701" s="142"/>
      <c r="O701" s="142"/>
      <c r="P701" s="142"/>
      <c r="Q701" s="142"/>
      <c r="R701" s="142"/>
      <c r="S701" s="142"/>
      <c r="T701" s="142"/>
      <c r="U701" s="142"/>
      <c r="V701" s="142"/>
      <c r="W701" s="142"/>
      <c r="X701" s="142"/>
      <c r="Y701" s="142"/>
      <c r="Z701" s="142"/>
      <c r="AA701" s="142"/>
      <c r="AB701" s="142"/>
      <c r="AC701" s="142"/>
      <c r="AD701" s="142"/>
      <c r="AE701" s="142"/>
      <c r="AF701" s="142"/>
    </row>
    <row r="702" spans="4:32" x14ac:dyDescent="0.2">
      <c r="D702" s="142"/>
      <c r="E702" s="142"/>
      <c r="F702" s="142"/>
      <c r="G702" s="142"/>
      <c r="H702" s="142"/>
      <c r="I702" s="142"/>
      <c r="J702" s="7"/>
      <c r="K702" s="198"/>
      <c r="L702" s="198"/>
      <c r="M702" s="142"/>
      <c r="N702" s="142"/>
      <c r="O702" s="142"/>
      <c r="P702" s="142"/>
      <c r="Q702" s="142"/>
      <c r="R702" s="142"/>
      <c r="S702" s="142"/>
      <c r="T702" s="142"/>
      <c r="U702" s="142"/>
      <c r="V702" s="142"/>
      <c r="W702" s="142"/>
      <c r="X702" s="142"/>
      <c r="Y702" s="142"/>
      <c r="Z702" s="142"/>
      <c r="AA702" s="142"/>
      <c r="AB702" s="142"/>
      <c r="AC702" s="142"/>
      <c r="AD702" s="142"/>
      <c r="AE702" s="142"/>
      <c r="AF702" s="142"/>
    </row>
    <row r="703" spans="4:32" x14ac:dyDescent="0.2">
      <c r="D703" s="142"/>
      <c r="E703" s="142"/>
      <c r="F703" s="142"/>
      <c r="G703" s="142"/>
      <c r="H703" s="142"/>
      <c r="I703" s="142"/>
      <c r="J703" s="7"/>
      <c r="K703" s="198"/>
      <c r="L703" s="198"/>
      <c r="M703" s="142"/>
      <c r="N703" s="142"/>
      <c r="O703" s="142"/>
      <c r="P703" s="142"/>
      <c r="Q703" s="142"/>
      <c r="R703" s="142"/>
      <c r="S703" s="142"/>
      <c r="T703" s="142"/>
      <c r="U703" s="142"/>
      <c r="V703" s="142"/>
      <c r="W703" s="142"/>
      <c r="X703" s="142"/>
      <c r="Y703" s="142"/>
      <c r="Z703" s="142"/>
      <c r="AA703" s="142"/>
      <c r="AB703" s="142"/>
      <c r="AC703" s="142"/>
      <c r="AD703" s="142"/>
      <c r="AE703" s="142"/>
      <c r="AF703" s="142"/>
    </row>
    <row r="704" spans="4:32" x14ac:dyDescent="0.2">
      <c r="D704" s="142"/>
      <c r="E704" s="142"/>
      <c r="F704" s="142"/>
      <c r="G704" s="142"/>
      <c r="H704" s="142"/>
      <c r="I704" s="142"/>
      <c r="J704" s="7"/>
      <c r="K704" s="198"/>
      <c r="L704" s="198"/>
      <c r="M704" s="142"/>
      <c r="N704" s="142"/>
      <c r="O704" s="142"/>
      <c r="P704" s="142"/>
      <c r="Q704" s="142"/>
      <c r="R704" s="142"/>
      <c r="S704" s="142"/>
      <c r="T704" s="142"/>
      <c r="U704" s="142"/>
      <c r="V704" s="142"/>
      <c r="W704" s="142"/>
      <c r="X704" s="142"/>
      <c r="Y704" s="142"/>
      <c r="Z704" s="142"/>
      <c r="AA704" s="142"/>
      <c r="AB704" s="142"/>
      <c r="AC704" s="142"/>
      <c r="AD704" s="142"/>
      <c r="AE704" s="142"/>
      <c r="AF704" s="142"/>
    </row>
    <row r="705" spans="4:32" x14ac:dyDescent="0.2">
      <c r="D705" s="142"/>
      <c r="E705" s="142"/>
      <c r="F705" s="142"/>
      <c r="G705" s="142"/>
      <c r="H705" s="142"/>
      <c r="I705" s="142"/>
      <c r="J705" s="7"/>
      <c r="K705" s="198"/>
      <c r="L705" s="198"/>
      <c r="M705" s="142"/>
      <c r="N705" s="142"/>
      <c r="O705" s="142"/>
      <c r="P705" s="142"/>
      <c r="Q705" s="142"/>
      <c r="R705" s="142"/>
      <c r="S705" s="142"/>
      <c r="T705" s="142"/>
      <c r="U705" s="142"/>
      <c r="V705" s="142"/>
      <c r="W705" s="142"/>
      <c r="X705" s="142"/>
      <c r="Y705" s="142"/>
      <c r="Z705" s="142"/>
      <c r="AA705" s="142"/>
      <c r="AB705" s="142"/>
      <c r="AC705" s="142"/>
      <c r="AD705" s="142"/>
      <c r="AE705" s="142"/>
      <c r="AF705" s="142"/>
    </row>
    <row r="706" spans="4:32" x14ac:dyDescent="0.2">
      <c r="D706" s="142"/>
      <c r="E706" s="142"/>
      <c r="F706" s="142"/>
      <c r="G706" s="142"/>
      <c r="H706" s="142"/>
      <c r="I706" s="142"/>
      <c r="J706" s="7"/>
      <c r="K706" s="198"/>
      <c r="L706" s="198"/>
      <c r="M706" s="142"/>
      <c r="N706" s="142"/>
      <c r="O706" s="142"/>
      <c r="P706" s="142"/>
      <c r="Q706" s="142"/>
      <c r="R706" s="142"/>
      <c r="S706" s="142"/>
      <c r="T706" s="142"/>
      <c r="U706" s="142"/>
      <c r="V706" s="142"/>
      <c r="W706" s="142"/>
      <c r="X706" s="142"/>
      <c r="Y706" s="142"/>
      <c r="Z706" s="142"/>
      <c r="AA706" s="142"/>
      <c r="AB706" s="142"/>
      <c r="AC706" s="142"/>
      <c r="AD706" s="142"/>
      <c r="AE706" s="142"/>
      <c r="AF706" s="142"/>
    </row>
    <row r="707" spans="4:32" x14ac:dyDescent="0.2">
      <c r="D707" s="142"/>
      <c r="E707" s="142"/>
      <c r="F707" s="142"/>
      <c r="G707" s="142"/>
      <c r="H707" s="142"/>
      <c r="I707" s="142"/>
      <c r="J707" s="7"/>
      <c r="K707" s="198"/>
      <c r="L707" s="198"/>
      <c r="M707" s="142"/>
      <c r="N707" s="142"/>
      <c r="O707" s="142"/>
      <c r="P707" s="142"/>
      <c r="Q707" s="142"/>
      <c r="R707" s="142"/>
      <c r="S707" s="142"/>
      <c r="T707" s="142"/>
      <c r="U707" s="142"/>
      <c r="V707" s="142"/>
      <c r="W707" s="142"/>
      <c r="X707" s="142"/>
      <c r="Y707" s="142"/>
      <c r="Z707" s="142"/>
      <c r="AA707" s="142"/>
      <c r="AB707" s="142"/>
      <c r="AC707" s="142"/>
      <c r="AD707" s="142"/>
      <c r="AE707" s="142"/>
      <c r="AF707" s="142"/>
    </row>
    <row r="708" spans="4:32" x14ac:dyDescent="0.2">
      <c r="D708" s="142"/>
      <c r="E708" s="142"/>
      <c r="F708" s="142"/>
      <c r="G708" s="142"/>
      <c r="H708" s="142"/>
      <c r="I708" s="142"/>
      <c r="J708" s="7"/>
      <c r="K708" s="198"/>
      <c r="L708" s="198"/>
      <c r="M708" s="142"/>
      <c r="N708" s="142"/>
      <c r="O708" s="142"/>
      <c r="P708" s="142"/>
      <c r="Q708" s="142"/>
      <c r="R708" s="142"/>
      <c r="S708" s="142"/>
      <c r="T708" s="142"/>
      <c r="U708" s="142"/>
      <c r="V708" s="142"/>
      <c r="W708" s="142"/>
      <c r="X708" s="142"/>
      <c r="Y708" s="142"/>
      <c r="Z708" s="142"/>
      <c r="AA708" s="142"/>
      <c r="AB708" s="142"/>
      <c r="AC708" s="142"/>
      <c r="AD708" s="142"/>
      <c r="AE708" s="142"/>
      <c r="AF708" s="142"/>
    </row>
    <row r="709" spans="4:32" x14ac:dyDescent="0.2">
      <c r="D709" s="142"/>
      <c r="E709" s="142"/>
      <c r="F709" s="142"/>
      <c r="G709" s="142"/>
      <c r="H709" s="142"/>
      <c r="I709" s="142"/>
      <c r="J709" s="7"/>
      <c r="K709" s="198"/>
      <c r="L709" s="198"/>
      <c r="M709" s="142"/>
      <c r="N709" s="142"/>
      <c r="O709" s="142"/>
      <c r="P709" s="142"/>
      <c r="Q709" s="142"/>
      <c r="R709" s="142"/>
      <c r="S709" s="142"/>
      <c r="T709" s="142"/>
      <c r="U709" s="142"/>
      <c r="V709" s="142"/>
      <c r="W709" s="142"/>
      <c r="X709" s="142"/>
      <c r="Y709" s="142"/>
      <c r="Z709" s="142"/>
      <c r="AA709" s="142"/>
      <c r="AB709" s="142"/>
      <c r="AC709" s="142"/>
      <c r="AD709" s="142"/>
      <c r="AE709" s="142"/>
      <c r="AF709" s="142"/>
    </row>
    <row r="710" spans="4:32" x14ac:dyDescent="0.2">
      <c r="D710" s="142"/>
      <c r="E710" s="142"/>
      <c r="F710" s="142"/>
      <c r="G710" s="142"/>
      <c r="H710" s="142"/>
      <c r="I710" s="142"/>
      <c r="J710" s="7"/>
      <c r="K710" s="198"/>
      <c r="L710" s="198"/>
      <c r="M710" s="142"/>
      <c r="N710" s="142"/>
      <c r="O710" s="142"/>
      <c r="P710" s="142"/>
      <c r="Q710" s="142"/>
      <c r="R710" s="142"/>
      <c r="S710" s="142"/>
      <c r="T710" s="142"/>
      <c r="U710" s="142"/>
      <c r="V710" s="142"/>
      <c r="W710" s="142"/>
      <c r="X710" s="142"/>
      <c r="Y710" s="142"/>
      <c r="Z710" s="142"/>
      <c r="AA710" s="142"/>
      <c r="AB710" s="142"/>
      <c r="AC710" s="142"/>
      <c r="AD710" s="142"/>
      <c r="AE710" s="142"/>
      <c r="AF710" s="142"/>
    </row>
    <row r="711" spans="4:32" x14ac:dyDescent="0.2">
      <c r="D711" s="142"/>
      <c r="E711" s="142"/>
      <c r="F711" s="142"/>
      <c r="G711" s="142"/>
      <c r="H711" s="142"/>
      <c r="I711" s="142"/>
      <c r="J711" s="7"/>
      <c r="K711" s="198"/>
      <c r="L711" s="198"/>
      <c r="M711" s="142"/>
      <c r="N711" s="142"/>
      <c r="O711" s="142"/>
      <c r="P711" s="142"/>
      <c r="Q711" s="142"/>
      <c r="R711" s="142"/>
      <c r="S711" s="142"/>
      <c r="T711" s="142"/>
      <c r="U711" s="142"/>
      <c r="V711" s="142"/>
      <c r="W711" s="142"/>
      <c r="X711" s="142"/>
      <c r="Y711" s="142"/>
      <c r="Z711" s="142"/>
      <c r="AA711" s="142"/>
      <c r="AB711" s="142"/>
      <c r="AC711" s="142"/>
      <c r="AD711" s="142"/>
      <c r="AE711" s="142"/>
      <c r="AF711" s="142"/>
    </row>
    <row r="712" spans="4:32" x14ac:dyDescent="0.2">
      <c r="D712" s="142"/>
      <c r="E712" s="142"/>
      <c r="F712" s="142"/>
      <c r="G712" s="142"/>
      <c r="H712" s="142"/>
      <c r="I712" s="142"/>
      <c r="J712" s="7"/>
      <c r="K712" s="198"/>
      <c r="L712" s="198"/>
      <c r="M712" s="142"/>
      <c r="N712" s="142"/>
      <c r="O712" s="142"/>
      <c r="P712" s="142"/>
      <c r="Q712" s="142"/>
      <c r="R712" s="142"/>
      <c r="S712" s="142"/>
      <c r="T712" s="142"/>
      <c r="U712" s="142"/>
      <c r="V712" s="142"/>
      <c r="W712" s="142"/>
      <c r="X712" s="142"/>
      <c r="Y712" s="142"/>
      <c r="Z712" s="142"/>
      <c r="AA712" s="142"/>
      <c r="AB712" s="142"/>
      <c r="AC712" s="142"/>
      <c r="AD712" s="142"/>
      <c r="AE712" s="142"/>
      <c r="AF712" s="142"/>
    </row>
    <row r="713" spans="4:32" x14ac:dyDescent="0.2">
      <c r="D713" s="142"/>
      <c r="E713" s="142"/>
      <c r="F713" s="142"/>
      <c r="G713" s="142"/>
      <c r="H713" s="142"/>
      <c r="I713" s="142"/>
      <c r="J713" s="7"/>
      <c r="K713" s="198"/>
      <c r="L713" s="198"/>
      <c r="M713" s="142"/>
      <c r="N713" s="142"/>
      <c r="O713" s="142"/>
      <c r="P713" s="142"/>
      <c r="Q713" s="142"/>
      <c r="R713" s="142"/>
      <c r="S713" s="142"/>
      <c r="T713" s="142"/>
      <c r="U713" s="142"/>
      <c r="V713" s="142"/>
      <c r="W713" s="142"/>
      <c r="X713" s="142"/>
      <c r="Y713" s="142"/>
      <c r="Z713" s="142"/>
      <c r="AA713" s="142"/>
      <c r="AB713" s="142"/>
      <c r="AC713" s="142"/>
      <c r="AD713" s="142"/>
      <c r="AE713" s="142"/>
      <c r="AF713" s="142"/>
    </row>
    <row r="714" spans="4:32" x14ac:dyDescent="0.2">
      <c r="D714" s="142"/>
      <c r="E714" s="142"/>
      <c r="F714" s="142"/>
      <c r="G714" s="142"/>
      <c r="H714" s="142"/>
      <c r="I714" s="142"/>
      <c r="J714" s="7"/>
      <c r="K714" s="198"/>
      <c r="L714" s="198"/>
      <c r="M714" s="142"/>
      <c r="N714" s="142"/>
      <c r="O714" s="142"/>
      <c r="P714" s="142"/>
      <c r="Q714" s="142"/>
      <c r="R714" s="142"/>
      <c r="S714" s="142"/>
      <c r="T714" s="142"/>
      <c r="U714" s="142"/>
      <c r="V714" s="142"/>
      <c r="W714" s="142"/>
      <c r="X714" s="142"/>
      <c r="Y714" s="142"/>
      <c r="Z714" s="142"/>
      <c r="AA714" s="142"/>
      <c r="AB714" s="142"/>
      <c r="AC714" s="142"/>
      <c r="AD714" s="142"/>
      <c r="AE714" s="142"/>
      <c r="AF714" s="142"/>
    </row>
    <row r="715" spans="4:32" x14ac:dyDescent="0.2">
      <c r="D715" s="142"/>
      <c r="E715" s="142"/>
      <c r="F715" s="142"/>
      <c r="G715" s="142"/>
      <c r="H715" s="142"/>
      <c r="I715" s="142"/>
      <c r="J715" s="7"/>
      <c r="K715" s="198"/>
      <c r="L715" s="198"/>
      <c r="M715" s="142"/>
      <c r="N715" s="142"/>
      <c r="O715" s="142"/>
      <c r="P715" s="142"/>
      <c r="Q715" s="142"/>
      <c r="R715" s="142"/>
      <c r="S715" s="142"/>
      <c r="T715" s="142"/>
      <c r="U715" s="142"/>
      <c r="V715" s="142"/>
      <c r="W715" s="142"/>
      <c r="X715" s="142"/>
      <c r="Y715" s="142"/>
      <c r="Z715" s="142"/>
      <c r="AA715" s="142"/>
      <c r="AB715" s="142"/>
      <c r="AC715" s="142"/>
      <c r="AD715" s="142"/>
      <c r="AE715" s="142"/>
      <c r="AF715" s="142"/>
    </row>
    <row r="716" spans="4:32" x14ac:dyDescent="0.2">
      <c r="D716" s="142"/>
      <c r="E716" s="142"/>
      <c r="F716" s="142"/>
      <c r="G716" s="142"/>
      <c r="H716" s="142"/>
      <c r="I716" s="142"/>
      <c r="J716" s="7"/>
      <c r="K716" s="198"/>
      <c r="L716" s="198"/>
      <c r="M716" s="142"/>
      <c r="N716" s="142"/>
      <c r="O716" s="142"/>
      <c r="P716" s="142"/>
      <c r="Q716" s="142"/>
      <c r="R716" s="142"/>
      <c r="S716" s="142"/>
      <c r="T716" s="142"/>
      <c r="U716" s="142"/>
      <c r="V716" s="142"/>
      <c r="W716" s="142"/>
      <c r="X716" s="142"/>
      <c r="Y716" s="142"/>
      <c r="Z716" s="142"/>
      <c r="AA716" s="142"/>
      <c r="AB716" s="142"/>
      <c r="AC716" s="142"/>
      <c r="AD716" s="142"/>
      <c r="AE716" s="142"/>
      <c r="AF716" s="142"/>
    </row>
    <row r="717" spans="4:32" x14ac:dyDescent="0.2">
      <c r="D717" s="142"/>
      <c r="E717" s="142"/>
      <c r="F717" s="142"/>
      <c r="G717" s="142"/>
      <c r="H717" s="142"/>
      <c r="I717" s="142"/>
      <c r="J717" s="7"/>
      <c r="K717" s="198"/>
      <c r="L717" s="198"/>
      <c r="M717" s="142"/>
      <c r="N717" s="142"/>
      <c r="O717" s="142"/>
      <c r="P717" s="142"/>
      <c r="Q717" s="142"/>
      <c r="R717" s="142"/>
      <c r="S717" s="142"/>
      <c r="T717" s="142"/>
      <c r="U717" s="142"/>
      <c r="V717" s="142"/>
      <c r="W717" s="142"/>
      <c r="X717" s="142"/>
      <c r="Y717" s="142"/>
      <c r="Z717" s="142"/>
      <c r="AA717" s="142"/>
      <c r="AB717" s="142"/>
      <c r="AC717" s="142"/>
      <c r="AD717" s="142"/>
      <c r="AE717" s="142"/>
      <c r="AF717" s="142"/>
    </row>
    <row r="718" spans="4:32" x14ac:dyDescent="0.2">
      <c r="D718" s="142"/>
      <c r="E718" s="142"/>
      <c r="F718" s="142"/>
      <c r="G718" s="142"/>
      <c r="H718" s="142"/>
      <c r="I718" s="142"/>
      <c r="J718" s="7"/>
      <c r="K718" s="198"/>
      <c r="L718" s="198"/>
      <c r="M718" s="142"/>
      <c r="N718" s="142"/>
      <c r="O718" s="142"/>
      <c r="P718" s="142"/>
      <c r="Q718" s="142"/>
      <c r="R718" s="142"/>
      <c r="S718" s="142"/>
      <c r="T718" s="142"/>
      <c r="U718" s="142"/>
      <c r="V718" s="142"/>
      <c r="W718" s="142"/>
      <c r="X718" s="142"/>
      <c r="Y718" s="142"/>
      <c r="Z718" s="142"/>
      <c r="AA718" s="142"/>
      <c r="AB718" s="142"/>
      <c r="AC718" s="142"/>
      <c r="AD718" s="142"/>
      <c r="AE718" s="142"/>
      <c r="AF718" s="142"/>
    </row>
    <row r="719" spans="4:32" x14ac:dyDescent="0.2">
      <c r="D719" s="142"/>
      <c r="E719" s="142"/>
      <c r="F719" s="142"/>
      <c r="G719" s="142"/>
      <c r="H719" s="142"/>
      <c r="I719" s="142"/>
      <c r="J719" s="7"/>
      <c r="K719" s="198"/>
      <c r="L719" s="198"/>
      <c r="M719" s="142"/>
      <c r="N719" s="142"/>
      <c r="O719" s="142"/>
      <c r="P719" s="142"/>
      <c r="Q719" s="142"/>
      <c r="R719" s="142"/>
      <c r="S719" s="142"/>
      <c r="T719" s="142"/>
      <c r="U719" s="142"/>
      <c r="V719" s="142"/>
      <c r="W719" s="142"/>
      <c r="X719" s="142"/>
      <c r="Y719" s="142"/>
      <c r="Z719" s="142"/>
      <c r="AA719" s="142"/>
      <c r="AB719" s="142"/>
      <c r="AC719" s="142"/>
      <c r="AD719" s="142"/>
      <c r="AE719" s="142"/>
      <c r="AF719" s="142"/>
    </row>
    <row r="720" spans="4:32" x14ac:dyDescent="0.2">
      <c r="D720" s="142"/>
      <c r="E720" s="142"/>
      <c r="F720" s="142"/>
      <c r="G720" s="142"/>
      <c r="H720" s="142"/>
      <c r="I720" s="142"/>
      <c r="J720" s="7"/>
      <c r="K720" s="198"/>
      <c r="L720" s="198"/>
      <c r="M720" s="142"/>
      <c r="N720" s="142"/>
      <c r="O720" s="142"/>
      <c r="P720" s="142"/>
      <c r="Q720" s="142"/>
      <c r="R720" s="142"/>
      <c r="S720" s="142"/>
      <c r="T720" s="142"/>
      <c r="U720" s="142"/>
      <c r="V720" s="142"/>
      <c r="W720" s="142"/>
      <c r="X720" s="142"/>
      <c r="Y720" s="142"/>
      <c r="Z720" s="142"/>
      <c r="AA720" s="142"/>
      <c r="AB720" s="142"/>
      <c r="AC720" s="142"/>
      <c r="AD720" s="142"/>
      <c r="AE720" s="142"/>
      <c r="AF720" s="142"/>
    </row>
    <row r="721" spans="4:32" x14ac:dyDescent="0.2">
      <c r="D721" s="142"/>
      <c r="E721" s="142"/>
      <c r="F721" s="142"/>
      <c r="G721" s="142"/>
      <c r="H721" s="142"/>
      <c r="I721" s="142"/>
      <c r="J721" s="7"/>
      <c r="K721" s="198"/>
      <c r="L721" s="198"/>
      <c r="M721" s="142"/>
      <c r="N721" s="142"/>
      <c r="O721" s="142"/>
      <c r="P721" s="142"/>
      <c r="Q721" s="142"/>
      <c r="R721" s="142"/>
      <c r="S721" s="142"/>
      <c r="T721" s="142"/>
      <c r="U721" s="142"/>
      <c r="V721" s="142"/>
      <c r="W721" s="142"/>
      <c r="X721" s="142"/>
      <c r="Y721" s="142"/>
      <c r="Z721" s="142"/>
      <c r="AA721" s="142"/>
      <c r="AB721" s="142"/>
      <c r="AC721" s="142"/>
      <c r="AD721" s="142"/>
      <c r="AE721" s="142"/>
      <c r="AF721" s="142"/>
    </row>
    <row r="722" spans="4:32" x14ac:dyDescent="0.2">
      <c r="D722" s="142"/>
      <c r="E722" s="142"/>
      <c r="F722" s="142"/>
      <c r="G722" s="142"/>
      <c r="H722" s="142"/>
      <c r="I722" s="142"/>
      <c r="J722" s="7"/>
      <c r="K722" s="198"/>
      <c r="L722" s="198"/>
      <c r="M722" s="142"/>
      <c r="N722" s="142"/>
      <c r="O722" s="142"/>
      <c r="P722" s="142"/>
      <c r="Q722" s="142"/>
      <c r="R722" s="142"/>
      <c r="S722" s="142"/>
      <c r="T722" s="142"/>
      <c r="U722" s="142"/>
      <c r="V722" s="142"/>
      <c r="W722" s="142"/>
      <c r="X722" s="142"/>
      <c r="Y722" s="142"/>
      <c r="Z722" s="142"/>
      <c r="AA722" s="142"/>
      <c r="AB722" s="142"/>
      <c r="AC722" s="142"/>
      <c r="AD722" s="142"/>
      <c r="AE722" s="142"/>
      <c r="AF722" s="142"/>
    </row>
    <row r="723" spans="4:32" x14ac:dyDescent="0.2">
      <c r="D723" s="142"/>
      <c r="E723" s="142"/>
      <c r="F723" s="142"/>
      <c r="G723" s="142"/>
      <c r="H723" s="142"/>
      <c r="I723" s="142"/>
      <c r="J723" s="7"/>
      <c r="K723" s="198"/>
      <c r="L723" s="198"/>
      <c r="M723" s="142"/>
      <c r="N723" s="142"/>
      <c r="O723" s="142"/>
      <c r="P723" s="142"/>
      <c r="Q723" s="142"/>
      <c r="R723" s="142"/>
      <c r="S723" s="142"/>
      <c r="T723" s="142"/>
      <c r="U723" s="142"/>
      <c r="V723" s="142"/>
      <c r="W723" s="142"/>
      <c r="X723" s="142"/>
      <c r="Y723" s="142"/>
      <c r="Z723" s="142"/>
      <c r="AA723" s="142"/>
      <c r="AB723" s="142"/>
      <c r="AC723" s="142"/>
      <c r="AD723" s="142"/>
      <c r="AE723" s="142"/>
      <c r="AF723" s="142"/>
    </row>
    <row r="724" spans="4:32" x14ac:dyDescent="0.2">
      <c r="D724" s="142"/>
      <c r="E724" s="142"/>
      <c r="F724" s="142"/>
      <c r="G724" s="142"/>
      <c r="H724" s="142"/>
      <c r="I724" s="142"/>
      <c r="J724" s="7"/>
      <c r="K724" s="198"/>
      <c r="L724" s="198"/>
      <c r="M724" s="142"/>
      <c r="N724" s="142"/>
      <c r="O724" s="142"/>
      <c r="P724" s="142"/>
      <c r="Q724" s="142"/>
      <c r="R724" s="142"/>
      <c r="S724" s="142"/>
      <c r="T724" s="142"/>
      <c r="U724" s="142"/>
      <c r="V724" s="142"/>
      <c r="W724" s="142"/>
      <c r="X724" s="142"/>
      <c r="Y724" s="142"/>
      <c r="Z724" s="142"/>
      <c r="AA724" s="142"/>
      <c r="AB724" s="142"/>
      <c r="AC724" s="142"/>
      <c r="AD724" s="142"/>
      <c r="AE724" s="142"/>
      <c r="AF724" s="142"/>
    </row>
    <row r="725" spans="4:32" x14ac:dyDescent="0.2">
      <c r="D725" s="142"/>
      <c r="E725" s="142"/>
      <c r="F725" s="142"/>
      <c r="G725" s="142"/>
      <c r="H725" s="142"/>
      <c r="I725" s="142"/>
      <c r="J725" s="7"/>
      <c r="K725" s="198"/>
      <c r="L725" s="198"/>
      <c r="M725" s="142"/>
      <c r="N725" s="142"/>
      <c r="O725" s="142"/>
      <c r="P725" s="142"/>
      <c r="Q725" s="142"/>
      <c r="R725" s="142"/>
      <c r="S725" s="142"/>
      <c r="T725" s="142"/>
      <c r="U725" s="142"/>
      <c r="V725" s="142"/>
      <c r="W725" s="142"/>
      <c r="X725" s="142"/>
      <c r="Y725" s="142"/>
      <c r="Z725" s="142"/>
      <c r="AA725" s="142"/>
      <c r="AB725" s="142"/>
      <c r="AC725" s="142"/>
      <c r="AD725" s="142"/>
      <c r="AE725" s="142"/>
      <c r="AF725" s="142"/>
    </row>
    <row r="726" spans="4:32" x14ac:dyDescent="0.2">
      <c r="D726" s="142"/>
      <c r="E726" s="142"/>
      <c r="F726" s="142"/>
      <c r="G726" s="142"/>
      <c r="H726" s="142"/>
      <c r="I726" s="142"/>
      <c r="J726" s="7"/>
      <c r="K726" s="198"/>
      <c r="L726" s="198"/>
      <c r="M726" s="142"/>
      <c r="N726" s="142"/>
      <c r="O726" s="142"/>
      <c r="P726" s="142"/>
      <c r="Q726" s="142"/>
      <c r="R726" s="142"/>
      <c r="S726" s="142"/>
      <c r="T726" s="142"/>
      <c r="U726" s="142"/>
      <c r="V726" s="142"/>
      <c r="W726" s="142"/>
      <c r="X726" s="142"/>
      <c r="Y726" s="142"/>
      <c r="Z726" s="142"/>
      <c r="AA726" s="142"/>
      <c r="AB726" s="142"/>
      <c r="AC726" s="142"/>
      <c r="AD726" s="142"/>
      <c r="AE726" s="142"/>
      <c r="AF726" s="142"/>
    </row>
    <row r="727" spans="4:32" x14ac:dyDescent="0.2">
      <c r="D727" s="142"/>
      <c r="E727" s="142"/>
      <c r="F727" s="142"/>
      <c r="G727" s="142"/>
      <c r="H727" s="142"/>
      <c r="I727" s="142"/>
      <c r="J727" s="7"/>
      <c r="K727" s="198"/>
      <c r="L727" s="198"/>
      <c r="M727" s="142"/>
      <c r="N727" s="142"/>
      <c r="O727" s="142"/>
      <c r="P727" s="142"/>
      <c r="Q727" s="142"/>
      <c r="R727" s="142"/>
      <c r="S727" s="142"/>
      <c r="T727" s="142"/>
      <c r="U727" s="142"/>
      <c r="V727" s="142"/>
      <c r="W727" s="142"/>
      <c r="X727" s="142"/>
      <c r="Y727" s="142"/>
      <c r="Z727" s="142"/>
      <c r="AA727" s="142"/>
      <c r="AB727" s="142"/>
      <c r="AC727" s="142"/>
      <c r="AD727" s="142"/>
      <c r="AE727" s="142"/>
      <c r="AF727" s="142"/>
    </row>
    <row r="728" spans="4:32" x14ac:dyDescent="0.2">
      <c r="D728" s="142"/>
      <c r="E728" s="142"/>
      <c r="F728" s="142"/>
      <c r="G728" s="142"/>
      <c r="H728" s="142"/>
      <c r="I728" s="142"/>
      <c r="J728" s="7"/>
      <c r="K728" s="198"/>
      <c r="L728" s="198"/>
      <c r="M728" s="142"/>
      <c r="N728" s="142"/>
      <c r="O728" s="142"/>
      <c r="P728" s="142"/>
      <c r="Q728" s="142"/>
      <c r="R728" s="142"/>
      <c r="S728" s="142"/>
      <c r="T728" s="142"/>
      <c r="U728" s="142"/>
      <c r="V728" s="142"/>
      <c r="W728" s="142"/>
      <c r="X728" s="142"/>
      <c r="Y728" s="142"/>
      <c r="Z728" s="142"/>
      <c r="AA728" s="142"/>
      <c r="AB728" s="142"/>
      <c r="AC728" s="142"/>
      <c r="AD728" s="142"/>
      <c r="AE728" s="142"/>
      <c r="AF728" s="142"/>
    </row>
    <row r="729" spans="4:32" x14ac:dyDescent="0.2">
      <c r="D729" s="142"/>
      <c r="E729" s="142"/>
      <c r="F729" s="142"/>
      <c r="G729" s="142"/>
      <c r="H729" s="142"/>
      <c r="I729" s="142"/>
      <c r="J729" s="7"/>
      <c r="K729" s="198"/>
      <c r="L729" s="198"/>
      <c r="M729" s="142"/>
      <c r="N729" s="142"/>
      <c r="O729" s="142"/>
      <c r="P729" s="142"/>
      <c r="Q729" s="142"/>
      <c r="R729" s="142"/>
      <c r="S729" s="142"/>
      <c r="T729" s="142"/>
      <c r="U729" s="142"/>
      <c r="V729" s="142"/>
      <c r="W729" s="142"/>
      <c r="X729" s="142"/>
      <c r="Y729" s="142"/>
      <c r="Z729" s="142"/>
      <c r="AA729" s="142"/>
      <c r="AB729" s="142"/>
      <c r="AC729" s="142"/>
      <c r="AD729" s="142"/>
      <c r="AE729" s="142"/>
      <c r="AF729" s="142"/>
    </row>
    <row r="730" spans="4:32" x14ac:dyDescent="0.2">
      <c r="D730" s="142"/>
      <c r="E730" s="142"/>
      <c r="F730" s="142"/>
      <c r="G730" s="142"/>
      <c r="H730" s="142"/>
      <c r="I730" s="142"/>
      <c r="J730" s="7"/>
      <c r="K730" s="198"/>
      <c r="L730" s="198"/>
      <c r="M730" s="142"/>
      <c r="N730" s="142"/>
      <c r="O730" s="142"/>
      <c r="P730" s="142"/>
      <c r="Q730" s="142"/>
      <c r="R730" s="142"/>
      <c r="S730" s="142"/>
      <c r="T730" s="142"/>
      <c r="U730" s="142"/>
      <c r="V730" s="142"/>
      <c r="W730" s="142"/>
      <c r="X730" s="142"/>
      <c r="Y730" s="142"/>
      <c r="Z730" s="142"/>
      <c r="AA730" s="142"/>
      <c r="AB730" s="142"/>
      <c r="AC730" s="142"/>
      <c r="AD730" s="142"/>
      <c r="AE730" s="142"/>
      <c r="AF730" s="142"/>
    </row>
    <row r="731" spans="4:32" x14ac:dyDescent="0.2">
      <c r="D731" s="142"/>
      <c r="E731" s="142"/>
      <c r="F731" s="142"/>
      <c r="G731" s="142"/>
      <c r="H731" s="142"/>
      <c r="I731" s="142"/>
      <c r="J731" s="7"/>
      <c r="K731" s="198"/>
      <c r="L731" s="198"/>
      <c r="M731" s="142"/>
      <c r="N731" s="142"/>
      <c r="O731" s="142"/>
      <c r="P731" s="142"/>
      <c r="Q731" s="142"/>
      <c r="R731" s="142"/>
      <c r="S731" s="142"/>
      <c r="T731" s="142"/>
      <c r="U731" s="142"/>
      <c r="V731" s="142"/>
      <c r="W731" s="142"/>
      <c r="X731" s="142"/>
      <c r="Y731" s="142"/>
      <c r="Z731" s="142"/>
      <c r="AA731" s="142"/>
      <c r="AB731" s="142"/>
      <c r="AC731" s="142"/>
      <c r="AD731" s="142"/>
      <c r="AE731" s="142"/>
      <c r="AF731" s="142"/>
    </row>
    <row r="732" spans="4:32" x14ac:dyDescent="0.2">
      <c r="D732" s="142"/>
      <c r="E732" s="142"/>
      <c r="F732" s="142"/>
      <c r="G732" s="142"/>
      <c r="H732" s="142"/>
      <c r="I732" s="142"/>
      <c r="J732" s="7"/>
      <c r="K732" s="198"/>
      <c r="L732" s="198"/>
      <c r="M732" s="142"/>
      <c r="N732" s="142"/>
      <c r="O732" s="142"/>
      <c r="P732" s="142"/>
      <c r="Q732" s="142"/>
      <c r="R732" s="142"/>
      <c r="S732" s="142"/>
      <c r="T732" s="142"/>
      <c r="U732" s="142"/>
      <c r="V732" s="142"/>
      <c r="W732" s="142"/>
      <c r="X732" s="142"/>
      <c r="Y732" s="142"/>
      <c r="Z732" s="142"/>
      <c r="AA732" s="142"/>
      <c r="AB732" s="142"/>
      <c r="AC732" s="142"/>
      <c r="AD732" s="142"/>
      <c r="AE732" s="142"/>
      <c r="AF732" s="142"/>
    </row>
    <row r="733" spans="4:32" x14ac:dyDescent="0.2">
      <c r="D733" s="142"/>
      <c r="E733" s="142"/>
      <c r="F733" s="142"/>
      <c r="G733" s="142"/>
      <c r="H733" s="142"/>
      <c r="I733" s="142"/>
      <c r="J733" s="7"/>
      <c r="K733" s="198"/>
      <c r="L733" s="198"/>
      <c r="M733" s="142"/>
      <c r="N733" s="142"/>
      <c r="O733" s="142"/>
      <c r="P733" s="142"/>
      <c r="Q733" s="142"/>
      <c r="R733" s="142"/>
      <c r="S733" s="142"/>
      <c r="T733" s="142"/>
      <c r="U733" s="142"/>
      <c r="V733" s="142"/>
      <c r="W733" s="142"/>
      <c r="X733" s="142"/>
      <c r="Y733" s="142"/>
      <c r="Z733" s="142"/>
      <c r="AA733" s="142"/>
      <c r="AB733" s="142"/>
      <c r="AC733" s="142"/>
      <c r="AD733" s="142"/>
      <c r="AE733" s="142"/>
      <c r="AF733" s="142"/>
    </row>
    <row r="734" spans="4:32" x14ac:dyDescent="0.2">
      <c r="D734" s="142"/>
      <c r="E734" s="142"/>
      <c r="F734" s="142"/>
      <c r="G734" s="142"/>
      <c r="H734" s="142"/>
      <c r="I734" s="142"/>
      <c r="J734" s="7"/>
      <c r="K734" s="198"/>
      <c r="L734" s="198"/>
      <c r="M734" s="142"/>
      <c r="N734" s="142"/>
      <c r="O734" s="142"/>
      <c r="P734" s="142"/>
      <c r="Q734" s="142"/>
      <c r="R734" s="142"/>
      <c r="S734" s="142"/>
      <c r="T734" s="142"/>
      <c r="U734" s="142"/>
      <c r="V734" s="142"/>
      <c r="W734" s="142"/>
      <c r="X734" s="142"/>
      <c r="Y734" s="142"/>
      <c r="Z734" s="142"/>
      <c r="AA734" s="142"/>
      <c r="AB734" s="142"/>
      <c r="AC734" s="142"/>
      <c r="AD734" s="142"/>
      <c r="AE734" s="142"/>
      <c r="AF734" s="142"/>
    </row>
    <row r="735" spans="4:32" x14ac:dyDescent="0.2">
      <c r="D735" s="142"/>
      <c r="E735" s="142"/>
      <c r="F735" s="142"/>
      <c r="G735" s="142"/>
      <c r="H735" s="142"/>
      <c r="I735" s="142"/>
      <c r="J735" s="7"/>
      <c r="K735" s="198"/>
      <c r="L735" s="198"/>
      <c r="M735" s="142"/>
      <c r="N735" s="142"/>
      <c r="O735" s="142"/>
      <c r="P735" s="142"/>
      <c r="Q735" s="142"/>
      <c r="R735" s="142"/>
      <c r="S735" s="142"/>
      <c r="T735" s="142"/>
      <c r="U735" s="142"/>
      <c r="V735" s="142"/>
      <c r="W735" s="142"/>
      <c r="X735" s="142"/>
      <c r="Y735" s="142"/>
      <c r="Z735" s="142"/>
      <c r="AA735" s="142"/>
      <c r="AB735" s="142"/>
      <c r="AC735" s="142"/>
      <c r="AD735" s="142"/>
      <c r="AE735" s="142"/>
      <c r="AF735" s="142"/>
    </row>
    <row r="736" spans="4:32" x14ac:dyDescent="0.2">
      <c r="D736" s="142"/>
      <c r="E736" s="142"/>
      <c r="F736" s="142"/>
      <c r="G736" s="142"/>
      <c r="H736" s="142"/>
      <c r="I736" s="142"/>
      <c r="J736" s="7"/>
      <c r="K736" s="198"/>
      <c r="L736" s="198"/>
      <c r="M736" s="142"/>
      <c r="N736" s="142"/>
      <c r="O736" s="142"/>
      <c r="P736" s="142"/>
      <c r="Q736" s="142"/>
      <c r="R736" s="142"/>
      <c r="S736" s="142"/>
      <c r="T736" s="142"/>
      <c r="U736" s="142"/>
      <c r="V736" s="142"/>
      <c r="W736" s="142"/>
      <c r="X736" s="142"/>
      <c r="Y736" s="142"/>
      <c r="Z736" s="142"/>
      <c r="AA736" s="142"/>
      <c r="AB736" s="142"/>
      <c r="AC736" s="142"/>
      <c r="AD736" s="142"/>
      <c r="AE736" s="142"/>
      <c r="AF736" s="142"/>
    </row>
    <row r="737" spans="4:32" x14ac:dyDescent="0.2">
      <c r="D737" s="142"/>
      <c r="E737" s="142"/>
      <c r="F737" s="142"/>
      <c r="G737" s="142"/>
      <c r="H737" s="142"/>
      <c r="I737" s="142"/>
      <c r="J737" s="7"/>
      <c r="K737" s="198"/>
      <c r="L737" s="198"/>
      <c r="M737" s="142"/>
      <c r="N737" s="142"/>
      <c r="O737" s="142"/>
      <c r="P737" s="142"/>
      <c r="Q737" s="142"/>
      <c r="R737" s="142"/>
      <c r="S737" s="142"/>
      <c r="T737" s="142"/>
      <c r="U737" s="142"/>
      <c r="V737" s="142"/>
      <c r="W737" s="142"/>
      <c r="X737" s="142"/>
      <c r="Y737" s="142"/>
      <c r="Z737" s="142"/>
      <c r="AA737" s="142"/>
      <c r="AB737" s="142"/>
      <c r="AC737" s="142"/>
      <c r="AD737" s="142"/>
      <c r="AE737" s="142"/>
      <c r="AF737" s="142"/>
    </row>
    <row r="738" spans="4:32" x14ac:dyDescent="0.2">
      <c r="D738" s="142"/>
      <c r="E738" s="142"/>
      <c r="F738" s="142"/>
      <c r="G738" s="142"/>
      <c r="H738" s="142"/>
      <c r="I738" s="142"/>
      <c r="J738" s="7"/>
      <c r="K738" s="198"/>
      <c r="L738" s="198"/>
      <c r="M738" s="142"/>
      <c r="N738" s="142"/>
      <c r="O738" s="142"/>
      <c r="P738" s="142"/>
      <c r="Q738" s="142"/>
      <c r="R738" s="142"/>
      <c r="S738" s="142"/>
      <c r="T738" s="142"/>
      <c r="U738" s="142"/>
      <c r="V738" s="142"/>
      <c r="W738" s="142"/>
      <c r="X738" s="142"/>
      <c r="Y738" s="142"/>
      <c r="Z738" s="142"/>
      <c r="AA738" s="142"/>
      <c r="AB738" s="142"/>
      <c r="AC738" s="142"/>
      <c r="AD738" s="142"/>
      <c r="AE738" s="142"/>
      <c r="AF738" s="142"/>
    </row>
    <row r="739" spans="4:32" x14ac:dyDescent="0.2">
      <c r="D739" s="142"/>
      <c r="E739" s="142"/>
      <c r="F739" s="142"/>
      <c r="G739" s="142"/>
      <c r="H739" s="142"/>
      <c r="I739" s="142"/>
      <c r="J739" s="7"/>
      <c r="K739" s="198"/>
      <c r="L739" s="198"/>
      <c r="M739" s="142"/>
      <c r="N739" s="142"/>
      <c r="O739" s="142"/>
      <c r="P739" s="142"/>
      <c r="Q739" s="142"/>
      <c r="R739" s="142"/>
      <c r="S739" s="142"/>
      <c r="T739" s="142"/>
      <c r="U739" s="142"/>
      <c r="V739" s="142"/>
      <c r="W739" s="142"/>
      <c r="X739" s="142"/>
      <c r="Y739" s="142"/>
      <c r="Z739" s="142"/>
      <c r="AA739" s="142"/>
      <c r="AB739" s="142"/>
      <c r="AC739" s="142"/>
      <c r="AD739" s="142"/>
      <c r="AE739" s="142"/>
      <c r="AF739" s="142"/>
    </row>
    <row r="740" spans="4:32" x14ac:dyDescent="0.2">
      <c r="D740" s="142"/>
      <c r="E740" s="142"/>
      <c r="F740" s="142"/>
      <c r="G740" s="142"/>
      <c r="H740" s="142"/>
      <c r="I740" s="142"/>
      <c r="J740" s="7"/>
      <c r="K740" s="198"/>
      <c r="L740" s="198"/>
      <c r="M740" s="142"/>
      <c r="N740" s="142"/>
      <c r="O740" s="142"/>
      <c r="P740" s="142"/>
      <c r="Q740" s="142"/>
      <c r="R740" s="142"/>
      <c r="S740" s="142"/>
      <c r="T740" s="142"/>
      <c r="U740" s="142"/>
      <c r="V740" s="142"/>
      <c r="W740" s="142"/>
      <c r="X740" s="142"/>
      <c r="Y740" s="142"/>
      <c r="Z740" s="142"/>
      <c r="AA740" s="142"/>
      <c r="AB740" s="142"/>
      <c r="AC740" s="142"/>
      <c r="AD740" s="142"/>
      <c r="AE740" s="142"/>
      <c r="AF740" s="142"/>
    </row>
    <row r="741" spans="4:32" x14ac:dyDescent="0.2">
      <c r="D741" s="142"/>
      <c r="E741" s="142"/>
      <c r="F741" s="142"/>
      <c r="G741" s="142"/>
      <c r="H741" s="142"/>
      <c r="I741" s="142"/>
      <c r="J741" s="7"/>
      <c r="K741" s="198"/>
      <c r="L741" s="198"/>
      <c r="M741" s="142"/>
      <c r="N741" s="142"/>
      <c r="O741" s="142"/>
      <c r="P741" s="142"/>
      <c r="Q741" s="142"/>
      <c r="R741" s="142"/>
      <c r="S741" s="142"/>
      <c r="T741" s="142"/>
      <c r="U741" s="142"/>
      <c r="V741" s="142"/>
      <c r="W741" s="142"/>
      <c r="X741" s="142"/>
      <c r="Y741" s="142"/>
      <c r="Z741" s="142"/>
      <c r="AA741" s="142"/>
      <c r="AB741" s="142"/>
      <c r="AC741" s="142"/>
      <c r="AD741" s="142"/>
      <c r="AE741" s="142"/>
      <c r="AF741" s="142"/>
    </row>
    <row r="742" spans="4:32" x14ac:dyDescent="0.2">
      <c r="D742" s="142"/>
      <c r="E742" s="142"/>
      <c r="F742" s="142"/>
      <c r="G742" s="142"/>
      <c r="H742" s="142"/>
      <c r="I742" s="142"/>
      <c r="J742" s="7"/>
      <c r="K742" s="198"/>
      <c r="L742" s="198"/>
      <c r="M742" s="142"/>
      <c r="N742" s="142"/>
      <c r="O742" s="142"/>
      <c r="P742" s="142"/>
      <c r="Q742" s="142"/>
      <c r="R742" s="142"/>
      <c r="S742" s="142"/>
      <c r="T742" s="142"/>
      <c r="U742" s="142"/>
      <c r="V742" s="142"/>
      <c r="W742" s="142"/>
      <c r="X742" s="142"/>
      <c r="Y742" s="142"/>
      <c r="Z742" s="142"/>
      <c r="AA742" s="142"/>
      <c r="AB742" s="142"/>
      <c r="AC742" s="142"/>
      <c r="AD742" s="142"/>
      <c r="AE742" s="142"/>
      <c r="AF742" s="142"/>
    </row>
    <row r="743" spans="4:32" x14ac:dyDescent="0.2">
      <c r="D743" s="142"/>
      <c r="E743" s="142"/>
      <c r="F743" s="142"/>
      <c r="G743" s="142"/>
      <c r="H743" s="142"/>
      <c r="I743" s="142"/>
      <c r="J743" s="7"/>
      <c r="K743" s="198"/>
      <c r="L743" s="198"/>
      <c r="M743" s="142"/>
      <c r="N743" s="142"/>
      <c r="O743" s="142"/>
      <c r="P743" s="142"/>
      <c r="Q743" s="142"/>
      <c r="R743" s="142"/>
      <c r="S743" s="142"/>
      <c r="T743" s="142"/>
      <c r="U743" s="142"/>
      <c r="V743" s="142"/>
      <c r="W743" s="142"/>
      <c r="X743" s="142"/>
      <c r="Y743" s="142"/>
      <c r="Z743" s="142"/>
      <c r="AA743" s="142"/>
      <c r="AB743" s="142"/>
      <c r="AC743" s="142"/>
      <c r="AD743" s="142"/>
      <c r="AE743" s="142"/>
      <c r="AF743" s="142"/>
    </row>
    <row r="744" spans="4:32" x14ac:dyDescent="0.2">
      <c r="D744" s="142"/>
      <c r="E744" s="142"/>
      <c r="F744" s="142"/>
      <c r="G744" s="142"/>
      <c r="H744" s="142"/>
      <c r="I744" s="142"/>
      <c r="J744" s="7"/>
      <c r="K744" s="198"/>
      <c r="L744" s="198"/>
      <c r="M744" s="142"/>
      <c r="N744" s="142"/>
      <c r="O744" s="142"/>
      <c r="P744" s="142"/>
      <c r="Q744" s="142"/>
      <c r="R744" s="142"/>
      <c r="S744" s="142"/>
      <c r="T744" s="142"/>
      <c r="U744" s="142"/>
      <c r="V744" s="142"/>
      <c r="W744" s="142"/>
      <c r="X744" s="142"/>
      <c r="Y744" s="142"/>
      <c r="Z744" s="142"/>
      <c r="AA744" s="142"/>
      <c r="AB744" s="142"/>
      <c r="AC744" s="142"/>
      <c r="AD744" s="142"/>
      <c r="AE744" s="142"/>
      <c r="AF744" s="142"/>
    </row>
    <row r="745" spans="4:32" x14ac:dyDescent="0.2">
      <c r="D745" s="142"/>
      <c r="E745" s="142"/>
      <c r="F745" s="142"/>
      <c r="G745" s="142"/>
      <c r="H745" s="142"/>
      <c r="I745" s="142"/>
      <c r="J745" s="7"/>
      <c r="K745" s="198"/>
      <c r="L745" s="198"/>
      <c r="M745" s="142"/>
      <c r="N745" s="142"/>
      <c r="O745" s="142"/>
      <c r="P745" s="142"/>
      <c r="Q745" s="142"/>
      <c r="R745" s="142"/>
      <c r="S745" s="142"/>
      <c r="T745" s="142"/>
      <c r="U745" s="142"/>
      <c r="V745" s="142"/>
      <c r="W745" s="142"/>
      <c r="X745" s="142"/>
      <c r="Y745" s="142"/>
      <c r="Z745" s="142"/>
      <c r="AA745" s="142"/>
      <c r="AB745" s="142"/>
      <c r="AC745" s="142"/>
      <c r="AD745" s="142"/>
      <c r="AE745" s="142"/>
      <c r="AF745" s="142"/>
    </row>
    <row r="746" spans="4:32" x14ac:dyDescent="0.2">
      <c r="D746" s="142"/>
      <c r="E746" s="142"/>
      <c r="F746" s="142"/>
      <c r="G746" s="142"/>
      <c r="H746" s="142"/>
      <c r="I746" s="142"/>
      <c r="J746" s="7"/>
      <c r="K746" s="198"/>
      <c r="L746" s="198"/>
      <c r="M746" s="142"/>
      <c r="N746" s="142"/>
      <c r="O746" s="142"/>
      <c r="P746" s="142"/>
      <c r="Q746" s="142"/>
      <c r="R746" s="142"/>
      <c r="S746" s="142"/>
      <c r="T746" s="142"/>
      <c r="U746" s="142"/>
      <c r="V746" s="142"/>
      <c r="W746" s="142"/>
      <c r="X746" s="142"/>
      <c r="Y746" s="142"/>
      <c r="Z746" s="142"/>
      <c r="AA746" s="142"/>
      <c r="AB746" s="142"/>
      <c r="AC746" s="142"/>
      <c r="AD746" s="142"/>
      <c r="AE746" s="142"/>
      <c r="AF746" s="142"/>
    </row>
    <row r="747" spans="4:32" x14ac:dyDescent="0.2">
      <c r="D747" s="142"/>
      <c r="E747" s="142"/>
      <c r="F747" s="142"/>
      <c r="G747" s="142"/>
      <c r="H747" s="142"/>
      <c r="I747" s="142"/>
      <c r="J747" s="7"/>
      <c r="K747" s="198"/>
      <c r="L747" s="198"/>
      <c r="M747" s="142"/>
      <c r="N747" s="142"/>
      <c r="O747" s="142"/>
      <c r="P747" s="142"/>
      <c r="Q747" s="142"/>
      <c r="R747" s="142"/>
      <c r="S747" s="142"/>
      <c r="T747" s="142"/>
      <c r="U747" s="142"/>
      <c r="V747" s="142"/>
      <c r="W747" s="142"/>
      <c r="X747" s="142"/>
      <c r="Y747" s="142"/>
      <c r="Z747" s="142"/>
      <c r="AA747" s="142"/>
      <c r="AB747" s="142"/>
      <c r="AC747" s="142"/>
      <c r="AD747" s="142"/>
      <c r="AE747" s="142"/>
      <c r="AF747" s="142"/>
    </row>
    <row r="748" spans="4:32" x14ac:dyDescent="0.2">
      <c r="D748" s="142"/>
      <c r="E748" s="142"/>
      <c r="F748" s="142"/>
      <c r="G748" s="142"/>
      <c r="H748" s="142"/>
      <c r="I748" s="142"/>
      <c r="J748" s="7"/>
      <c r="K748" s="198"/>
      <c r="L748" s="198"/>
      <c r="M748" s="142"/>
      <c r="N748" s="142"/>
      <c r="O748" s="142"/>
      <c r="P748" s="142"/>
      <c r="Q748" s="142"/>
      <c r="R748" s="142"/>
      <c r="S748" s="142"/>
      <c r="T748" s="142"/>
      <c r="U748" s="142"/>
      <c r="V748" s="142"/>
      <c r="W748" s="142"/>
      <c r="X748" s="142"/>
      <c r="Y748" s="142"/>
      <c r="Z748" s="142"/>
      <c r="AA748" s="142"/>
      <c r="AB748" s="142"/>
      <c r="AC748" s="142"/>
      <c r="AD748" s="142"/>
      <c r="AE748" s="142"/>
      <c r="AF748" s="142"/>
    </row>
    <row r="749" spans="4:32" x14ac:dyDescent="0.2">
      <c r="D749" s="142"/>
      <c r="E749" s="142"/>
      <c r="F749" s="142"/>
      <c r="G749" s="142"/>
      <c r="H749" s="142"/>
      <c r="I749" s="142"/>
      <c r="J749" s="7"/>
      <c r="K749" s="198"/>
      <c r="L749" s="198"/>
      <c r="M749" s="142"/>
      <c r="N749" s="142"/>
      <c r="O749" s="142"/>
      <c r="P749" s="142"/>
      <c r="Q749" s="142"/>
      <c r="R749" s="142"/>
      <c r="S749" s="142"/>
      <c r="T749" s="142"/>
      <c r="U749" s="142"/>
      <c r="V749" s="142"/>
      <c r="W749" s="142"/>
      <c r="X749" s="142"/>
      <c r="Y749" s="142"/>
      <c r="Z749" s="142"/>
      <c r="AA749" s="142"/>
      <c r="AB749" s="142"/>
      <c r="AC749" s="142"/>
      <c r="AD749" s="142"/>
      <c r="AE749" s="142"/>
      <c r="AF749" s="142"/>
    </row>
    <row r="750" spans="4:32" x14ac:dyDescent="0.2">
      <c r="D750" s="142"/>
      <c r="E750" s="142"/>
      <c r="F750" s="142"/>
      <c r="G750" s="142"/>
      <c r="H750" s="142"/>
      <c r="I750" s="142"/>
      <c r="J750" s="7"/>
      <c r="K750" s="198"/>
      <c r="L750" s="198"/>
      <c r="M750" s="142"/>
      <c r="N750" s="142"/>
      <c r="O750" s="142"/>
      <c r="P750" s="142"/>
      <c r="Q750" s="142"/>
      <c r="R750" s="142"/>
      <c r="S750" s="142"/>
      <c r="T750" s="142"/>
      <c r="U750" s="142"/>
      <c r="V750" s="142"/>
      <c r="W750" s="142"/>
      <c r="X750" s="142"/>
      <c r="Y750" s="142"/>
      <c r="Z750" s="142"/>
      <c r="AA750" s="142"/>
      <c r="AB750" s="142"/>
      <c r="AC750" s="142"/>
      <c r="AD750" s="142"/>
      <c r="AE750" s="142"/>
      <c r="AF750" s="142"/>
    </row>
    <row r="751" spans="4:32" x14ac:dyDescent="0.2">
      <c r="D751" s="142"/>
      <c r="E751" s="142"/>
      <c r="F751" s="142"/>
      <c r="G751" s="142"/>
      <c r="H751" s="142"/>
      <c r="I751" s="142"/>
      <c r="J751" s="7"/>
      <c r="K751" s="198"/>
      <c r="L751" s="198"/>
      <c r="M751" s="142"/>
      <c r="N751" s="142"/>
      <c r="O751" s="142"/>
      <c r="P751" s="142"/>
      <c r="Q751" s="142"/>
      <c r="R751" s="142"/>
      <c r="S751" s="142"/>
      <c r="T751" s="142"/>
      <c r="U751" s="142"/>
      <c r="V751" s="142"/>
      <c r="W751" s="142"/>
      <c r="X751" s="142"/>
      <c r="Y751" s="142"/>
      <c r="Z751" s="142"/>
      <c r="AA751" s="142"/>
      <c r="AB751" s="142"/>
      <c r="AC751" s="142"/>
      <c r="AD751" s="142"/>
      <c r="AE751" s="142"/>
      <c r="AF751" s="142"/>
    </row>
    <row r="752" spans="4:32" x14ac:dyDescent="0.2">
      <c r="D752" s="142"/>
      <c r="E752" s="142"/>
      <c r="F752" s="142"/>
      <c r="G752" s="142"/>
      <c r="H752" s="142"/>
      <c r="I752" s="142"/>
      <c r="J752" s="7"/>
      <c r="K752" s="198"/>
      <c r="L752" s="198"/>
      <c r="M752" s="142"/>
      <c r="N752" s="142"/>
      <c r="O752" s="142"/>
      <c r="P752" s="142"/>
      <c r="Q752" s="142"/>
      <c r="R752" s="142"/>
      <c r="S752" s="142"/>
      <c r="T752" s="142"/>
      <c r="U752" s="142"/>
      <c r="V752" s="142"/>
      <c r="W752" s="142"/>
      <c r="X752" s="142"/>
      <c r="Y752" s="142"/>
      <c r="Z752" s="142"/>
      <c r="AA752" s="142"/>
      <c r="AB752" s="142"/>
      <c r="AC752" s="142"/>
      <c r="AD752" s="142"/>
      <c r="AE752" s="142"/>
      <c r="AF752" s="142"/>
    </row>
    <row r="753" spans="4:32" x14ac:dyDescent="0.2">
      <c r="D753" s="142"/>
      <c r="E753" s="142"/>
      <c r="F753" s="142"/>
      <c r="G753" s="142"/>
      <c r="H753" s="142"/>
      <c r="I753" s="142"/>
      <c r="J753" s="7"/>
      <c r="K753" s="198"/>
      <c r="L753" s="198"/>
      <c r="M753" s="142"/>
      <c r="N753" s="142"/>
      <c r="O753" s="142"/>
      <c r="P753" s="142"/>
      <c r="Q753" s="142"/>
      <c r="R753" s="142"/>
      <c r="S753" s="142"/>
      <c r="T753" s="142"/>
      <c r="U753" s="142"/>
      <c r="V753" s="142"/>
      <c r="W753" s="142"/>
      <c r="X753" s="142"/>
      <c r="Y753" s="142"/>
      <c r="Z753" s="142"/>
      <c r="AA753" s="142"/>
      <c r="AB753" s="142"/>
      <c r="AC753" s="142"/>
      <c r="AD753" s="142"/>
      <c r="AE753" s="142"/>
      <c r="AF753" s="142"/>
    </row>
    <row r="754" spans="4:32" x14ac:dyDescent="0.2">
      <c r="D754" s="142"/>
      <c r="E754" s="142"/>
      <c r="F754" s="142"/>
      <c r="G754" s="142"/>
      <c r="H754" s="142"/>
      <c r="I754" s="142"/>
      <c r="J754" s="7"/>
      <c r="K754" s="198"/>
      <c r="L754" s="198"/>
      <c r="M754" s="142"/>
      <c r="N754" s="142"/>
      <c r="O754" s="142"/>
      <c r="P754" s="142"/>
      <c r="Q754" s="142"/>
      <c r="R754" s="142"/>
      <c r="S754" s="142"/>
      <c r="T754" s="142"/>
      <c r="U754" s="142"/>
      <c r="V754" s="142"/>
      <c r="W754" s="142"/>
      <c r="X754" s="142"/>
      <c r="Y754" s="142"/>
      <c r="Z754" s="142"/>
      <c r="AA754" s="142"/>
      <c r="AB754" s="142"/>
      <c r="AC754" s="142"/>
      <c r="AD754" s="142"/>
      <c r="AE754" s="142"/>
      <c r="AF754" s="142"/>
    </row>
    <row r="755" spans="4:32" x14ac:dyDescent="0.2">
      <c r="D755" s="142"/>
      <c r="E755" s="142"/>
      <c r="F755" s="142"/>
      <c r="G755" s="142"/>
      <c r="H755" s="142"/>
      <c r="I755" s="142"/>
      <c r="J755" s="7"/>
      <c r="K755" s="198"/>
      <c r="L755" s="198"/>
      <c r="M755" s="142"/>
      <c r="N755" s="142"/>
      <c r="O755" s="142"/>
      <c r="P755" s="142"/>
      <c r="Q755" s="142"/>
      <c r="R755" s="142"/>
      <c r="S755" s="142"/>
      <c r="T755" s="142"/>
      <c r="U755" s="142"/>
      <c r="V755" s="142"/>
      <c r="W755" s="142"/>
      <c r="X755" s="142"/>
      <c r="Y755" s="142"/>
      <c r="Z755" s="142"/>
      <c r="AA755" s="142"/>
      <c r="AB755" s="142"/>
      <c r="AC755" s="142"/>
      <c r="AD755" s="142"/>
      <c r="AE755" s="142"/>
      <c r="AF755" s="142"/>
    </row>
    <row r="756" spans="4:32" x14ac:dyDescent="0.2">
      <c r="D756" s="142"/>
      <c r="E756" s="142"/>
      <c r="F756" s="142"/>
      <c r="G756" s="142"/>
      <c r="H756" s="142"/>
      <c r="I756" s="142"/>
      <c r="J756" s="7"/>
      <c r="K756" s="198"/>
      <c r="L756" s="198"/>
      <c r="M756" s="142"/>
      <c r="N756" s="142"/>
      <c r="O756" s="142"/>
      <c r="P756" s="142"/>
      <c r="Q756" s="142"/>
      <c r="R756" s="142"/>
      <c r="S756" s="142"/>
      <c r="T756" s="142"/>
      <c r="U756" s="142"/>
      <c r="V756" s="142"/>
      <c r="W756" s="142"/>
      <c r="X756" s="142"/>
      <c r="Y756" s="142"/>
      <c r="Z756" s="142"/>
      <c r="AA756" s="142"/>
      <c r="AB756" s="142"/>
      <c r="AC756" s="142"/>
      <c r="AD756" s="142"/>
      <c r="AE756" s="142"/>
      <c r="AF756" s="142"/>
    </row>
    <row r="757" spans="4:32" x14ac:dyDescent="0.2">
      <c r="D757" s="142"/>
      <c r="E757" s="142"/>
      <c r="F757" s="142"/>
      <c r="G757" s="142"/>
      <c r="H757" s="142"/>
      <c r="I757" s="142"/>
      <c r="J757" s="7"/>
      <c r="K757" s="198"/>
      <c r="L757" s="198"/>
      <c r="M757" s="142"/>
      <c r="N757" s="142"/>
      <c r="O757" s="142"/>
      <c r="P757" s="142"/>
      <c r="Q757" s="142"/>
      <c r="R757" s="142"/>
      <c r="S757" s="142"/>
      <c r="T757" s="142"/>
      <c r="U757" s="142"/>
      <c r="V757" s="142"/>
      <c r="W757" s="142"/>
      <c r="X757" s="142"/>
      <c r="Y757" s="142"/>
      <c r="Z757" s="142"/>
      <c r="AA757" s="142"/>
      <c r="AB757" s="142"/>
      <c r="AC757" s="142"/>
      <c r="AD757" s="142"/>
      <c r="AE757" s="142"/>
      <c r="AF757" s="142"/>
    </row>
    <row r="758" spans="4:32" x14ac:dyDescent="0.2">
      <c r="D758" s="142"/>
      <c r="E758" s="142"/>
      <c r="F758" s="142"/>
      <c r="G758" s="142"/>
      <c r="H758" s="142"/>
      <c r="I758" s="142"/>
      <c r="J758" s="7"/>
      <c r="K758" s="198"/>
      <c r="L758" s="198"/>
      <c r="M758" s="142"/>
      <c r="N758" s="142"/>
      <c r="O758" s="142"/>
      <c r="P758" s="142"/>
      <c r="Q758" s="142"/>
      <c r="R758" s="142"/>
      <c r="S758" s="142"/>
      <c r="T758" s="142"/>
      <c r="U758" s="142"/>
      <c r="V758" s="142"/>
      <c r="W758" s="142"/>
      <c r="X758" s="142"/>
      <c r="Y758" s="142"/>
      <c r="Z758" s="142"/>
      <c r="AA758" s="142"/>
      <c r="AB758" s="142"/>
      <c r="AC758" s="142"/>
      <c r="AD758" s="142"/>
      <c r="AE758" s="142"/>
      <c r="AF758" s="142"/>
    </row>
    <row r="759" spans="4:32" x14ac:dyDescent="0.2">
      <c r="D759" s="142"/>
      <c r="E759" s="142"/>
      <c r="F759" s="142"/>
      <c r="G759" s="142"/>
      <c r="H759" s="142"/>
      <c r="I759" s="142"/>
      <c r="J759" s="7"/>
      <c r="K759" s="198"/>
      <c r="L759" s="198"/>
      <c r="M759" s="142"/>
      <c r="N759" s="142"/>
      <c r="O759" s="142"/>
      <c r="P759" s="142"/>
      <c r="Q759" s="142"/>
      <c r="R759" s="142"/>
      <c r="S759" s="142"/>
      <c r="T759" s="142"/>
      <c r="U759" s="142"/>
      <c r="V759" s="142"/>
      <c r="W759" s="142"/>
      <c r="X759" s="142"/>
      <c r="Y759" s="142"/>
      <c r="Z759" s="142"/>
      <c r="AA759" s="142"/>
      <c r="AB759" s="142"/>
      <c r="AC759" s="142"/>
      <c r="AD759" s="142"/>
      <c r="AE759" s="142"/>
      <c r="AF759" s="142"/>
    </row>
    <row r="760" spans="4:32" x14ac:dyDescent="0.2">
      <c r="D760" s="142"/>
      <c r="E760" s="142"/>
      <c r="F760" s="142"/>
      <c r="G760" s="142"/>
      <c r="H760" s="142"/>
      <c r="I760" s="142"/>
      <c r="J760" s="7"/>
      <c r="K760" s="198"/>
      <c r="L760" s="198"/>
      <c r="M760" s="142"/>
      <c r="N760" s="142"/>
      <c r="O760" s="142"/>
      <c r="P760" s="142"/>
      <c r="Q760" s="142"/>
      <c r="R760" s="142"/>
      <c r="S760" s="142"/>
      <c r="T760" s="142"/>
      <c r="U760" s="142"/>
      <c r="V760" s="142"/>
      <c r="W760" s="142"/>
      <c r="X760" s="142"/>
      <c r="Y760" s="142"/>
      <c r="Z760" s="142"/>
      <c r="AA760" s="142"/>
      <c r="AB760" s="142"/>
      <c r="AC760" s="142"/>
      <c r="AD760" s="142"/>
      <c r="AE760" s="142"/>
      <c r="AF760" s="142"/>
    </row>
    <row r="761" spans="4:32" x14ac:dyDescent="0.2">
      <c r="D761" s="142"/>
      <c r="E761" s="142"/>
      <c r="F761" s="142"/>
      <c r="G761" s="142"/>
      <c r="H761" s="142"/>
      <c r="I761" s="142"/>
      <c r="J761" s="7"/>
      <c r="K761" s="198"/>
      <c r="L761" s="198"/>
      <c r="M761" s="142"/>
      <c r="N761" s="142"/>
      <c r="O761" s="142"/>
      <c r="P761" s="142"/>
      <c r="Q761" s="142"/>
      <c r="R761" s="142"/>
      <c r="S761" s="142"/>
      <c r="T761" s="142"/>
      <c r="U761" s="142"/>
      <c r="V761" s="142"/>
      <c r="W761" s="142"/>
      <c r="X761" s="142"/>
      <c r="Y761" s="142"/>
      <c r="Z761" s="142"/>
      <c r="AA761" s="142"/>
      <c r="AB761" s="142"/>
      <c r="AC761" s="142"/>
      <c r="AD761" s="142"/>
      <c r="AE761" s="142"/>
      <c r="AF761" s="142"/>
    </row>
    <row r="762" spans="4:32" x14ac:dyDescent="0.2">
      <c r="D762" s="142"/>
      <c r="E762" s="142"/>
      <c r="F762" s="142"/>
      <c r="G762" s="142"/>
      <c r="H762" s="142"/>
      <c r="I762" s="142"/>
      <c r="J762" s="7"/>
      <c r="K762" s="198"/>
      <c r="L762" s="198"/>
      <c r="M762" s="142"/>
      <c r="N762" s="142"/>
      <c r="O762" s="142"/>
      <c r="P762" s="142"/>
      <c r="Q762" s="142"/>
      <c r="R762" s="142"/>
      <c r="S762" s="142"/>
      <c r="T762" s="142"/>
      <c r="U762" s="142"/>
      <c r="V762" s="142"/>
      <c r="W762" s="142"/>
      <c r="X762" s="142"/>
      <c r="Y762" s="142"/>
      <c r="Z762" s="142"/>
      <c r="AA762" s="142"/>
      <c r="AB762" s="142"/>
      <c r="AC762" s="142"/>
      <c r="AD762" s="142"/>
      <c r="AE762" s="142"/>
      <c r="AF762" s="142"/>
    </row>
    <row r="763" spans="4:32" x14ac:dyDescent="0.2">
      <c r="D763" s="142"/>
      <c r="E763" s="142"/>
      <c r="F763" s="142"/>
      <c r="G763" s="142"/>
      <c r="H763" s="142"/>
      <c r="I763" s="142"/>
      <c r="J763" s="7"/>
      <c r="K763" s="198"/>
      <c r="L763" s="198"/>
      <c r="M763" s="142"/>
      <c r="N763" s="142"/>
      <c r="O763" s="142"/>
      <c r="P763" s="142"/>
      <c r="Q763" s="142"/>
      <c r="R763" s="142"/>
      <c r="S763" s="142"/>
      <c r="T763" s="142"/>
      <c r="U763" s="142"/>
      <c r="V763" s="142"/>
      <c r="W763" s="142"/>
      <c r="X763" s="142"/>
      <c r="Y763" s="142"/>
      <c r="Z763" s="142"/>
      <c r="AA763" s="142"/>
      <c r="AB763" s="142"/>
      <c r="AC763" s="142"/>
      <c r="AD763" s="142"/>
      <c r="AE763" s="142"/>
      <c r="AF763" s="142"/>
    </row>
    <row r="764" spans="4:32" x14ac:dyDescent="0.2">
      <c r="D764" s="142"/>
      <c r="E764" s="142"/>
      <c r="F764" s="142"/>
      <c r="G764" s="142"/>
      <c r="H764" s="142"/>
      <c r="I764" s="142"/>
      <c r="J764" s="7"/>
      <c r="K764" s="198"/>
      <c r="L764" s="198"/>
      <c r="M764" s="142"/>
      <c r="N764" s="142"/>
      <c r="O764" s="142"/>
      <c r="P764" s="142"/>
      <c r="Q764" s="142"/>
      <c r="R764" s="142"/>
      <c r="S764" s="142"/>
      <c r="T764" s="142"/>
      <c r="U764" s="142"/>
      <c r="V764" s="142"/>
      <c r="W764" s="142"/>
      <c r="X764" s="142"/>
      <c r="Y764" s="142"/>
      <c r="Z764" s="142"/>
      <c r="AA764" s="142"/>
      <c r="AB764" s="142"/>
      <c r="AC764" s="142"/>
      <c r="AD764" s="142"/>
      <c r="AE764" s="142"/>
      <c r="AF764" s="142"/>
    </row>
    <row r="765" spans="4:32" x14ac:dyDescent="0.2">
      <c r="D765" s="142"/>
      <c r="E765" s="142"/>
      <c r="F765" s="142"/>
      <c r="G765" s="142"/>
      <c r="H765" s="142"/>
      <c r="I765" s="142"/>
      <c r="J765" s="7"/>
      <c r="K765" s="198"/>
      <c r="L765" s="198"/>
      <c r="M765" s="142"/>
      <c r="N765" s="142"/>
      <c r="O765" s="142"/>
      <c r="P765" s="142"/>
      <c r="Q765" s="142"/>
      <c r="R765" s="142"/>
      <c r="S765" s="142"/>
      <c r="T765" s="142"/>
      <c r="U765" s="142"/>
      <c r="V765" s="142"/>
      <c r="W765" s="142"/>
      <c r="X765" s="142"/>
      <c r="Y765" s="142"/>
      <c r="Z765" s="142"/>
      <c r="AA765" s="142"/>
      <c r="AB765" s="142"/>
      <c r="AC765" s="142"/>
      <c r="AD765" s="142"/>
      <c r="AE765" s="142"/>
      <c r="AF765" s="142"/>
    </row>
    <row r="766" spans="4:32" x14ac:dyDescent="0.2">
      <c r="D766" s="142"/>
      <c r="E766" s="142"/>
      <c r="F766" s="142"/>
      <c r="G766" s="142"/>
      <c r="H766" s="142"/>
      <c r="I766" s="142"/>
      <c r="J766" s="7"/>
      <c r="K766" s="198"/>
      <c r="L766" s="198"/>
      <c r="M766" s="142"/>
      <c r="N766" s="142"/>
      <c r="O766" s="142"/>
      <c r="P766" s="142"/>
      <c r="Q766" s="142"/>
      <c r="R766" s="142"/>
      <c r="S766" s="142"/>
      <c r="T766" s="142"/>
      <c r="U766" s="142"/>
      <c r="V766" s="142"/>
      <c r="W766" s="142"/>
      <c r="X766" s="142"/>
      <c r="Y766" s="142"/>
      <c r="Z766" s="142"/>
      <c r="AA766" s="142"/>
      <c r="AB766" s="142"/>
      <c r="AC766" s="142"/>
      <c r="AD766" s="142"/>
      <c r="AE766" s="142"/>
      <c r="AF766" s="142"/>
    </row>
    <row r="767" spans="4:32" x14ac:dyDescent="0.2">
      <c r="D767" s="142"/>
      <c r="E767" s="142"/>
      <c r="F767" s="142"/>
      <c r="G767" s="142"/>
      <c r="H767" s="142"/>
      <c r="I767" s="142"/>
      <c r="J767" s="7"/>
      <c r="K767" s="198"/>
      <c r="L767" s="198"/>
      <c r="M767" s="142"/>
      <c r="N767" s="142"/>
      <c r="O767" s="142"/>
      <c r="P767" s="142"/>
      <c r="Q767" s="142"/>
      <c r="R767" s="142"/>
      <c r="S767" s="142"/>
      <c r="T767" s="142"/>
      <c r="U767" s="142"/>
      <c r="V767" s="142"/>
      <c r="W767" s="142"/>
      <c r="X767" s="142"/>
      <c r="Y767" s="142"/>
      <c r="Z767" s="142"/>
      <c r="AA767" s="142"/>
      <c r="AB767" s="142"/>
      <c r="AC767" s="142"/>
      <c r="AD767" s="142"/>
      <c r="AE767" s="142"/>
      <c r="AF767" s="142"/>
    </row>
    <row r="768" spans="4:32" x14ac:dyDescent="0.2">
      <c r="D768" s="142"/>
      <c r="E768" s="142"/>
      <c r="F768" s="142"/>
      <c r="G768" s="142"/>
      <c r="H768" s="142"/>
      <c r="I768" s="142"/>
      <c r="J768" s="7"/>
      <c r="K768" s="198"/>
      <c r="L768" s="198"/>
      <c r="M768" s="142"/>
      <c r="N768" s="142"/>
      <c r="O768" s="142"/>
      <c r="P768" s="142"/>
      <c r="Q768" s="142"/>
      <c r="R768" s="142"/>
      <c r="S768" s="142"/>
      <c r="T768" s="142"/>
      <c r="U768" s="142"/>
      <c r="V768" s="142"/>
      <c r="W768" s="142"/>
      <c r="X768" s="142"/>
      <c r="Y768" s="142"/>
      <c r="Z768" s="142"/>
      <c r="AA768" s="142"/>
      <c r="AB768" s="142"/>
      <c r="AC768" s="142"/>
      <c r="AD768" s="142"/>
      <c r="AE768" s="142"/>
      <c r="AF768" s="142"/>
    </row>
    <row r="769" spans="4:32" x14ac:dyDescent="0.2">
      <c r="D769" s="142"/>
      <c r="E769" s="142"/>
      <c r="F769" s="142"/>
      <c r="G769" s="142"/>
      <c r="H769" s="142"/>
      <c r="I769" s="142"/>
      <c r="J769" s="7"/>
      <c r="K769" s="198"/>
      <c r="L769" s="198"/>
      <c r="M769" s="142"/>
      <c r="N769" s="142"/>
      <c r="O769" s="142"/>
      <c r="P769" s="142"/>
      <c r="Q769" s="142"/>
      <c r="R769" s="142"/>
      <c r="S769" s="142"/>
      <c r="T769" s="142"/>
      <c r="U769" s="142"/>
      <c r="V769" s="142"/>
      <c r="W769" s="142"/>
      <c r="X769" s="142"/>
      <c r="Y769" s="142"/>
      <c r="Z769" s="142"/>
      <c r="AA769" s="142"/>
      <c r="AB769" s="142"/>
      <c r="AC769" s="142"/>
      <c r="AD769" s="142"/>
      <c r="AE769" s="142"/>
      <c r="AF769" s="142"/>
    </row>
    <row r="770" spans="4:32" x14ac:dyDescent="0.2">
      <c r="D770" s="142"/>
      <c r="E770" s="142"/>
      <c r="F770" s="142"/>
      <c r="G770" s="142"/>
      <c r="H770" s="142"/>
      <c r="I770" s="142"/>
      <c r="J770" s="7"/>
      <c r="K770" s="198"/>
      <c r="L770" s="198"/>
      <c r="M770" s="142"/>
      <c r="N770" s="142"/>
      <c r="O770" s="142"/>
      <c r="P770" s="142"/>
      <c r="Q770" s="142"/>
      <c r="R770" s="142"/>
      <c r="S770" s="142"/>
      <c r="T770" s="142"/>
      <c r="U770" s="142"/>
      <c r="V770" s="142"/>
      <c r="W770" s="142"/>
      <c r="X770" s="142"/>
      <c r="Y770" s="142"/>
      <c r="Z770" s="142"/>
      <c r="AA770" s="142"/>
      <c r="AB770" s="142"/>
      <c r="AC770" s="142"/>
      <c r="AD770" s="142"/>
      <c r="AE770" s="142"/>
      <c r="AF770" s="142"/>
    </row>
    <row r="771" spans="4:32" x14ac:dyDescent="0.2">
      <c r="D771" s="142"/>
      <c r="E771" s="142"/>
      <c r="F771" s="142"/>
      <c r="G771" s="142"/>
      <c r="H771" s="142"/>
      <c r="I771" s="142"/>
      <c r="J771" s="7"/>
      <c r="K771" s="198"/>
      <c r="L771" s="198"/>
      <c r="M771" s="142"/>
      <c r="N771" s="142"/>
      <c r="O771" s="142"/>
      <c r="P771" s="142"/>
      <c r="Q771" s="142"/>
      <c r="R771" s="142"/>
      <c r="S771" s="142"/>
      <c r="T771" s="142"/>
      <c r="U771" s="142"/>
      <c r="V771" s="142"/>
      <c r="W771" s="142"/>
      <c r="X771" s="142"/>
      <c r="Y771" s="142"/>
      <c r="Z771" s="142"/>
      <c r="AA771" s="142"/>
      <c r="AB771" s="142"/>
      <c r="AC771" s="142"/>
      <c r="AD771" s="142"/>
      <c r="AE771" s="142"/>
      <c r="AF771" s="142"/>
    </row>
    <row r="772" spans="4:32" x14ac:dyDescent="0.2">
      <c r="D772" s="142"/>
      <c r="E772" s="142"/>
      <c r="F772" s="142"/>
      <c r="G772" s="142"/>
      <c r="H772" s="142"/>
      <c r="I772" s="142"/>
      <c r="J772" s="7"/>
      <c r="K772" s="198"/>
      <c r="L772" s="198"/>
      <c r="M772" s="142"/>
      <c r="N772" s="142"/>
      <c r="O772" s="142"/>
      <c r="P772" s="142"/>
      <c r="Q772" s="142"/>
      <c r="R772" s="142"/>
      <c r="S772" s="142"/>
      <c r="T772" s="142"/>
      <c r="U772" s="142"/>
      <c r="V772" s="142"/>
      <c r="W772" s="142"/>
      <c r="X772" s="142"/>
      <c r="Y772" s="142"/>
      <c r="Z772" s="142"/>
      <c r="AA772" s="142"/>
      <c r="AB772" s="142"/>
      <c r="AC772" s="142"/>
      <c r="AD772" s="142"/>
      <c r="AE772" s="142"/>
      <c r="AF772" s="142"/>
    </row>
    <row r="773" spans="4:32" x14ac:dyDescent="0.2">
      <c r="D773" s="142"/>
      <c r="E773" s="142"/>
      <c r="F773" s="142"/>
      <c r="G773" s="142"/>
      <c r="H773" s="142"/>
      <c r="I773" s="142"/>
      <c r="J773" s="7"/>
      <c r="K773" s="198"/>
      <c r="L773" s="198"/>
      <c r="M773" s="142"/>
      <c r="N773" s="142"/>
      <c r="O773" s="142"/>
      <c r="P773" s="142"/>
      <c r="Q773" s="142"/>
      <c r="R773" s="142"/>
      <c r="S773" s="142"/>
      <c r="T773" s="142"/>
      <c r="U773" s="142"/>
      <c r="V773" s="142"/>
      <c r="W773" s="142"/>
      <c r="X773" s="142"/>
      <c r="Y773" s="142"/>
      <c r="Z773" s="142"/>
      <c r="AA773" s="142"/>
      <c r="AB773" s="142"/>
      <c r="AC773" s="142"/>
      <c r="AD773" s="142"/>
      <c r="AE773" s="142"/>
      <c r="AF773" s="142"/>
    </row>
    <row r="774" spans="4:32" x14ac:dyDescent="0.2">
      <c r="D774" s="142"/>
      <c r="E774" s="142"/>
      <c r="F774" s="142"/>
      <c r="G774" s="142"/>
      <c r="H774" s="142"/>
      <c r="I774" s="142"/>
      <c r="J774" s="7"/>
      <c r="K774" s="198"/>
      <c r="L774" s="198"/>
      <c r="M774" s="142"/>
      <c r="N774" s="142"/>
      <c r="O774" s="142"/>
      <c r="P774" s="142"/>
      <c r="Q774" s="142"/>
      <c r="R774" s="142"/>
      <c r="S774" s="142"/>
      <c r="T774" s="142"/>
      <c r="U774" s="142"/>
      <c r="V774" s="142"/>
      <c r="W774" s="142"/>
      <c r="X774" s="142"/>
      <c r="Y774" s="142"/>
      <c r="Z774" s="142"/>
      <c r="AA774" s="142"/>
      <c r="AB774" s="142"/>
      <c r="AC774" s="142"/>
      <c r="AD774" s="142"/>
      <c r="AE774" s="142"/>
      <c r="AF774" s="142"/>
    </row>
    <row r="775" spans="4:32" x14ac:dyDescent="0.2">
      <c r="D775" s="142"/>
      <c r="E775" s="142"/>
      <c r="F775" s="142"/>
      <c r="G775" s="142"/>
      <c r="H775" s="142"/>
      <c r="I775" s="142"/>
      <c r="J775" s="7"/>
      <c r="K775" s="198"/>
      <c r="L775" s="198"/>
      <c r="M775" s="142"/>
      <c r="N775" s="142"/>
      <c r="O775" s="142"/>
      <c r="P775" s="142"/>
      <c r="Q775" s="142"/>
      <c r="R775" s="142"/>
      <c r="S775" s="142"/>
      <c r="T775" s="142"/>
      <c r="U775" s="142"/>
      <c r="V775" s="142"/>
      <c r="W775" s="142"/>
      <c r="X775" s="142"/>
      <c r="Y775" s="142"/>
      <c r="Z775" s="142"/>
      <c r="AA775" s="142"/>
      <c r="AB775" s="142"/>
      <c r="AC775" s="142"/>
      <c r="AD775" s="142"/>
      <c r="AE775" s="142"/>
      <c r="AF775" s="142"/>
    </row>
    <row r="776" spans="4:32" x14ac:dyDescent="0.2">
      <c r="D776" s="142"/>
      <c r="E776" s="142"/>
      <c r="F776" s="142"/>
      <c r="G776" s="142"/>
      <c r="H776" s="142"/>
      <c r="I776" s="142"/>
      <c r="J776" s="7"/>
      <c r="K776" s="198"/>
      <c r="L776" s="198"/>
      <c r="M776" s="142"/>
      <c r="N776" s="142"/>
      <c r="O776" s="142"/>
      <c r="P776" s="142"/>
      <c r="Q776" s="142"/>
      <c r="R776" s="142"/>
      <c r="S776" s="142"/>
      <c r="T776" s="142"/>
      <c r="U776" s="142"/>
      <c r="V776" s="142"/>
      <c r="W776" s="142"/>
      <c r="X776" s="142"/>
      <c r="Y776" s="142"/>
      <c r="Z776" s="142"/>
      <c r="AA776" s="142"/>
      <c r="AB776" s="142"/>
      <c r="AC776" s="142"/>
      <c r="AD776" s="142"/>
      <c r="AE776" s="142"/>
      <c r="AF776" s="142"/>
    </row>
    <row r="777" spans="4:32" x14ac:dyDescent="0.2">
      <c r="D777" s="142"/>
      <c r="E777" s="142"/>
      <c r="F777" s="142"/>
      <c r="G777" s="142"/>
      <c r="H777" s="142"/>
      <c r="I777" s="142"/>
      <c r="J777" s="7"/>
      <c r="K777" s="198"/>
      <c r="L777" s="198"/>
      <c r="M777" s="142"/>
      <c r="N777" s="142"/>
      <c r="O777" s="142"/>
      <c r="P777" s="142"/>
      <c r="Q777" s="142"/>
      <c r="R777" s="142"/>
      <c r="S777" s="142"/>
      <c r="T777" s="142"/>
      <c r="U777" s="142"/>
      <c r="V777" s="142"/>
      <c r="W777" s="142"/>
      <c r="X777" s="142"/>
      <c r="Y777" s="142"/>
      <c r="Z777" s="142"/>
      <c r="AA777" s="142"/>
      <c r="AB777" s="142"/>
      <c r="AC777" s="142"/>
      <c r="AD777" s="142"/>
      <c r="AE777" s="142"/>
      <c r="AF777" s="142"/>
    </row>
    <row r="778" spans="4:32" x14ac:dyDescent="0.2">
      <c r="D778" s="142"/>
      <c r="E778" s="142"/>
      <c r="F778" s="142"/>
      <c r="G778" s="142"/>
      <c r="H778" s="142"/>
      <c r="I778" s="142"/>
      <c r="J778" s="7"/>
      <c r="K778" s="198"/>
      <c r="L778" s="198"/>
      <c r="M778" s="142"/>
      <c r="N778" s="142"/>
      <c r="O778" s="142"/>
      <c r="P778" s="142"/>
      <c r="Q778" s="142"/>
      <c r="R778" s="142"/>
      <c r="S778" s="142"/>
      <c r="T778" s="142"/>
      <c r="U778" s="142"/>
      <c r="V778" s="142"/>
      <c r="W778" s="142"/>
      <c r="X778" s="142"/>
      <c r="Y778" s="142"/>
      <c r="Z778" s="142"/>
      <c r="AA778" s="142"/>
      <c r="AB778" s="142"/>
      <c r="AC778" s="142"/>
      <c r="AD778" s="142"/>
      <c r="AE778" s="142"/>
      <c r="AF778" s="142"/>
    </row>
    <row r="779" spans="4:32" x14ac:dyDescent="0.2">
      <c r="D779" s="142"/>
      <c r="E779" s="142"/>
      <c r="F779" s="142"/>
      <c r="G779" s="142"/>
      <c r="H779" s="142"/>
      <c r="I779" s="142"/>
      <c r="J779" s="7"/>
      <c r="K779" s="198"/>
      <c r="L779" s="198"/>
      <c r="M779" s="142"/>
      <c r="N779" s="142"/>
      <c r="O779" s="142"/>
      <c r="P779" s="142"/>
      <c r="Q779" s="142"/>
      <c r="R779" s="142"/>
      <c r="S779" s="142"/>
      <c r="T779" s="142"/>
      <c r="U779" s="142"/>
      <c r="V779" s="142"/>
      <c r="W779" s="142"/>
      <c r="X779" s="142"/>
      <c r="Y779" s="142"/>
      <c r="Z779" s="142"/>
      <c r="AA779" s="142"/>
      <c r="AB779" s="142"/>
      <c r="AC779" s="142"/>
      <c r="AD779" s="142"/>
      <c r="AE779" s="142"/>
      <c r="AF779" s="142"/>
    </row>
    <row r="780" spans="4:32" x14ac:dyDescent="0.2">
      <c r="D780" s="142"/>
      <c r="E780" s="142"/>
      <c r="F780" s="142"/>
      <c r="G780" s="142"/>
      <c r="H780" s="142"/>
      <c r="I780" s="142"/>
      <c r="J780" s="7"/>
      <c r="K780" s="198"/>
      <c r="L780" s="198"/>
      <c r="M780" s="142"/>
      <c r="N780" s="142"/>
      <c r="O780" s="142"/>
      <c r="P780" s="142"/>
      <c r="Q780" s="142"/>
      <c r="R780" s="142"/>
      <c r="S780" s="142"/>
      <c r="T780" s="142"/>
      <c r="U780" s="142"/>
      <c r="V780" s="142"/>
      <c r="W780" s="142"/>
      <c r="X780" s="142"/>
      <c r="Y780" s="142"/>
      <c r="Z780" s="142"/>
      <c r="AA780" s="142"/>
      <c r="AB780" s="142"/>
      <c r="AC780" s="142"/>
      <c r="AD780" s="142"/>
      <c r="AE780" s="142"/>
      <c r="AF780" s="142"/>
    </row>
    <row r="781" spans="4:32" x14ac:dyDescent="0.2">
      <c r="D781" s="142"/>
      <c r="E781" s="142"/>
      <c r="F781" s="142"/>
      <c r="G781" s="142"/>
      <c r="H781" s="142"/>
      <c r="I781" s="142"/>
      <c r="J781" s="7"/>
      <c r="K781" s="198"/>
      <c r="L781" s="198"/>
      <c r="M781" s="142"/>
      <c r="N781" s="142"/>
      <c r="O781" s="142"/>
      <c r="P781" s="142"/>
      <c r="Q781" s="142"/>
      <c r="R781" s="142"/>
      <c r="S781" s="142"/>
      <c r="T781" s="142"/>
      <c r="U781" s="142"/>
      <c r="V781" s="142"/>
      <c r="W781" s="142"/>
      <c r="X781" s="142"/>
      <c r="Y781" s="142"/>
      <c r="Z781" s="142"/>
      <c r="AA781" s="142"/>
      <c r="AB781" s="142"/>
      <c r="AC781" s="142"/>
      <c r="AD781" s="142"/>
      <c r="AE781" s="142"/>
      <c r="AF781" s="142"/>
    </row>
    <row r="782" spans="4:32" x14ac:dyDescent="0.2">
      <c r="D782" s="142"/>
      <c r="E782" s="142"/>
      <c r="F782" s="142"/>
      <c r="G782" s="142"/>
      <c r="H782" s="142"/>
      <c r="I782" s="142"/>
      <c r="J782" s="7"/>
      <c r="K782" s="198"/>
      <c r="L782" s="198"/>
      <c r="M782" s="142"/>
      <c r="N782" s="142"/>
      <c r="O782" s="142"/>
      <c r="P782" s="142"/>
      <c r="Q782" s="142"/>
      <c r="R782" s="142"/>
      <c r="S782" s="142"/>
      <c r="T782" s="142"/>
      <c r="U782" s="142"/>
      <c r="V782" s="142"/>
      <c r="W782" s="142"/>
      <c r="X782" s="142"/>
      <c r="Y782" s="142"/>
      <c r="Z782" s="142"/>
      <c r="AA782" s="142"/>
      <c r="AB782" s="142"/>
      <c r="AC782" s="142"/>
      <c r="AD782" s="142"/>
      <c r="AE782" s="142"/>
      <c r="AF782" s="142"/>
    </row>
    <row r="783" spans="4:32" x14ac:dyDescent="0.2">
      <c r="D783" s="142"/>
      <c r="E783" s="142"/>
      <c r="F783" s="142"/>
      <c r="G783" s="142"/>
      <c r="H783" s="142"/>
      <c r="I783" s="142"/>
      <c r="J783" s="7"/>
      <c r="K783" s="198"/>
      <c r="L783" s="198"/>
      <c r="M783" s="142"/>
      <c r="N783" s="142"/>
      <c r="O783" s="142"/>
      <c r="P783" s="142"/>
      <c r="Q783" s="142"/>
      <c r="R783" s="142"/>
      <c r="S783" s="142"/>
      <c r="T783" s="142"/>
      <c r="U783" s="142"/>
      <c r="V783" s="142"/>
      <c r="W783" s="142"/>
      <c r="X783" s="142"/>
      <c r="Y783" s="142"/>
      <c r="Z783" s="142"/>
      <c r="AA783" s="142"/>
      <c r="AB783" s="142"/>
      <c r="AC783" s="142"/>
      <c r="AD783" s="142"/>
      <c r="AE783" s="142"/>
      <c r="AF783" s="142"/>
    </row>
    <row r="784" spans="4:32" x14ac:dyDescent="0.2">
      <c r="D784" s="142"/>
      <c r="E784" s="142"/>
      <c r="F784" s="142"/>
      <c r="G784" s="142"/>
      <c r="H784" s="142"/>
      <c r="I784" s="142"/>
      <c r="J784" s="7"/>
      <c r="K784" s="198"/>
      <c r="L784" s="198"/>
      <c r="M784" s="142"/>
      <c r="N784" s="142"/>
      <c r="O784" s="142"/>
      <c r="P784" s="142"/>
      <c r="Q784" s="142"/>
      <c r="R784" s="142"/>
      <c r="S784" s="142"/>
      <c r="T784" s="142"/>
      <c r="U784" s="142"/>
      <c r="V784" s="142"/>
      <c r="W784" s="142"/>
      <c r="X784" s="142"/>
      <c r="Y784" s="142"/>
      <c r="Z784" s="142"/>
      <c r="AA784" s="142"/>
      <c r="AB784" s="142"/>
      <c r="AC784" s="142"/>
      <c r="AD784" s="142"/>
      <c r="AE784" s="142"/>
      <c r="AF784" s="142"/>
    </row>
    <row r="785" spans="4:32" x14ac:dyDescent="0.2">
      <c r="D785" s="142"/>
      <c r="E785" s="142"/>
      <c r="F785" s="142"/>
      <c r="G785" s="142"/>
      <c r="H785" s="142"/>
      <c r="I785" s="142"/>
      <c r="J785" s="7"/>
      <c r="K785" s="198"/>
      <c r="L785" s="198"/>
      <c r="M785" s="142"/>
      <c r="N785" s="142"/>
      <c r="O785" s="142"/>
      <c r="P785" s="142"/>
      <c r="Q785" s="142"/>
      <c r="R785" s="142"/>
      <c r="S785" s="142"/>
      <c r="T785" s="142"/>
      <c r="U785" s="142"/>
      <c r="V785" s="142"/>
      <c r="W785" s="142"/>
      <c r="X785" s="142"/>
      <c r="Y785" s="142"/>
      <c r="Z785" s="142"/>
      <c r="AA785" s="142"/>
      <c r="AB785" s="142"/>
      <c r="AC785" s="142"/>
      <c r="AD785" s="142"/>
      <c r="AE785" s="142"/>
      <c r="AF785" s="142"/>
    </row>
    <row r="786" spans="4:32" x14ac:dyDescent="0.2">
      <c r="D786" s="142"/>
      <c r="E786" s="142"/>
      <c r="F786" s="142"/>
      <c r="G786" s="142"/>
      <c r="H786" s="142"/>
      <c r="I786" s="142"/>
      <c r="J786" s="7"/>
      <c r="K786" s="198"/>
      <c r="L786" s="198"/>
      <c r="M786" s="142"/>
      <c r="N786" s="142"/>
      <c r="O786" s="142"/>
      <c r="P786" s="142"/>
      <c r="Q786" s="142"/>
      <c r="R786" s="142"/>
      <c r="S786" s="142"/>
      <c r="T786" s="142"/>
      <c r="U786" s="142"/>
      <c r="V786" s="142"/>
      <c r="W786" s="142"/>
      <c r="X786" s="142"/>
      <c r="Y786" s="142"/>
      <c r="Z786" s="142"/>
      <c r="AA786" s="142"/>
      <c r="AB786" s="142"/>
      <c r="AC786" s="142"/>
      <c r="AD786" s="142"/>
      <c r="AE786" s="142"/>
      <c r="AF786" s="142"/>
    </row>
    <row r="787" spans="4:32" x14ac:dyDescent="0.2">
      <c r="D787" s="142"/>
      <c r="E787" s="142"/>
      <c r="F787" s="142"/>
      <c r="G787" s="142"/>
      <c r="H787" s="142"/>
      <c r="I787" s="142"/>
      <c r="J787" s="7"/>
      <c r="K787" s="198"/>
      <c r="L787" s="198"/>
      <c r="M787" s="142"/>
      <c r="N787" s="142"/>
      <c r="O787" s="142"/>
      <c r="P787" s="142"/>
      <c r="Q787" s="142"/>
      <c r="R787" s="142"/>
      <c r="S787" s="142"/>
      <c r="T787" s="142"/>
      <c r="U787" s="142"/>
      <c r="V787" s="142"/>
      <c r="W787" s="142"/>
      <c r="X787" s="142"/>
      <c r="Y787" s="142"/>
      <c r="Z787" s="142"/>
      <c r="AA787" s="142"/>
      <c r="AB787" s="142"/>
      <c r="AC787" s="142"/>
      <c r="AD787" s="142"/>
      <c r="AE787" s="142"/>
      <c r="AF787" s="142"/>
    </row>
    <row r="788" spans="4:32" x14ac:dyDescent="0.2">
      <c r="D788" s="142"/>
      <c r="E788" s="142"/>
      <c r="F788" s="142"/>
      <c r="G788" s="142"/>
      <c r="H788" s="142"/>
      <c r="I788" s="142"/>
      <c r="J788" s="7"/>
      <c r="K788" s="198"/>
      <c r="L788" s="198"/>
      <c r="M788" s="142"/>
      <c r="N788" s="142"/>
      <c r="O788" s="142"/>
      <c r="P788" s="142"/>
      <c r="Q788" s="142"/>
      <c r="R788" s="142"/>
      <c r="S788" s="142"/>
      <c r="T788" s="142"/>
      <c r="U788" s="142"/>
      <c r="V788" s="142"/>
      <c r="W788" s="142"/>
      <c r="X788" s="142"/>
      <c r="Y788" s="142"/>
      <c r="Z788" s="142"/>
      <c r="AA788" s="142"/>
      <c r="AB788" s="142"/>
      <c r="AC788" s="142"/>
      <c r="AD788" s="142"/>
      <c r="AE788" s="142"/>
      <c r="AF788" s="142"/>
    </row>
    <row r="789" spans="4:32" x14ac:dyDescent="0.2">
      <c r="D789" s="142"/>
      <c r="E789" s="142"/>
      <c r="F789" s="142"/>
      <c r="G789" s="142"/>
      <c r="H789" s="142"/>
      <c r="I789" s="142"/>
      <c r="J789" s="7"/>
      <c r="K789" s="198"/>
      <c r="L789" s="198"/>
      <c r="M789" s="142"/>
      <c r="N789" s="142"/>
      <c r="O789" s="142"/>
      <c r="P789" s="142"/>
      <c r="Q789" s="142"/>
      <c r="R789" s="142"/>
      <c r="S789" s="142"/>
      <c r="T789" s="142"/>
      <c r="U789" s="142"/>
      <c r="V789" s="142"/>
      <c r="W789" s="142"/>
      <c r="X789" s="142"/>
      <c r="Y789" s="142"/>
      <c r="Z789" s="142"/>
      <c r="AA789" s="142"/>
      <c r="AB789" s="142"/>
      <c r="AC789" s="142"/>
      <c r="AD789" s="142"/>
      <c r="AE789" s="142"/>
      <c r="AF789" s="142"/>
    </row>
    <row r="790" spans="4:32" x14ac:dyDescent="0.2">
      <c r="D790" s="142"/>
      <c r="E790" s="142"/>
      <c r="F790" s="142"/>
      <c r="G790" s="142"/>
      <c r="H790" s="142"/>
      <c r="I790" s="142"/>
      <c r="J790" s="7"/>
      <c r="K790" s="198"/>
      <c r="L790" s="198"/>
      <c r="M790" s="142"/>
      <c r="N790" s="142"/>
      <c r="O790" s="142"/>
      <c r="P790" s="142"/>
      <c r="Q790" s="142"/>
      <c r="R790" s="142"/>
      <c r="S790" s="142"/>
      <c r="T790" s="142"/>
      <c r="U790" s="142"/>
      <c r="V790" s="142"/>
      <c r="W790" s="142"/>
      <c r="X790" s="142"/>
      <c r="Y790" s="142"/>
      <c r="Z790" s="142"/>
      <c r="AA790" s="142"/>
      <c r="AB790" s="142"/>
      <c r="AC790" s="142"/>
      <c r="AD790" s="142"/>
      <c r="AE790" s="142"/>
      <c r="AF790" s="142"/>
    </row>
    <row r="791" spans="4:32" x14ac:dyDescent="0.2">
      <c r="D791" s="142"/>
      <c r="E791" s="142"/>
      <c r="F791" s="142"/>
      <c r="G791" s="142"/>
      <c r="H791" s="142"/>
      <c r="I791" s="142"/>
      <c r="J791" s="7"/>
      <c r="K791" s="198"/>
      <c r="L791" s="198"/>
      <c r="M791" s="142"/>
      <c r="N791" s="142"/>
      <c r="O791" s="142"/>
      <c r="P791" s="142"/>
      <c r="Q791" s="142"/>
      <c r="R791" s="142"/>
      <c r="S791" s="142"/>
      <c r="T791" s="142"/>
      <c r="U791" s="142"/>
      <c r="V791" s="142"/>
      <c r="W791" s="142"/>
      <c r="X791" s="142"/>
      <c r="Y791" s="142"/>
      <c r="Z791" s="142"/>
      <c r="AA791" s="142"/>
      <c r="AB791" s="142"/>
      <c r="AC791" s="142"/>
      <c r="AD791" s="142"/>
      <c r="AE791" s="142"/>
      <c r="AF791" s="142"/>
    </row>
    <row r="792" spans="4:32" x14ac:dyDescent="0.2">
      <c r="D792" s="142"/>
      <c r="E792" s="142"/>
      <c r="F792" s="142"/>
      <c r="G792" s="142"/>
      <c r="H792" s="142"/>
      <c r="I792" s="142"/>
      <c r="J792" s="7"/>
      <c r="K792" s="198"/>
      <c r="L792" s="198"/>
      <c r="M792" s="142"/>
      <c r="N792" s="142"/>
      <c r="O792" s="142"/>
      <c r="P792" s="142"/>
      <c r="Q792" s="142"/>
      <c r="R792" s="142"/>
      <c r="S792" s="142"/>
      <c r="T792" s="142"/>
      <c r="U792" s="142"/>
      <c r="V792" s="142"/>
      <c r="W792" s="142"/>
      <c r="X792" s="142"/>
      <c r="Y792" s="142"/>
      <c r="Z792" s="142"/>
      <c r="AA792" s="142"/>
      <c r="AB792" s="142"/>
      <c r="AC792" s="142"/>
      <c r="AD792" s="142"/>
      <c r="AE792" s="142"/>
      <c r="AF792" s="142"/>
    </row>
    <row r="793" spans="4:32" x14ac:dyDescent="0.2">
      <c r="D793" s="142"/>
      <c r="E793" s="142"/>
      <c r="F793" s="142"/>
      <c r="G793" s="142"/>
      <c r="H793" s="142"/>
      <c r="I793" s="142"/>
      <c r="J793" s="7"/>
      <c r="K793" s="198"/>
      <c r="L793" s="198"/>
      <c r="M793" s="142"/>
      <c r="N793" s="142"/>
      <c r="O793" s="142"/>
      <c r="P793" s="142"/>
      <c r="Q793" s="142"/>
      <c r="R793" s="142"/>
      <c r="S793" s="142"/>
      <c r="T793" s="142"/>
      <c r="U793" s="142"/>
      <c r="V793" s="142"/>
      <c r="W793" s="142"/>
      <c r="X793" s="142"/>
      <c r="Y793" s="142"/>
      <c r="Z793" s="142"/>
      <c r="AA793" s="142"/>
      <c r="AB793" s="142"/>
      <c r="AC793" s="142"/>
      <c r="AD793" s="142"/>
      <c r="AE793" s="142"/>
      <c r="AF793" s="142"/>
    </row>
    <row r="794" spans="4:32" x14ac:dyDescent="0.2">
      <c r="D794" s="142"/>
      <c r="E794" s="142"/>
      <c r="F794" s="142"/>
      <c r="G794" s="142"/>
      <c r="H794" s="142"/>
      <c r="I794" s="142"/>
      <c r="J794" s="7"/>
      <c r="K794" s="198"/>
      <c r="L794" s="198"/>
      <c r="M794" s="142"/>
      <c r="N794" s="142"/>
      <c r="O794" s="142"/>
      <c r="P794" s="142"/>
      <c r="Q794" s="142"/>
      <c r="R794" s="142"/>
      <c r="S794" s="142"/>
      <c r="T794" s="142"/>
      <c r="U794" s="142"/>
      <c r="V794" s="142"/>
      <c r="W794" s="142"/>
      <c r="X794" s="142"/>
      <c r="Y794" s="142"/>
      <c r="Z794" s="142"/>
      <c r="AA794" s="142"/>
      <c r="AB794" s="142"/>
      <c r="AC794" s="142"/>
      <c r="AD794" s="142"/>
      <c r="AE794" s="142"/>
      <c r="AF794" s="142"/>
    </row>
    <row r="795" spans="4:32" x14ac:dyDescent="0.2">
      <c r="D795" s="142"/>
      <c r="E795" s="142"/>
      <c r="F795" s="142"/>
      <c r="G795" s="142"/>
      <c r="H795" s="142"/>
      <c r="I795" s="142"/>
      <c r="J795" s="7"/>
      <c r="K795" s="198"/>
      <c r="L795" s="198"/>
      <c r="M795" s="142"/>
      <c r="N795" s="142"/>
      <c r="O795" s="142"/>
      <c r="P795" s="142"/>
      <c r="Q795" s="142"/>
      <c r="R795" s="142"/>
      <c r="S795" s="142"/>
      <c r="T795" s="142"/>
      <c r="U795" s="142"/>
      <c r="V795" s="142"/>
      <c r="W795" s="142"/>
      <c r="X795" s="142"/>
      <c r="Y795" s="142"/>
      <c r="Z795" s="142"/>
      <c r="AA795" s="142"/>
      <c r="AB795" s="142"/>
      <c r="AC795" s="142"/>
      <c r="AD795" s="142"/>
      <c r="AE795" s="142"/>
      <c r="AF795" s="142"/>
    </row>
    <row r="796" spans="4:32" x14ac:dyDescent="0.2">
      <c r="D796" s="142"/>
      <c r="E796" s="142"/>
      <c r="F796" s="142"/>
      <c r="G796" s="142"/>
      <c r="H796" s="142"/>
      <c r="I796" s="142"/>
      <c r="J796" s="7"/>
      <c r="K796" s="198"/>
      <c r="L796" s="198"/>
      <c r="M796" s="142"/>
      <c r="N796" s="142"/>
      <c r="O796" s="142"/>
      <c r="P796" s="142"/>
      <c r="Q796" s="142"/>
      <c r="R796" s="142"/>
      <c r="S796" s="142"/>
      <c r="T796" s="142"/>
      <c r="U796" s="142"/>
      <c r="V796" s="142"/>
      <c r="W796" s="142"/>
      <c r="X796" s="142"/>
      <c r="Y796" s="142"/>
      <c r="Z796" s="142"/>
      <c r="AA796" s="142"/>
      <c r="AB796" s="142"/>
      <c r="AC796" s="142"/>
      <c r="AD796" s="142"/>
      <c r="AE796" s="142"/>
      <c r="AF796" s="142"/>
    </row>
    <row r="797" spans="4:32" x14ac:dyDescent="0.2">
      <c r="D797" s="142"/>
      <c r="E797" s="142"/>
      <c r="F797" s="142"/>
      <c r="G797" s="142"/>
      <c r="H797" s="142"/>
      <c r="I797" s="142"/>
      <c r="J797" s="7"/>
      <c r="K797" s="198"/>
      <c r="L797" s="198"/>
      <c r="M797" s="142"/>
      <c r="N797" s="142"/>
      <c r="O797" s="142"/>
      <c r="P797" s="142"/>
      <c r="Q797" s="142"/>
      <c r="R797" s="142"/>
      <c r="S797" s="142"/>
      <c r="T797" s="142"/>
      <c r="U797" s="142"/>
      <c r="V797" s="142"/>
      <c r="W797" s="142"/>
      <c r="X797" s="142"/>
      <c r="Y797" s="142"/>
      <c r="Z797" s="142"/>
      <c r="AA797" s="142"/>
      <c r="AB797" s="142"/>
      <c r="AC797" s="142"/>
      <c r="AD797" s="142"/>
      <c r="AE797" s="142"/>
      <c r="AF797" s="142"/>
    </row>
    <row r="798" spans="4:32" x14ac:dyDescent="0.2">
      <c r="D798" s="142"/>
      <c r="E798" s="142"/>
      <c r="F798" s="142"/>
      <c r="G798" s="142"/>
      <c r="H798" s="142"/>
      <c r="I798" s="142"/>
      <c r="J798" s="7"/>
      <c r="K798" s="198"/>
      <c r="L798" s="198"/>
      <c r="M798" s="142"/>
      <c r="N798" s="142"/>
      <c r="O798" s="142"/>
      <c r="P798" s="142"/>
      <c r="Q798" s="142"/>
      <c r="R798" s="142"/>
      <c r="S798" s="142"/>
      <c r="T798" s="142"/>
      <c r="U798" s="142"/>
      <c r="V798" s="142"/>
      <c r="W798" s="142"/>
      <c r="X798" s="142"/>
      <c r="Y798" s="142"/>
      <c r="Z798" s="142"/>
      <c r="AA798" s="142"/>
      <c r="AB798" s="142"/>
      <c r="AC798" s="142"/>
      <c r="AD798" s="142"/>
      <c r="AE798" s="142"/>
      <c r="AF798" s="142"/>
    </row>
    <row r="799" spans="4:32" x14ac:dyDescent="0.2">
      <c r="D799" s="142"/>
      <c r="E799" s="142"/>
      <c r="F799" s="142"/>
      <c r="G799" s="142"/>
      <c r="H799" s="142"/>
      <c r="I799" s="142"/>
      <c r="J799" s="7"/>
      <c r="K799" s="198"/>
      <c r="L799" s="198"/>
      <c r="M799" s="142"/>
      <c r="N799" s="142"/>
      <c r="O799" s="142"/>
      <c r="P799" s="142"/>
      <c r="Q799" s="142"/>
      <c r="R799" s="142"/>
      <c r="S799" s="142"/>
      <c r="T799" s="142"/>
      <c r="U799" s="142"/>
      <c r="V799" s="142"/>
      <c r="W799" s="142"/>
      <c r="X799" s="142"/>
      <c r="Y799" s="142"/>
      <c r="Z799" s="142"/>
      <c r="AA799" s="142"/>
      <c r="AB799" s="142"/>
      <c r="AC799" s="142"/>
      <c r="AD799" s="142"/>
      <c r="AE799" s="142"/>
      <c r="AF799" s="142"/>
    </row>
    <row r="800" spans="4:32" x14ac:dyDescent="0.2">
      <c r="D800" s="142"/>
      <c r="E800" s="142"/>
      <c r="F800" s="142"/>
      <c r="G800" s="142"/>
      <c r="H800" s="142"/>
      <c r="I800" s="142"/>
      <c r="J800" s="7"/>
      <c r="K800" s="198"/>
      <c r="L800" s="198"/>
      <c r="M800" s="142"/>
      <c r="N800" s="142"/>
      <c r="O800" s="142"/>
      <c r="P800" s="142"/>
      <c r="Q800" s="142"/>
      <c r="R800" s="142"/>
      <c r="S800" s="142"/>
      <c r="T800" s="142"/>
      <c r="U800" s="142"/>
      <c r="V800" s="142"/>
      <c r="W800" s="142"/>
      <c r="X800" s="142"/>
      <c r="Y800" s="142"/>
      <c r="Z800" s="142"/>
      <c r="AA800" s="142"/>
      <c r="AB800" s="142"/>
      <c r="AC800" s="142"/>
      <c r="AD800" s="142"/>
      <c r="AE800" s="142"/>
      <c r="AF800" s="142"/>
    </row>
    <row r="801" spans="4:32" x14ac:dyDescent="0.2">
      <c r="D801" s="142"/>
      <c r="E801" s="142"/>
      <c r="F801" s="142"/>
      <c r="G801" s="142"/>
      <c r="H801" s="142"/>
      <c r="I801" s="142"/>
      <c r="J801" s="7"/>
      <c r="K801" s="198"/>
      <c r="L801" s="198"/>
      <c r="M801" s="142"/>
      <c r="N801" s="142"/>
      <c r="O801" s="142"/>
      <c r="P801" s="142"/>
      <c r="Q801" s="142"/>
      <c r="R801" s="142"/>
      <c r="S801" s="142"/>
      <c r="T801" s="142"/>
      <c r="U801" s="142"/>
      <c r="V801" s="142"/>
      <c r="W801" s="142"/>
      <c r="X801" s="142"/>
      <c r="Y801" s="142"/>
      <c r="Z801" s="142"/>
      <c r="AA801" s="142"/>
      <c r="AB801" s="142"/>
      <c r="AC801" s="142"/>
      <c r="AD801" s="142"/>
      <c r="AE801" s="142"/>
      <c r="AF801" s="142"/>
    </row>
    <row r="802" spans="4:32" x14ac:dyDescent="0.2">
      <c r="D802" s="142"/>
      <c r="E802" s="142"/>
      <c r="F802" s="142"/>
      <c r="G802" s="142"/>
      <c r="H802" s="142"/>
      <c r="I802" s="142"/>
      <c r="J802" s="7"/>
      <c r="K802" s="198"/>
      <c r="L802" s="198"/>
      <c r="M802" s="142"/>
      <c r="N802" s="142"/>
      <c r="O802" s="142"/>
      <c r="P802" s="142"/>
      <c r="Q802" s="142"/>
      <c r="R802" s="142"/>
      <c r="S802" s="142"/>
      <c r="T802" s="142"/>
      <c r="U802" s="142"/>
      <c r="V802" s="142"/>
      <c r="W802" s="142"/>
      <c r="X802" s="142"/>
      <c r="Y802" s="142"/>
      <c r="Z802" s="142"/>
      <c r="AA802" s="142"/>
      <c r="AB802" s="142"/>
      <c r="AC802" s="142"/>
      <c r="AD802" s="142"/>
      <c r="AE802" s="142"/>
      <c r="AF802" s="142"/>
    </row>
    <row r="803" spans="4:32" x14ac:dyDescent="0.2">
      <c r="D803" s="142"/>
      <c r="E803" s="142"/>
      <c r="F803" s="142"/>
      <c r="G803" s="142"/>
      <c r="H803" s="142"/>
      <c r="I803" s="142"/>
      <c r="J803" s="7"/>
      <c r="K803" s="198"/>
      <c r="L803" s="198"/>
      <c r="M803" s="142"/>
      <c r="N803" s="142"/>
      <c r="O803" s="142"/>
      <c r="P803" s="142"/>
      <c r="Q803" s="142"/>
      <c r="R803" s="142"/>
      <c r="S803" s="142"/>
      <c r="T803" s="142"/>
      <c r="U803" s="142"/>
      <c r="V803" s="142"/>
      <c r="W803" s="142"/>
      <c r="X803" s="142"/>
      <c r="Y803" s="142"/>
      <c r="Z803" s="142"/>
      <c r="AA803" s="142"/>
      <c r="AB803" s="142"/>
      <c r="AC803" s="142"/>
      <c r="AD803" s="142"/>
      <c r="AE803" s="142"/>
      <c r="AF803" s="142"/>
    </row>
    <row r="804" spans="4:32" x14ac:dyDescent="0.2">
      <c r="D804" s="142"/>
      <c r="E804" s="142"/>
      <c r="F804" s="142"/>
      <c r="G804" s="142"/>
      <c r="H804" s="142"/>
      <c r="I804" s="142"/>
      <c r="J804" s="7"/>
      <c r="K804" s="198"/>
      <c r="L804" s="198"/>
      <c r="M804" s="142"/>
      <c r="N804" s="142"/>
      <c r="O804" s="142"/>
      <c r="P804" s="142"/>
      <c r="Q804" s="142"/>
      <c r="R804" s="142"/>
      <c r="S804" s="142"/>
      <c r="T804" s="142"/>
      <c r="U804" s="142"/>
      <c r="V804" s="142"/>
      <c r="W804" s="142"/>
      <c r="X804" s="142"/>
      <c r="Y804" s="142"/>
      <c r="Z804" s="142"/>
      <c r="AA804" s="142"/>
      <c r="AB804" s="142"/>
      <c r="AC804" s="142"/>
      <c r="AD804" s="142"/>
      <c r="AE804" s="142"/>
      <c r="AF804" s="142"/>
    </row>
    <row r="805" spans="4:32" x14ac:dyDescent="0.2">
      <c r="D805" s="142"/>
      <c r="E805" s="142"/>
      <c r="F805" s="142"/>
      <c r="G805" s="142"/>
      <c r="H805" s="142"/>
      <c r="I805" s="142"/>
      <c r="J805" s="7"/>
      <c r="K805" s="198"/>
      <c r="L805" s="198"/>
      <c r="M805" s="142"/>
      <c r="N805" s="142"/>
      <c r="O805" s="142"/>
      <c r="P805" s="142"/>
      <c r="Q805" s="142"/>
      <c r="R805" s="142"/>
      <c r="S805" s="142"/>
      <c r="T805" s="142"/>
      <c r="U805" s="142"/>
      <c r="V805" s="142"/>
      <c r="W805" s="142"/>
      <c r="X805" s="142"/>
      <c r="Y805" s="142"/>
      <c r="Z805" s="142"/>
      <c r="AA805" s="142"/>
      <c r="AB805" s="142"/>
      <c r="AC805" s="142"/>
      <c r="AD805" s="142"/>
      <c r="AE805" s="142"/>
      <c r="AF805" s="142"/>
    </row>
    <row r="806" spans="4:32" x14ac:dyDescent="0.2">
      <c r="D806" s="142"/>
      <c r="E806" s="142"/>
      <c r="F806" s="142"/>
      <c r="G806" s="142"/>
      <c r="H806" s="142"/>
      <c r="I806" s="142"/>
      <c r="J806" s="7"/>
      <c r="K806" s="198"/>
      <c r="L806" s="198"/>
      <c r="M806" s="142"/>
      <c r="N806" s="142"/>
      <c r="O806" s="142"/>
      <c r="P806" s="142"/>
      <c r="Q806" s="142"/>
      <c r="R806" s="142"/>
      <c r="S806" s="142"/>
      <c r="T806" s="142"/>
      <c r="U806" s="142"/>
      <c r="V806" s="142"/>
      <c r="W806" s="142"/>
      <c r="X806" s="142"/>
      <c r="Y806" s="142"/>
      <c r="Z806" s="142"/>
      <c r="AA806" s="142"/>
      <c r="AB806" s="142"/>
      <c r="AC806" s="142"/>
      <c r="AD806" s="142"/>
      <c r="AE806" s="142"/>
      <c r="AF806" s="142"/>
    </row>
    <row r="807" spans="4:32" x14ac:dyDescent="0.2">
      <c r="D807" s="142"/>
      <c r="E807" s="142"/>
      <c r="F807" s="142"/>
      <c r="G807" s="142"/>
      <c r="H807" s="142"/>
      <c r="I807" s="142"/>
      <c r="J807" s="7"/>
      <c r="K807" s="198"/>
      <c r="L807" s="198"/>
      <c r="M807" s="142"/>
      <c r="N807" s="142"/>
      <c r="O807" s="142"/>
      <c r="P807" s="142"/>
      <c r="Q807" s="142"/>
      <c r="R807" s="142"/>
      <c r="S807" s="142"/>
      <c r="T807" s="142"/>
      <c r="U807" s="142"/>
      <c r="V807" s="142"/>
      <c r="W807" s="142"/>
      <c r="X807" s="142"/>
      <c r="Y807" s="142"/>
      <c r="Z807" s="142"/>
      <c r="AA807" s="142"/>
      <c r="AB807" s="142"/>
      <c r="AC807" s="142"/>
      <c r="AD807" s="142"/>
      <c r="AE807" s="142"/>
      <c r="AF807" s="142"/>
    </row>
    <row r="808" spans="4:32" x14ac:dyDescent="0.2">
      <c r="D808" s="142"/>
      <c r="E808" s="142"/>
      <c r="F808" s="142"/>
      <c r="G808" s="142"/>
      <c r="H808" s="142"/>
      <c r="I808" s="142"/>
      <c r="J808" s="7"/>
      <c r="K808" s="198"/>
      <c r="L808" s="198"/>
      <c r="M808" s="142"/>
      <c r="N808" s="142"/>
      <c r="O808" s="142"/>
      <c r="P808" s="142"/>
      <c r="Q808" s="142"/>
      <c r="R808" s="142"/>
      <c r="S808" s="142"/>
      <c r="T808" s="142"/>
      <c r="U808" s="142"/>
      <c r="V808" s="142"/>
      <c r="W808" s="142"/>
      <c r="X808" s="142"/>
      <c r="Y808" s="142"/>
      <c r="Z808" s="142"/>
      <c r="AA808" s="142"/>
      <c r="AB808" s="142"/>
      <c r="AC808" s="142"/>
      <c r="AD808" s="142"/>
      <c r="AE808" s="142"/>
      <c r="AF808" s="142"/>
    </row>
    <row r="809" spans="4:32" x14ac:dyDescent="0.2">
      <c r="D809" s="142"/>
      <c r="E809" s="142"/>
      <c r="F809" s="142"/>
      <c r="G809" s="142"/>
      <c r="H809" s="142"/>
      <c r="I809" s="142"/>
      <c r="J809" s="7"/>
      <c r="K809" s="198"/>
      <c r="L809" s="198"/>
      <c r="M809" s="142"/>
      <c r="N809" s="142"/>
      <c r="O809" s="142"/>
      <c r="P809" s="142"/>
      <c r="Q809" s="142"/>
      <c r="R809" s="142"/>
      <c r="S809" s="142"/>
      <c r="T809" s="142"/>
      <c r="U809" s="142"/>
      <c r="V809" s="142"/>
      <c r="W809" s="142"/>
      <c r="X809" s="142"/>
      <c r="Y809" s="142"/>
      <c r="Z809" s="142"/>
      <c r="AA809" s="142"/>
      <c r="AB809" s="142"/>
      <c r="AC809" s="142"/>
      <c r="AD809" s="142"/>
      <c r="AE809" s="142"/>
      <c r="AF809" s="142"/>
    </row>
    <row r="810" spans="4:32" x14ac:dyDescent="0.2">
      <c r="D810" s="142"/>
      <c r="E810" s="142"/>
      <c r="F810" s="142"/>
      <c r="G810" s="142"/>
      <c r="H810" s="142"/>
      <c r="I810" s="142"/>
      <c r="J810" s="7"/>
      <c r="K810" s="198"/>
      <c r="L810" s="198"/>
      <c r="M810" s="142"/>
      <c r="N810" s="142"/>
      <c r="O810" s="142"/>
      <c r="P810" s="142"/>
      <c r="Q810" s="142"/>
      <c r="R810" s="142"/>
      <c r="S810" s="142"/>
      <c r="T810" s="142"/>
      <c r="U810" s="142"/>
      <c r="V810" s="142"/>
      <c r="W810" s="142"/>
      <c r="X810" s="142"/>
      <c r="Y810" s="142"/>
      <c r="Z810" s="142"/>
      <c r="AA810" s="142"/>
      <c r="AB810" s="142"/>
      <c r="AC810" s="142"/>
      <c r="AD810" s="142"/>
      <c r="AE810" s="142"/>
      <c r="AF810" s="142"/>
    </row>
    <row r="811" spans="4:32" x14ac:dyDescent="0.2">
      <c r="D811" s="142"/>
      <c r="E811" s="142"/>
      <c r="F811" s="142"/>
      <c r="G811" s="142"/>
      <c r="H811" s="142"/>
      <c r="I811" s="142"/>
      <c r="J811" s="7"/>
      <c r="K811" s="198"/>
      <c r="L811" s="198"/>
      <c r="M811" s="142"/>
      <c r="N811" s="142"/>
      <c r="O811" s="142"/>
      <c r="P811" s="142"/>
      <c r="Q811" s="142"/>
      <c r="R811" s="142"/>
      <c r="S811" s="142"/>
      <c r="T811" s="142"/>
      <c r="U811" s="142"/>
      <c r="V811" s="142"/>
      <c r="W811" s="142"/>
      <c r="X811" s="142"/>
      <c r="Y811" s="142"/>
      <c r="Z811" s="142"/>
      <c r="AA811" s="142"/>
      <c r="AB811" s="142"/>
      <c r="AC811" s="142"/>
      <c r="AD811" s="142"/>
      <c r="AE811" s="142"/>
      <c r="AF811" s="142"/>
    </row>
    <row r="812" spans="4:32" x14ac:dyDescent="0.2">
      <c r="D812" s="142"/>
      <c r="E812" s="142"/>
      <c r="F812" s="142"/>
      <c r="G812" s="142"/>
      <c r="H812" s="142"/>
      <c r="I812" s="142"/>
      <c r="J812" s="7"/>
      <c r="K812" s="198"/>
      <c r="L812" s="198"/>
      <c r="M812" s="142"/>
      <c r="N812" s="142"/>
      <c r="O812" s="142"/>
      <c r="P812" s="142"/>
      <c r="Q812" s="142"/>
      <c r="R812" s="142"/>
      <c r="S812" s="142"/>
      <c r="T812" s="142"/>
      <c r="U812" s="142"/>
      <c r="V812" s="142"/>
      <c r="W812" s="142"/>
      <c r="X812" s="142"/>
      <c r="Y812" s="142"/>
      <c r="Z812" s="142"/>
      <c r="AA812" s="142"/>
      <c r="AB812" s="142"/>
      <c r="AC812" s="142"/>
      <c r="AD812" s="142"/>
      <c r="AE812" s="142"/>
      <c r="AF812" s="142"/>
    </row>
    <row r="813" spans="4:32" x14ac:dyDescent="0.2">
      <c r="D813" s="142"/>
      <c r="E813" s="142"/>
      <c r="F813" s="142"/>
      <c r="G813" s="142"/>
      <c r="H813" s="142"/>
      <c r="I813" s="142"/>
      <c r="J813" s="7"/>
      <c r="K813" s="198"/>
      <c r="L813" s="198"/>
      <c r="M813" s="142"/>
      <c r="N813" s="142"/>
      <c r="O813" s="142"/>
      <c r="P813" s="142"/>
      <c r="Q813" s="142"/>
      <c r="R813" s="142"/>
      <c r="S813" s="142"/>
      <c r="T813" s="142"/>
      <c r="U813" s="142"/>
      <c r="V813" s="142"/>
      <c r="W813" s="142"/>
      <c r="X813" s="142"/>
      <c r="Y813" s="142"/>
      <c r="Z813" s="142"/>
      <c r="AA813" s="142"/>
      <c r="AB813" s="142"/>
      <c r="AC813" s="142"/>
      <c r="AD813" s="142"/>
      <c r="AE813" s="142"/>
      <c r="AF813" s="142"/>
    </row>
    <row r="814" spans="4:32" x14ac:dyDescent="0.2">
      <c r="D814" s="142"/>
      <c r="E814" s="142"/>
      <c r="F814" s="142"/>
      <c r="G814" s="142"/>
      <c r="H814" s="142"/>
      <c r="I814" s="142"/>
      <c r="J814" s="7"/>
      <c r="K814" s="198"/>
      <c r="L814" s="198"/>
      <c r="M814" s="142"/>
      <c r="N814" s="142"/>
      <c r="O814" s="142"/>
      <c r="P814" s="142"/>
      <c r="Q814" s="142"/>
      <c r="R814" s="142"/>
      <c r="S814" s="142"/>
      <c r="T814" s="142"/>
      <c r="U814" s="142"/>
      <c r="V814" s="142"/>
      <c r="W814" s="142"/>
      <c r="X814" s="142"/>
      <c r="Y814" s="142"/>
      <c r="Z814" s="142"/>
      <c r="AA814" s="142"/>
      <c r="AB814" s="142"/>
      <c r="AC814" s="142"/>
      <c r="AD814" s="142"/>
      <c r="AE814" s="142"/>
      <c r="AF814" s="142"/>
    </row>
    <row r="815" spans="4:32" x14ac:dyDescent="0.2">
      <c r="D815" s="142"/>
      <c r="E815" s="142"/>
      <c r="F815" s="142"/>
      <c r="G815" s="142"/>
      <c r="H815" s="142"/>
      <c r="I815" s="142"/>
      <c r="J815" s="7"/>
      <c r="K815" s="198"/>
      <c r="L815" s="198"/>
      <c r="M815" s="142"/>
      <c r="N815" s="142"/>
      <c r="O815" s="142"/>
      <c r="P815" s="142"/>
      <c r="Q815" s="142"/>
      <c r="R815" s="142"/>
      <c r="S815" s="142"/>
      <c r="T815" s="142"/>
      <c r="U815" s="142"/>
      <c r="V815" s="142"/>
      <c r="W815" s="142"/>
      <c r="X815" s="142"/>
      <c r="Y815" s="142"/>
      <c r="Z815" s="142"/>
      <c r="AA815" s="142"/>
      <c r="AB815" s="142"/>
      <c r="AC815" s="142"/>
      <c r="AD815" s="142"/>
      <c r="AE815" s="142"/>
      <c r="AF815" s="142"/>
    </row>
    <row r="816" spans="4:32" x14ac:dyDescent="0.2">
      <c r="D816" s="142"/>
      <c r="E816" s="142"/>
      <c r="F816" s="142"/>
      <c r="G816" s="142"/>
      <c r="H816" s="142"/>
      <c r="I816" s="142"/>
      <c r="J816" s="7"/>
      <c r="K816" s="198"/>
      <c r="L816" s="198"/>
      <c r="M816" s="142"/>
      <c r="N816" s="142"/>
      <c r="O816" s="142"/>
      <c r="P816" s="142"/>
      <c r="Q816" s="142"/>
      <c r="R816" s="142"/>
      <c r="S816" s="142"/>
      <c r="T816" s="142"/>
      <c r="U816" s="142"/>
      <c r="V816" s="142"/>
      <c r="W816" s="142"/>
      <c r="X816" s="142"/>
      <c r="Y816" s="142"/>
      <c r="Z816" s="142"/>
      <c r="AA816" s="142"/>
      <c r="AB816" s="142"/>
      <c r="AC816" s="142"/>
      <c r="AD816" s="142"/>
      <c r="AE816" s="142"/>
      <c r="AF816" s="142"/>
    </row>
    <row r="817" spans="4:32" x14ac:dyDescent="0.2">
      <c r="D817" s="142"/>
      <c r="E817" s="142"/>
      <c r="F817" s="142"/>
      <c r="G817" s="142"/>
      <c r="H817" s="142"/>
      <c r="I817" s="142"/>
      <c r="J817" s="7"/>
      <c r="K817" s="198"/>
      <c r="L817" s="198"/>
      <c r="M817" s="142"/>
      <c r="N817" s="142"/>
      <c r="O817" s="142"/>
      <c r="P817" s="142"/>
      <c r="Q817" s="142"/>
      <c r="R817" s="142"/>
      <c r="S817" s="142"/>
      <c r="T817" s="142"/>
      <c r="U817" s="142"/>
      <c r="V817" s="142"/>
      <c r="W817" s="142"/>
      <c r="X817" s="142"/>
      <c r="Y817" s="142"/>
      <c r="Z817" s="142"/>
      <c r="AA817" s="142"/>
      <c r="AB817" s="142"/>
      <c r="AC817" s="142"/>
      <c r="AD817" s="142"/>
      <c r="AE817" s="142"/>
      <c r="AF817" s="142"/>
    </row>
    <row r="818" spans="4:32" x14ac:dyDescent="0.2">
      <c r="D818" s="142"/>
      <c r="E818" s="142"/>
      <c r="F818" s="142"/>
      <c r="G818" s="142"/>
      <c r="H818" s="142"/>
      <c r="I818" s="142"/>
      <c r="J818" s="7"/>
      <c r="K818" s="198"/>
      <c r="L818" s="198"/>
      <c r="M818" s="142"/>
      <c r="N818" s="142"/>
      <c r="O818" s="142"/>
      <c r="P818" s="142"/>
      <c r="Q818" s="142"/>
      <c r="R818" s="142"/>
      <c r="S818" s="142"/>
      <c r="T818" s="142"/>
      <c r="U818" s="142"/>
      <c r="V818" s="142"/>
      <c r="W818" s="142"/>
      <c r="X818" s="142"/>
      <c r="Y818" s="142"/>
      <c r="Z818" s="142"/>
      <c r="AA818" s="142"/>
      <c r="AB818" s="142"/>
      <c r="AC818" s="142"/>
      <c r="AD818" s="142"/>
      <c r="AE818" s="142"/>
      <c r="AF818" s="142"/>
    </row>
    <row r="819" spans="4:32" x14ac:dyDescent="0.2">
      <c r="D819" s="142"/>
      <c r="E819" s="142"/>
      <c r="F819" s="142"/>
      <c r="G819" s="142"/>
      <c r="H819" s="142"/>
      <c r="I819" s="142"/>
      <c r="J819" s="7"/>
      <c r="K819" s="198"/>
      <c r="L819" s="198"/>
      <c r="M819" s="142"/>
      <c r="N819" s="142"/>
      <c r="O819" s="142"/>
      <c r="P819" s="142"/>
      <c r="Q819" s="142"/>
      <c r="R819" s="142"/>
      <c r="S819" s="142"/>
      <c r="T819" s="142"/>
      <c r="U819" s="142"/>
      <c r="V819" s="142"/>
      <c r="W819" s="142"/>
      <c r="X819" s="142"/>
      <c r="Y819" s="142"/>
      <c r="Z819" s="142"/>
      <c r="AA819" s="142"/>
      <c r="AB819" s="142"/>
      <c r="AC819" s="142"/>
      <c r="AD819" s="142"/>
      <c r="AE819" s="142"/>
      <c r="AF819" s="142"/>
    </row>
    <row r="820" spans="4:32" x14ac:dyDescent="0.2">
      <c r="D820" s="142"/>
      <c r="E820" s="142"/>
      <c r="F820" s="142"/>
      <c r="G820" s="142"/>
      <c r="H820" s="142"/>
      <c r="I820" s="142"/>
      <c r="J820" s="7"/>
      <c r="K820" s="198"/>
      <c r="L820" s="198"/>
      <c r="M820" s="142"/>
      <c r="N820" s="142"/>
      <c r="O820" s="142"/>
      <c r="P820" s="142"/>
      <c r="Q820" s="142"/>
      <c r="R820" s="142"/>
      <c r="S820" s="142"/>
      <c r="T820" s="142"/>
      <c r="U820" s="142"/>
      <c r="V820" s="142"/>
      <c r="W820" s="142"/>
      <c r="X820" s="142"/>
      <c r="Y820" s="142"/>
      <c r="Z820" s="142"/>
      <c r="AA820" s="142"/>
      <c r="AB820" s="142"/>
      <c r="AC820" s="142"/>
      <c r="AD820" s="142"/>
      <c r="AE820" s="142"/>
      <c r="AF820" s="142"/>
    </row>
    <row r="821" spans="4:32" x14ac:dyDescent="0.2">
      <c r="D821" s="142"/>
      <c r="E821" s="142"/>
      <c r="F821" s="142"/>
      <c r="G821" s="142"/>
      <c r="H821" s="142"/>
      <c r="I821" s="142"/>
      <c r="J821" s="7"/>
      <c r="K821" s="198"/>
      <c r="L821" s="198"/>
      <c r="M821" s="142"/>
      <c r="N821" s="142"/>
      <c r="O821" s="142"/>
      <c r="P821" s="142"/>
      <c r="Q821" s="142"/>
      <c r="R821" s="142"/>
      <c r="S821" s="142"/>
      <c r="T821" s="142"/>
      <c r="U821" s="142"/>
      <c r="V821" s="142"/>
      <c r="W821" s="142"/>
      <c r="X821" s="142"/>
      <c r="Y821" s="142"/>
      <c r="Z821" s="142"/>
      <c r="AA821" s="142"/>
      <c r="AB821" s="142"/>
      <c r="AC821" s="142"/>
      <c r="AD821" s="142"/>
      <c r="AE821" s="142"/>
      <c r="AF821" s="142"/>
    </row>
    <row r="822" spans="4:32" x14ac:dyDescent="0.2">
      <c r="D822" s="142"/>
      <c r="E822" s="142"/>
      <c r="F822" s="142"/>
      <c r="G822" s="142"/>
      <c r="H822" s="142"/>
      <c r="I822" s="142"/>
      <c r="J822" s="7"/>
      <c r="K822" s="198"/>
      <c r="L822" s="198"/>
      <c r="M822" s="142"/>
      <c r="N822" s="142"/>
      <c r="O822" s="142"/>
      <c r="P822" s="142"/>
      <c r="Q822" s="142"/>
      <c r="R822" s="142"/>
      <c r="S822" s="142"/>
      <c r="T822" s="142"/>
      <c r="U822" s="142"/>
      <c r="V822" s="142"/>
      <c r="W822" s="142"/>
      <c r="X822" s="142"/>
      <c r="Y822" s="142"/>
      <c r="Z822" s="142"/>
      <c r="AA822" s="142"/>
      <c r="AB822" s="142"/>
      <c r="AC822" s="142"/>
      <c r="AD822" s="142"/>
      <c r="AE822" s="142"/>
      <c r="AF822" s="142"/>
    </row>
    <row r="823" spans="4:32" x14ac:dyDescent="0.2">
      <c r="D823" s="142"/>
      <c r="E823" s="142"/>
      <c r="F823" s="142"/>
      <c r="G823" s="142"/>
      <c r="H823" s="142"/>
      <c r="I823" s="142"/>
      <c r="J823" s="7"/>
      <c r="K823" s="198"/>
      <c r="L823" s="198"/>
      <c r="M823" s="142"/>
      <c r="N823" s="142"/>
      <c r="O823" s="142"/>
      <c r="P823" s="142"/>
      <c r="Q823" s="142"/>
      <c r="R823" s="142"/>
      <c r="S823" s="142"/>
      <c r="T823" s="142"/>
      <c r="U823" s="142"/>
      <c r="V823" s="142"/>
      <c r="W823" s="142"/>
      <c r="X823" s="142"/>
      <c r="Y823" s="142"/>
      <c r="Z823" s="142"/>
      <c r="AA823" s="142"/>
      <c r="AB823" s="142"/>
      <c r="AC823" s="142"/>
      <c r="AD823" s="142"/>
      <c r="AE823" s="142"/>
      <c r="AF823" s="142"/>
    </row>
    <row r="824" spans="4:32" x14ac:dyDescent="0.2">
      <c r="D824" s="142"/>
      <c r="E824" s="142"/>
      <c r="F824" s="142"/>
      <c r="G824" s="142"/>
      <c r="H824" s="142"/>
      <c r="I824" s="142"/>
      <c r="J824" s="7"/>
      <c r="K824" s="198"/>
      <c r="L824" s="198"/>
      <c r="M824" s="142"/>
      <c r="N824" s="142"/>
      <c r="O824" s="142"/>
      <c r="P824" s="142"/>
      <c r="Q824" s="142"/>
      <c r="R824" s="142"/>
      <c r="S824" s="142"/>
      <c r="T824" s="142"/>
      <c r="U824" s="142"/>
      <c r="V824" s="142"/>
      <c r="W824" s="142"/>
      <c r="X824" s="142"/>
      <c r="Y824" s="142"/>
      <c r="Z824" s="142"/>
      <c r="AA824" s="142"/>
      <c r="AB824" s="142"/>
      <c r="AC824" s="142"/>
      <c r="AD824" s="142"/>
      <c r="AE824" s="142"/>
      <c r="AF824" s="142"/>
    </row>
    <row r="825" spans="4:32" x14ac:dyDescent="0.2">
      <c r="D825" s="142"/>
      <c r="E825" s="142"/>
      <c r="F825" s="142"/>
      <c r="G825" s="142"/>
      <c r="H825" s="142"/>
      <c r="I825" s="142"/>
      <c r="J825" s="7"/>
      <c r="K825" s="198"/>
      <c r="L825" s="198"/>
      <c r="M825" s="142"/>
      <c r="N825" s="142"/>
      <c r="O825" s="142"/>
      <c r="P825" s="142"/>
      <c r="Q825" s="142"/>
      <c r="R825" s="142"/>
      <c r="S825" s="142"/>
      <c r="T825" s="142"/>
      <c r="U825" s="142"/>
      <c r="V825" s="142"/>
      <c r="W825" s="142"/>
      <c r="X825" s="142"/>
      <c r="Y825" s="142"/>
      <c r="Z825" s="142"/>
      <c r="AA825" s="142"/>
      <c r="AB825" s="142"/>
      <c r="AC825" s="142"/>
      <c r="AD825" s="142"/>
      <c r="AE825" s="142"/>
      <c r="AF825" s="142"/>
    </row>
    <row r="826" spans="4:32" x14ac:dyDescent="0.2">
      <c r="D826" s="142"/>
      <c r="E826" s="142"/>
      <c r="F826" s="142"/>
      <c r="G826" s="142"/>
      <c r="H826" s="142"/>
      <c r="I826" s="142"/>
      <c r="J826" s="7"/>
      <c r="K826" s="198"/>
      <c r="L826" s="198"/>
      <c r="M826" s="142"/>
      <c r="N826" s="142"/>
      <c r="O826" s="142"/>
      <c r="P826" s="142"/>
      <c r="Q826" s="142"/>
      <c r="R826" s="142"/>
      <c r="S826" s="142"/>
      <c r="T826" s="142"/>
      <c r="U826" s="142"/>
      <c r="V826" s="142"/>
      <c r="W826" s="142"/>
      <c r="X826" s="142"/>
      <c r="Y826" s="142"/>
      <c r="Z826" s="142"/>
      <c r="AA826" s="142"/>
      <c r="AB826" s="142"/>
      <c r="AC826" s="142"/>
      <c r="AD826" s="142"/>
      <c r="AE826" s="142"/>
      <c r="AF826" s="142"/>
    </row>
    <row r="827" spans="4:32" x14ac:dyDescent="0.2">
      <c r="D827" s="142"/>
      <c r="E827" s="142"/>
      <c r="F827" s="142"/>
      <c r="G827" s="142"/>
      <c r="H827" s="142"/>
      <c r="I827" s="142"/>
      <c r="J827" s="7"/>
      <c r="K827" s="198"/>
      <c r="L827" s="198"/>
      <c r="M827" s="142"/>
      <c r="N827" s="142"/>
      <c r="O827" s="142"/>
      <c r="P827" s="142"/>
      <c r="Q827" s="142"/>
      <c r="R827" s="142"/>
      <c r="S827" s="142"/>
      <c r="T827" s="142"/>
      <c r="U827" s="142"/>
      <c r="V827" s="142"/>
      <c r="W827" s="142"/>
      <c r="X827" s="142"/>
      <c r="Y827" s="142"/>
      <c r="Z827" s="142"/>
      <c r="AA827" s="142"/>
      <c r="AB827" s="142"/>
      <c r="AC827" s="142"/>
      <c r="AD827" s="142"/>
      <c r="AE827" s="142"/>
      <c r="AF827" s="142"/>
    </row>
    <row r="828" spans="4:32" x14ac:dyDescent="0.2">
      <c r="D828" s="142"/>
      <c r="E828" s="142"/>
      <c r="F828" s="142"/>
      <c r="G828" s="142"/>
      <c r="H828" s="142"/>
      <c r="I828" s="142"/>
      <c r="J828" s="7"/>
      <c r="K828" s="198"/>
      <c r="L828" s="198"/>
      <c r="M828" s="142"/>
      <c r="N828" s="142"/>
      <c r="O828" s="142"/>
      <c r="P828" s="142"/>
      <c r="Q828" s="142"/>
      <c r="R828" s="142"/>
      <c r="S828" s="142"/>
      <c r="T828" s="142"/>
      <c r="U828" s="142"/>
      <c r="V828" s="142"/>
      <c r="W828" s="142"/>
      <c r="X828" s="142"/>
      <c r="Y828" s="142"/>
      <c r="Z828" s="142"/>
      <c r="AA828" s="142"/>
      <c r="AB828" s="142"/>
      <c r="AC828" s="142"/>
      <c r="AD828" s="142"/>
      <c r="AE828" s="142"/>
      <c r="AF828" s="142"/>
    </row>
    <row r="829" spans="4:32" x14ac:dyDescent="0.2">
      <c r="D829" s="142"/>
      <c r="E829" s="142"/>
      <c r="F829" s="142"/>
      <c r="G829" s="142"/>
      <c r="H829" s="142"/>
      <c r="I829" s="142"/>
      <c r="J829" s="7"/>
      <c r="K829" s="198"/>
      <c r="L829" s="198"/>
      <c r="M829" s="142"/>
      <c r="N829" s="142"/>
      <c r="O829" s="142"/>
      <c r="P829" s="142"/>
      <c r="Q829" s="142"/>
      <c r="R829" s="142"/>
      <c r="S829" s="142"/>
      <c r="T829" s="142"/>
      <c r="U829" s="142"/>
      <c r="V829" s="142"/>
      <c r="W829" s="142"/>
      <c r="X829" s="142"/>
      <c r="Y829" s="142"/>
      <c r="Z829" s="142"/>
      <c r="AA829" s="142"/>
      <c r="AB829" s="142"/>
      <c r="AC829" s="142"/>
      <c r="AD829" s="142"/>
      <c r="AE829" s="142"/>
      <c r="AF829" s="142"/>
    </row>
    <row r="830" spans="4:32" x14ac:dyDescent="0.2">
      <c r="D830" s="142"/>
      <c r="E830" s="142"/>
      <c r="F830" s="142"/>
      <c r="G830" s="142"/>
      <c r="H830" s="142"/>
      <c r="I830" s="142"/>
      <c r="J830" s="7"/>
      <c r="K830" s="198"/>
      <c r="L830" s="198"/>
      <c r="M830" s="142"/>
      <c r="N830" s="142"/>
      <c r="O830" s="142"/>
      <c r="P830" s="142"/>
      <c r="Q830" s="142"/>
      <c r="R830" s="142"/>
      <c r="S830" s="142"/>
      <c r="T830" s="142"/>
      <c r="U830" s="142"/>
      <c r="V830" s="142"/>
      <c r="W830" s="142"/>
      <c r="X830" s="142"/>
      <c r="Y830" s="142"/>
      <c r="Z830" s="142"/>
      <c r="AA830" s="142"/>
      <c r="AB830" s="142"/>
      <c r="AC830" s="142"/>
      <c r="AD830" s="142"/>
      <c r="AE830" s="142"/>
      <c r="AF830" s="142"/>
    </row>
    <row r="831" spans="4:32" x14ac:dyDescent="0.2">
      <c r="D831" s="142"/>
      <c r="E831" s="142"/>
      <c r="F831" s="142"/>
      <c r="G831" s="142"/>
      <c r="H831" s="142"/>
      <c r="I831" s="142"/>
      <c r="J831" s="7"/>
      <c r="K831" s="198"/>
      <c r="L831" s="198"/>
      <c r="M831" s="142"/>
      <c r="N831" s="142"/>
      <c r="O831" s="142"/>
      <c r="P831" s="142"/>
      <c r="Q831" s="142"/>
      <c r="R831" s="142"/>
      <c r="S831" s="142"/>
      <c r="T831" s="142"/>
      <c r="U831" s="142"/>
      <c r="V831" s="142"/>
      <c r="W831" s="142"/>
      <c r="X831" s="142"/>
      <c r="Y831" s="142"/>
      <c r="Z831" s="142"/>
      <c r="AA831" s="142"/>
      <c r="AB831" s="142"/>
      <c r="AC831" s="142"/>
      <c r="AD831" s="142"/>
      <c r="AE831" s="142"/>
      <c r="AF831" s="142"/>
    </row>
    <row r="832" spans="4:32" x14ac:dyDescent="0.2">
      <c r="D832" s="142"/>
      <c r="E832" s="142"/>
      <c r="F832" s="142"/>
      <c r="G832" s="142"/>
      <c r="H832" s="142"/>
      <c r="I832" s="142"/>
      <c r="J832" s="7"/>
      <c r="K832" s="198"/>
      <c r="L832" s="198"/>
      <c r="M832" s="142"/>
      <c r="N832" s="142"/>
      <c r="O832" s="142"/>
      <c r="P832" s="142"/>
      <c r="Q832" s="142"/>
      <c r="R832" s="142"/>
      <c r="S832" s="142"/>
      <c r="T832" s="142"/>
      <c r="U832" s="142"/>
      <c r="V832" s="142"/>
      <c r="W832" s="142"/>
      <c r="X832" s="142"/>
      <c r="Y832" s="142"/>
      <c r="Z832" s="142"/>
      <c r="AA832" s="142"/>
      <c r="AB832" s="142"/>
      <c r="AC832" s="142"/>
      <c r="AD832" s="142"/>
      <c r="AE832" s="142"/>
      <c r="AF832" s="142"/>
    </row>
    <row r="833" spans="4:32" x14ac:dyDescent="0.2">
      <c r="D833" s="142"/>
      <c r="E833" s="142"/>
      <c r="F833" s="142"/>
      <c r="G833" s="142"/>
      <c r="H833" s="142"/>
      <c r="I833" s="142"/>
      <c r="J833" s="7"/>
      <c r="K833" s="198"/>
      <c r="L833" s="198"/>
      <c r="M833" s="142"/>
      <c r="N833" s="142"/>
      <c r="O833" s="142"/>
      <c r="P833" s="142"/>
      <c r="Q833" s="142"/>
      <c r="R833" s="142"/>
      <c r="S833" s="142"/>
      <c r="T833" s="142"/>
      <c r="U833" s="142"/>
      <c r="V833" s="142"/>
      <c r="W833" s="142"/>
      <c r="X833" s="142"/>
      <c r="Y833" s="142"/>
      <c r="Z833" s="142"/>
      <c r="AA833" s="142"/>
      <c r="AB833" s="142"/>
      <c r="AC833" s="142"/>
      <c r="AD833" s="142"/>
      <c r="AE833" s="142"/>
      <c r="AF833" s="142"/>
    </row>
    <row r="834" spans="4:32" x14ac:dyDescent="0.2">
      <c r="D834" s="142"/>
      <c r="E834" s="142"/>
      <c r="F834" s="142"/>
      <c r="G834" s="142"/>
      <c r="H834" s="142"/>
      <c r="I834" s="142"/>
      <c r="J834" s="7"/>
      <c r="K834" s="198"/>
      <c r="L834" s="198"/>
      <c r="M834" s="142"/>
      <c r="N834" s="142"/>
      <c r="O834" s="142"/>
      <c r="P834" s="142"/>
      <c r="Q834" s="142"/>
      <c r="R834" s="142"/>
      <c r="S834" s="142"/>
      <c r="T834" s="142"/>
      <c r="U834" s="142"/>
      <c r="V834" s="142"/>
      <c r="W834" s="142"/>
      <c r="X834" s="142"/>
      <c r="Y834" s="142"/>
      <c r="Z834" s="142"/>
      <c r="AA834" s="142"/>
      <c r="AB834" s="142"/>
      <c r="AC834" s="142"/>
      <c r="AD834" s="142"/>
      <c r="AE834" s="142"/>
      <c r="AF834" s="142"/>
    </row>
    <row r="835" spans="4:32" x14ac:dyDescent="0.2">
      <c r="D835" s="142"/>
      <c r="E835" s="142"/>
      <c r="F835" s="142"/>
      <c r="G835" s="142"/>
      <c r="H835" s="142"/>
      <c r="I835" s="142"/>
      <c r="J835" s="7"/>
      <c r="K835" s="198"/>
      <c r="L835" s="198"/>
      <c r="M835" s="142"/>
      <c r="N835" s="142"/>
      <c r="O835" s="142"/>
      <c r="P835" s="142"/>
      <c r="Q835" s="142"/>
      <c r="R835" s="142"/>
      <c r="S835" s="142"/>
      <c r="T835" s="142"/>
      <c r="U835" s="142"/>
      <c r="V835" s="142"/>
      <c r="W835" s="142"/>
      <c r="X835" s="142"/>
      <c r="Y835" s="142"/>
      <c r="Z835" s="142"/>
      <c r="AA835" s="142"/>
      <c r="AB835" s="142"/>
      <c r="AC835" s="142"/>
      <c r="AD835" s="142"/>
      <c r="AE835" s="142"/>
      <c r="AF835" s="142"/>
    </row>
    <row r="836" spans="4:32" x14ac:dyDescent="0.2">
      <c r="D836" s="142"/>
      <c r="E836" s="142"/>
      <c r="F836" s="142"/>
      <c r="G836" s="142"/>
      <c r="H836" s="142"/>
      <c r="I836" s="142"/>
      <c r="J836" s="7"/>
      <c r="K836" s="198"/>
      <c r="L836" s="198"/>
      <c r="M836" s="142"/>
      <c r="N836" s="142"/>
      <c r="O836" s="142"/>
      <c r="P836" s="142"/>
      <c r="Q836" s="142"/>
      <c r="R836" s="142"/>
      <c r="S836" s="142"/>
      <c r="T836" s="142"/>
      <c r="U836" s="142"/>
      <c r="V836" s="142"/>
      <c r="W836" s="142"/>
      <c r="X836" s="142"/>
      <c r="Y836" s="142"/>
      <c r="Z836" s="142"/>
      <c r="AA836" s="142"/>
      <c r="AB836" s="142"/>
      <c r="AC836" s="142"/>
      <c r="AD836" s="142"/>
      <c r="AE836" s="142"/>
      <c r="AF836" s="142"/>
    </row>
    <row r="837" spans="4:32" x14ac:dyDescent="0.2">
      <c r="D837" s="142"/>
      <c r="E837" s="142"/>
      <c r="F837" s="142"/>
      <c r="G837" s="142"/>
      <c r="H837" s="142"/>
      <c r="I837" s="142"/>
      <c r="J837" s="7"/>
      <c r="K837" s="198"/>
      <c r="L837" s="198"/>
      <c r="M837" s="142"/>
      <c r="N837" s="142"/>
      <c r="O837" s="142"/>
      <c r="P837" s="142"/>
      <c r="Q837" s="142"/>
      <c r="R837" s="142"/>
      <c r="S837" s="142"/>
      <c r="T837" s="142"/>
      <c r="U837" s="142"/>
      <c r="V837" s="142"/>
      <c r="W837" s="142"/>
      <c r="X837" s="142"/>
      <c r="Y837" s="142"/>
      <c r="Z837" s="142"/>
      <c r="AA837" s="142"/>
      <c r="AB837" s="142"/>
      <c r="AC837" s="142"/>
      <c r="AD837" s="142"/>
      <c r="AE837" s="142"/>
      <c r="AF837" s="142"/>
    </row>
    <row r="838" spans="4:32" x14ac:dyDescent="0.2">
      <c r="D838" s="142"/>
      <c r="E838" s="142"/>
      <c r="F838" s="142"/>
      <c r="G838" s="142"/>
      <c r="H838" s="142"/>
      <c r="I838" s="142"/>
      <c r="J838" s="7"/>
      <c r="K838" s="198"/>
      <c r="L838" s="198"/>
      <c r="M838" s="142"/>
      <c r="N838" s="142"/>
      <c r="O838" s="142"/>
      <c r="P838" s="142"/>
      <c r="Q838" s="142"/>
      <c r="R838" s="142"/>
      <c r="S838" s="142"/>
      <c r="T838" s="142"/>
      <c r="U838" s="142"/>
      <c r="V838" s="142"/>
      <c r="W838" s="142"/>
      <c r="X838" s="142"/>
      <c r="Y838" s="142"/>
      <c r="Z838" s="142"/>
      <c r="AA838" s="142"/>
      <c r="AB838" s="142"/>
      <c r="AC838" s="142"/>
      <c r="AD838" s="142"/>
      <c r="AE838" s="142"/>
      <c r="AF838" s="142"/>
    </row>
    <row r="839" spans="4:32" x14ac:dyDescent="0.2">
      <c r="D839" s="142"/>
      <c r="E839" s="142"/>
      <c r="F839" s="142"/>
      <c r="G839" s="142"/>
      <c r="H839" s="142"/>
      <c r="I839" s="142"/>
      <c r="J839" s="7"/>
      <c r="K839" s="198"/>
      <c r="L839" s="198"/>
      <c r="M839" s="142"/>
      <c r="N839" s="142"/>
      <c r="O839" s="142"/>
      <c r="P839" s="142"/>
      <c r="Q839" s="142"/>
      <c r="R839" s="142"/>
      <c r="S839" s="142"/>
      <c r="T839" s="142"/>
      <c r="U839" s="142"/>
      <c r="V839" s="142"/>
      <c r="W839" s="142"/>
      <c r="X839" s="142"/>
      <c r="Y839" s="142"/>
      <c r="Z839" s="142"/>
      <c r="AA839" s="142"/>
      <c r="AB839" s="142"/>
      <c r="AC839" s="142"/>
      <c r="AD839" s="142"/>
      <c r="AE839" s="142"/>
      <c r="AF839" s="142"/>
    </row>
    <row r="840" spans="4:32" x14ac:dyDescent="0.2">
      <c r="D840" s="142"/>
      <c r="E840" s="142"/>
      <c r="F840" s="142"/>
      <c r="G840" s="142"/>
      <c r="H840" s="142"/>
      <c r="I840" s="142"/>
      <c r="J840" s="7"/>
      <c r="K840" s="198"/>
      <c r="L840" s="198"/>
      <c r="M840" s="142"/>
      <c r="N840" s="142"/>
      <c r="O840" s="142"/>
      <c r="P840" s="142"/>
      <c r="Q840" s="142"/>
      <c r="R840" s="142"/>
      <c r="S840" s="142"/>
      <c r="T840" s="142"/>
      <c r="U840" s="142"/>
      <c r="V840" s="142"/>
      <c r="W840" s="142"/>
      <c r="X840" s="142"/>
      <c r="Y840" s="142"/>
      <c r="Z840" s="142"/>
      <c r="AA840" s="142"/>
      <c r="AB840" s="142"/>
      <c r="AC840" s="142"/>
      <c r="AD840" s="142"/>
      <c r="AE840" s="142"/>
      <c r="AF840" s="142"/>
    </row>
    <row r="841" spans="4:32" x14ac:dyDescent="0.2">
      <c r="D841" s="142"/>
      <c r="E841" s="142"/>
      <c r="F841" s="142"/>
      <c r="G841" s="142"/>
      <c r="H841" s="142"/>
      <c r="I841" s="142"/>
      <c r="J841" s="7"/>
      <c r="K841" s="198"/>
      <c r="L841" s="198"/>
      <c r="M841" s="142"/>
      <c r="N841" s="142"/>
      <c r="O841" s="142"/>
      <c r="P841" s="142"/>
      <c r="Q841" s="142"/>
      <c r="R841" s="142"/>
      <c r="S841" s="142"/>
      <c r="T841" s="142"/>
      <c r="U841" s="142"/>
      <c r="V841" s="142"/>
      <c r="W841" s="142"/>
      <c r="X841" s="142"/>
      <c r="Y841" s="142"/>
      <c r="Z841" s="142"/>
      <c r="AA841" s="142"/>
      <c r="AB841" s="142"/>
      <c r="AC841" s="142"/>
      <c r="AD841" s="142"/>
      <c r="AE841" s="142"/>
      <c r="AF841" s="142"/>
    </row>
    <row r="842" spans="4:32" x14ac:dyDescent="0.2">
      <c r="D842" s="142"/>
      <c r="E842" s="142"/>
      <c r="F842" s="142"/>
      <c r="G842" s="142"/>
      <c r="H842" s="142"/>
      <c r="I842" s="142"/>
      <c r="M842" s="142"/>
      <c r="N842" s="142"/>
      <c r="O842" s="142"/>
      <c r="P842" s="142"/>
      <c r="Q842" s="142"/>
      <c r="R842" s="142"/>
      <c r="S842" s="142"/>
      <c r="T842" s="142"/>
      <c r="U842" s="142"/>
      <c r="V842" s="142"/>
      <c r="W842" s="142"/>
      <c r="X842" s="142"/>
      <c r="Y842" s="142"/>
      <c r="Z842" s="142"/>
      <c r="AA842" s="142"/>
      <c r="AB842" s="142"/>
      <c r="AC842" s="142"/>
      <c r="AD842" s="142"/>
      <c r="AE842" s="142"/>
      <c r="AF842" s="142"/>
    </row>
    <row r="843" spans="4:32" x14ac:dyDescent="0.2">
      <c r="D843" s="142"/>
      <c r="E843" s="142"/>
      <c r="F843" s="142"/>
      <c r="G843" s="142"/>
      <c r="H843" s="142"/>
      <c r="I843" s="142"/>
      <c r="M843" s="142"/>
      <c r="N843" s="142"/>
      <c r="O843" s="142"/>
      <c r="P843" s="142"/>
      <c r="Q843" s="142"/>
      <c r="R843" s="142"/>
      <c r="S843" s="142"/>
      <c r="T843" s="142"/>
      <c r="U843" s="142"/>
      <c r="V843" s="142"/>
      <c r="W843" s="142"/>
      <c r="X843" s="142"/>
      <c r="Y843" s="142"/>
      <c r="Z843" s="142"/>
      <c r="AA843" s="142"/>
      <c r="AB843" s="142"/>
      <c r="AC843" s="142"/>
      <c r="AD843" s="142"/>
      <c r="AE843" s="142"/>
      <c r="AF843" s="142"/>
    </row>
    <row r="844" spans="4:32" x14ac:dyDescent="0.2">
      <c r="D844" s="142"/>
      <c r="E844" s="142"/>
      <c r="F844" s="142"/>
      <c r="G844" s="142"/>
      <c r="H844" s="142"/>
      <c r="I844" s="142"/>
      <c r="M844" s="142"/>
      <c r="N844" s="142"/>
      <c r="O844" s="142"/>
      <c r="P844" s="142"/>
      <c r="Q844" s="142"/>
      <c r="R844" s="142"/>
      <c r="S844" s="142"/>
      <c r="T844" s="142"/>
      <c r="U844" s="142"/>
      <c r="V844" s="142"/>
      <c r="W844" s="142"/>
      <c r="X844" s="142"/>
      <c r="Y844" s="142"/>
      <c r="Z844" s="142"/>
      <c r="AA844" s="142"/>
      <c r="AB844" s="142"/>
      <c r="AC844" s="142"/>
      <c r="AD844" s="142"/>
      <c r="AE844" s="142"/>
      <c r="AF844" s="142"/>
    </row>
    <row r="845" spans="4:32" x14ac:dyDescent="0.2">
      <c r="D845" s="142"/>
      <c r="I845" s="142"/>
      <c r="M845" s="142"/>
      <c r="N845" s="142"/>
      <c r="O845" s="142"/>
      <c r="P845" s="142"/>
      <c r="Q845" s="142"/>
      <c r="R845" s="142"/>
      <c r="S845" s="142"/>
      <c r="T845" s="142"/>
      <c r="U845" s="142"/>
      <c r="V845" s="142"/>
      <c r="W845" s="142"/>
      <c r="X845" s="142"/>
      <c r="Y845" s="142"/>
      <c r="Z845" s="142"/>
      <c r="AA845" s="142"/>
      <c r="AB845" s="142"/>
      <c r="AC845" s="142"/>
      <c r="AD845" s="142"/>
      <c r="AE845" s="142"/>
      <c r="AF845" s="142"/>
    </row>
    <row r="846" spans="4:32" x14ac:dyDescent="0.2">
      <c r="D846" s="142"/>
      <c r="I846" s="142"/>
      <c r="M846" s="142"/>
      <c r="N846" s="142"/>
      <c r="O846" s="142"/>
      <c r="P846" s="142"/>
      <c r="Q846" s="142"/>
      <c r="R846" s="142"/>
      <c r="S846" s="142"/>
      <c r="T846" s="142"/>
      <c r="U846" s="142"/>
      <c r="V846" s="142"/>
      <c r="W846" s="142"/>
      <c r="X846" s="142"/>
      <c r="Y846" s="142"/>
      <c r="Z846" s="142"/>
      <c r="AA846" s="142"/>
      <c r="AB846" s="142"/>
      <c r="AC846" s="142"/>
      <c r="AD846" s="142"/>
      <c r="AE846" s="142"/>
      <c r="AF846" s="142"/>
    </row>
    <row r="847" spans="4:32" x14ac:dyDescent="0.2">
      <c r="D847" s="142"/>
      <c r="I847" s="142"/>
      <c r="M847" s="142"/>
      <c r="N847" s="142"/>
      <c r="O847" s="142"/>
      <c r="P847" s="142"/>
      <c r="Q847" s="142"/>
      <c r="R847" s="142"/>
      <c r="S847" s="142"/>
      <c r="T847" s="142"/>
      <c r="U847" s="142"/>
      <c r="V847" s="142"/>
      <c r="W847" s="142"/>
      <c r="X847" s="142"/>
      <c r="Y847" s="142"/>
      <c r="Z847" s="142"/>
      <c r="AA847" s="142"/>
      <c r="AB847" s="142"/>
      <c r="AC847" s="142"/>
      <c r="AD847" s="142"/>
      <c r="AE847" s="142"/>
      <c r="AF847" s="142"/>
    </row>
    <row r="848" spans="4:32" x14ac:dyDescent="0.2">
      <c r="D848" s="142"/>
      <c r="I848" s="142"/>
      <c r="M848" s="142"/>
      <c r="N848" s="142"/>
      <c r="O848" s="142"/>
      <c r="P848" s="142"/>
      <c r="Q848" s="142"/>
      <c r="R848" s="142"/>
      <c r="S848" s="142"/>
      <c r="T848" s="142"/>
      <c r="U848" s="142"/>
      <c r="V848" s="142"/>
      <c r="W848" s="142"/>
      <c r="X848" s="142"/>
      <c r="Y848" s="142"/>
      <c r="Z848" s="142"/>
      <c r="AA848" s="142"/>
      <c r="AB848" s="142"/>
      <c r="AC848" s="142"/>
      <c r="AD848" s="142"/>
      <c r="AE848" s="142"/>
      <c r="AF848" s="142"/>
    </row>
    <row r="849" spans="4:32" x14ac:dyDescent="0.2">
      <c r="D849" s="142"/>
      <c r="I849" s="142"/>
      <c r="M849" s="142"/>
      <c r="N849" s="142"/>
      <c r="O849" s="142"/>
      <c r="P849" s="142"/>
      <c r="Q849" s="142"/>
      <c r="R849" s="142"/>
      <c r="S849" s="142"/>
      <c r="T849" s="142"/>
      <c r="U849" s="142"/>
      <c r="V849" s="142"/>
      <c r="W849" s="142"/>
      <c r="X849" s="142"/>
      <c r="Y849" s="142"/>
      <c r="Z849" s="142"/>
      <c r="AA849" s="142"/>
      <c r="AB849" s="142"/>
      <c r="AC849" s="142"/>
      <c r="AD849" s="142"/>
      <c r="AE849" s="142"/>
      <c r="AF849" s="142"/>
    </row>
    <row r="850" spans="4:32" x14ac:dyDescent="0.2">
      <c r="D850" s="142"/>
      <c r="I850" s="142"/>
      <c r="M850" s="142"/>
      <c r="N850" s="142"/>
      <c r="O850" s="142"/>
      <c r="P850" s="142"/>
      <c r="Q850" s="142"/>
      <c r="R850" s="142"/>
      <c r="S850" s="142"/>
      <c r="T850" s="142"/>
      <c r="U850" s="142"/>
      <c r="V850" s="142"/>
      <c r="W850" s="142"/>
      <c r="X850" s="142"/>
      <c r="Y850" s="142"/>
      <c r="Z850" s="142"/>
      <c r="AA850" s="142"/>
      <c r="AB850" s="142"/>
      <c r="AC850" s="142"/>
      <c r="AD850" s="142"/>
      <c r="AE850" s="142"/>
      <c r="AF850" s="142"/>
    </row>
    <row r="851" spans="4:32" x14ac:dyDescent="0.2">
      <c r="D851" s="142"/>
      <c r="I851" s="142"/>
      <c r="M851" s="142"/>
      <c r="N851" s="142"/>
      <c r="O851" s="142"/>
      <c r="P851" s="142"/>
      <c r="Q851" s="142"/>
      <c r="R851" s="142"/>
      <c r="S851" s="142"/>
      <c r="T851" s="142"/>
      <c r="U851" s="142"/>
      <c r="V851" s="142"/>
      <c r="W851" s="142"/>
      <c r="X851" s="142"/>
      <c r="Y851" s="142"/>
      <c r="Z851" s="142"/>
      <c r="AA851" s="142"/>
      <c r="AB851" s="142"/>
      <c r="AC851" s="142"/>
      <c r="AD851" s="142"/>
      <c r="AE851" s="142"/>
      <c r="AF851" s="142"/>
    </row>
    <row r="852" spans="4:32" x14ac:dyDescent="0.2">
      <c r="D852" s="142"/>
      <c r="I852" s="142"/>
      <c r="M852" s="142"/>
      <c r="N852" s="142"/>
      <c r="O852" s="142"/>
      <c r="P852" s="142"/>
      <c r="Q852" s="142"/>
      <c r="R852" s="142"/>
      <c r="S852" s="142"/>
      <c r="T852" s="142"/>
      <c r="U852" s="142"/>
      <c r="V852" s="142"/>
      <c r="W852" s="142"/>
      <c r="X852" s="142"/>
      <c r="Y852" s="142"/>
      <c r="Z852" s="142"/>
      <c r="AA852" s="142"/>
      <c r="AB852" s="142"/>
      <c r="AC852" s="142"/>
      <c r="AD852" s="142"/>
      <c r="AE852" s="142"/>
      <c r="AF852" s="142"/>
    </row>
    <row r="853" spans="4:32" x14ac:dyDescent="0.2">
      <c r="D853" s="142"/>
      <c r="I853" s="142"/>
      <c r="M853" s="142"/>
      <c r="N853" s="142"/>
      <c r="O853" s="142"/>
      <c r="P853" s="142"/>
      <c r="Q853" s="142"/>
      <c r="R853" s="142"/>
      <c r="S853" s="142"/>
      <c r="T853" s="142"/>
      <c r="U853" s="142"/>
      <c r="V853" s="142"/>
      <c r="W853" s="142"/>
      <c r="X853" s="142"/>
      <c r="Y853" s="142"/>
      <c r="Z853" s="142"/>
      <c r="AA853" s="142"/>
      <c r="AB853" s="142"/>
      <c r="AC853" s="142"/>
      <c r="AD853" s="142"/>
      <c r="AE853" s="142"/>
      <c r="AF853" s="142"/>
    </row>
    <row r="854" spans="4:32" x14ac:dyDescent="0.2">
      <c r="D854" s="142"/>
      <c r="I854" s="142"/>
      <c r="M854" s="142"/>
      <c r="N854" s="142"/>
      <c r="O854" s="142"/>
      <c r="P854" s="142"/>
      <c r="Q854" s="142"/>
      <c r="R854" s="142"/>
      <c r="S854" s="142"/>
      <c r="T854" s="142"/>
      <c r="U854" s="142"/>
      <c r="V854" s="142"/>
      <c r="W854" s="142"/>
      <c r="X854" s="142"/>
      <c r="Y854" s="142"/>
      <c r="Z854" s="142"/>
      <c r="AA854" s="142"/>
      <c r="AB854" s="142"/>
      <c r="AC854" s="142"/>
      <c r="AD854" s="142"/>
      <c r="AE854" s="142"/>
      <c r="AF854" s="142"/>
    </row>
    <row r="855" spans="4:32" x14ac:dyDescent="0.2">
      <c r="D855" s="142"/>
      <c r="I855" s="142"/>
      <c r="M855" s="142"/>
      <c r="N855" s="142"/>
      <c r="O855" s="142"/>
      <c r="P855" s="142"/>
      <c r="Q855" s="142"/>
      <c r="R855" s="142"/>
      <c r="S855" s="142"/>
      <c r="T855" s="142"/>
      <c r="U855" s="142"/>
      <c r="V855" s="142"/>
      <c r="W855" s="142"/>
      <c r="X855" s="142"/>
      <c r="Y855" s="142"/>
      <c r="Z855" s="142"/>
      <c r="AA855" s="142"/>
      <c r="AB855" s="142"/>
      <c r="AC855" s="142"/>
      <c r="AD855" s="142"/>
      <c r="AE855" s="142"/>
      <c r="AF855" s="142"/>
    </row>
  </sheetData>
  <sheetProtection algorithmName="SHA-512" hashValue="jyYWEyC3G5OA3uLFPbNHkGO2fmkBO90GXCJy/TvRcU8Wb5O9KVW/uB0VMMuComMKfMRCd7SjnjwVHeYr/JEjFA==" saltValue="4sB1Zth91b83c7XFz3pNFg==" spinCount="100000" sheet="1" objects="1" scenarios="1"/>
  <mergeCells count="79">
    <mergeCell ref="J70:J71"/>
    <mergeCell ref="K71:L71"/>
    <mergeCell ref="K70:L70"/>
    <mergeCell ref="N1:O1"/>
    <mergeCell ref="T1:X1"/>
    <mergeCell ref="N3:O3"/>
    <mergeCell ref="N2:O2"/>
    <mergeCell ref="K68:L68"/>
    <mergeCell ref="K67:L67"/>
    <mergeCell ref="K66:L66"/>
    <mergeCell ref="K65:L65"/>
    <mergeCell ref="K64:L64"/>
    <mergeCell ref="K63:L63"/>
    <mergeCell ref="K61:L61"/>
    <mergeCell ref="K60:L60"/>
    <mergeCell ref="K59:L59"/>
    <mergeCell ref="K58:L58"/>
    <mergeCell ref="K57:L57"/>
    <mergeCell ref="J63:J68"/>
    <mergeCell ref="J57:J61"/>
    <mergeCell ref="J52:J55"/>
    <mergeCell ref="K55:L55"/>
    <mergeCell ref="K54:L54"/>
    <mergeCell ref="K53:L53"/>
    <mergeCell ref="K52:L52"/>
    <mergeCell ref="K34:L34"/>
    <mergeCell ref="K33:L33"/>
    <mergeCell ref="J33:J34"/>
    <mergeCell ref="J36:J39"/>
    <mergeCell ref="K50:L50"/>
    <mergeCell ref="K49:L49"/>
    <mergeCell ref="K48:L48"/>
    <mergeCell ref="J48:J50"/>
    <mergeCell ref="J45:J46"/>
    <mergeCell ref="J41:J43"/>
    <mergeCell ref="K46:L46"/>
    <mergeCell ref="K45:L45"/>
    <mergeCell ref="K43:L43"/>
    <mergeCell ref="K42:L42"/>
    <mergeCell ref="K41:L41"/>
    <mergeCell ref="J22:J24"/>
    <mergeCell ref="J26:J28"/>
    <mergeCell ref="J30:J31"/>
    <mergeCell ref="K31:L31"/>
    <mergeCell ref="K30:L30"/>
    <mergeCell ref="J11:J13"/>
    <mergeCell ref="J19:J20"/>
    <mergeCell ref="J15:J17"/>
    <mergeCell ref="K20:L20"/>
    <mergeCell ref="K19:L19"/>
    <mergeCell ref="K17:L17"/>
    <mergeCell ref="K16:L16"/>
    <mergeCell ref="K15:L15"/>
    <mergeCell ref="K13:L13"/>
    <mergeCell ref="K12:L12"/>
    <mergeCell ref="K11:L11"/>
    <mergeCell ref="K5:L5"/>
    <mergeCell ref="J7:J9"/>
    <mergeCell ref="J1:J3"/>
    <mergeCell ref="E159:E179"/>
    <mergeCell ref="E158:H158"/>
    <mergeCell ref="E124:H124"/>
    <mergeCell ref="E125:E151"/>
    <mergeCell ref="E94:H94"/>
    <mergeCell ref="E95:E121"/>
    <mergeCell ref="E63:E70"/>
    <mergeCell ref="E71:E78"/>
    <mergeCell ref="E38:E44"/>
    <mergeCell ref="E85:E91"/>
    <mergeCell ref="E84:H84"/>
    <mergeCell ref="E62:H62"/>
    <mergeCell ref="E13:E17"/>
    <mergeCell ref="E18:E22"/>
    <mergeCell ref="E37:H37"/>
    <mergeCell ref="E1:H1"/>
    <mergeCell ref="E8:E12"/>
    <mergeCell ref="E3:E7"/>
    <mergeCell ref="E23:E27"/>
    <mergeCell ref="E28:E32"/>
  </mergeCells>
  <pageMargins left="0.70866141732283472" right="0.70866141732283472" top="0.74803149606299213" bottom="0.74803149606299213" header="0.31496062992125984" footer="0.31496062992125984"/>
  <pageSetup paperSize="9" orientation="portrait" r:id="rId1"/>
  <headerFooter>
    <oddHeader>&amp;C&amp;"Calibri,Regular"&amp;12&amp;K000000 OFFICIAL&amp;1# (
&amp;R&amp;8MRWA V01-2025</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0F998-71CA-4B56-B2B8-A20933C395D1}">
  <sheetPr codeName="Sheet2"/>
  <dimension ref="A1:Z184"/>
  <sheetViews>
    <sheetView zoomScaleNormal="100" workbookViewId="0">
      <selection sqref="A1:D1"/>
    </sheetView>
  </sheetViews>
  <sheetFormatPr defaultColWidth="9.140625" defaultRowHeight="12.75" x14ac:dyDescent="0.2"/>
  <cols>
    <col min="1" max="1" width="36.140625" style="366" bestFit="1" customWidth="1"/>
    <col min="2" max="2" width="5" style="366" bestFit="1" customWidth="1"/>
    <col min="3" max="3" width="9.7109375" style="366" bestFit="1" customWidth="1"/>
    <col min="4" max="4" width="14" style="366" bestFit="1" customWidth="1"/>
    <col min="5" max="5" width="36.140625" style="366" bestFit="1" customWidth="1"/>
    <col min="6" max="6" width="9.28515625" style="366" bestFit="1" customWidth="1"/>
    <col min="7" max="7" width="9.42578125" style="366" bestFit="1" customWidth="1"/>
    <col min="8" max="8" width="12.42578125" style="366" bestFit="1" customWidth="1"/>
    <col min="9" max="9" width="10.5703125" style="449" customWidth="1"/>
    <col min="10" max="10" width="30.85546875" style="366" bestFit="1" customWidth="1"/>
    <col min="11" max="12" width="9.140625" style="366"/>
    <col min="13" max="13" width="12.42578125" style="366" bestFit="1" customWidth="1"/>
    <col min="14" max="14" width="10.5703125" style="449" customWidth="1"/>
    <col min="15" max="15" width="30.85546875" style="366" bestFit="1" customWidth="1"/>
    <col min="16" max="16" width="9.140625" style="366"/>
    <col min="17" max="17" width="11.85546875" style="366" bestFit="1" customWidth="1"/>
    <col min="18" max="18" width="12.42578125" style="366" bestFit="1" customWidth="1"/>
    <col min="19" max="19" width="10.5703125" style="449" bestFit="1" customWidth="1"/>
    <col min="20" max="20" width="9.140625" style="366"/>
    <col min="21" max="21" width="30.85546875" style="366" bestFit="1" customWidth="1"/>
    <col min="22" max="22" width="9.140625" style="348"/>
    <col min="23" max="23" width="9.85546875" style="348" bestFit="1" customWidth="1"/>
    <col min="24" max="24" width="12.42578125" style="348" bestFit="1" customWidth="1"/>
    <col min="25" max="25" width="15.5703125" style="348" customWidth="1"/>
    <col min="26" max="26" width="12.5703125" style="348" customWidth="1"/>
    <col min="27" max="16384" width="9.140625" style="348"/>
  </cols>
  <sheetData>
    <row r="1" spans="1:26" ht="13.5" thickBot="1" x14ac:dyDescent="0.25">
      <c r="A1" s="1125" t="s">
        <v>515</v>
      </c>
      <c r="B1" s="1125"/>
      <c r="C1" s="1125"/>
      <c r="D1" s="1125"/>
      <c r="E1" s="1126" t="s">
        <v>516</v>
      </c>
      <c r="F1" s="1126"/>
      <c r="G1" s="1126"/>
      <c r="H1" s="1126"/>
      <c r="I1" s="449" t="s">
        <v>513</v>
      </c>
      <c r="J1" s="1102" t="s">
        <v>517</v>
      </c>
      <c r="K1" s="1102"/>
      <c r="L1" s="1102"/>
      <c r="M1" s="1102"/>
      <c r="N1" s="449" t="s">
        <v>513</v>
      </c>
      <c r="O1" s="1103" t="s">
        <v>518</v>
      </c>
      <c r="P1" s="1103"/>
      <c r="Q1" s="1103"/>
      <c r="R1" s="1103"/>
      <c r="S1" s="449" t="s">
        <v>513</v>
      </c>
      <c r="Y1" s="449" t="s">
        <v>548</v>
      </c>
      <c r="Z1" s="449" t="s">
        <v>513</v>
      </c>
    </row>
    <row r="2" spans="1:26" ht="13.5" thickBot="1" x14ac:dyDescent="0.25">
      <c r="A2" s="1104" t="s">
        <v>272</v>
      </c>
      <c r="B2" s="1104"/>
      <c r="C2" s="1104"/>
      <c r="D2" s="1104"/>
      <c r="E2" s="1104" t="s">
        <v>272</v>
      </c>
      <c r="F2" s="1104"/>
      <c r="G2" s="1104"/>
      <c r="H2" s="1104"/>
      <c r="I2" s="450" t="s">
        <v>506</v>
      </c>
      <c r="J2" s="1079" t="s">
        <v>272</v>
      </c>
      <c r="K2" s="1080"/>
      <c r="L2" s="1080"/>
      <c r="M2" s="1081"/>
      <c r="N2" s="450" t="s">
        <v>506</v>
      </c>
      <c r="O2" s="1079" t="s">
        <v>272</v>
      </c>
      <c r="P2" s="1080"/>
      <c r="Q2" s="1080"/>
      <c r="R2" s="1081"/>
      <c r="S2" s="450" t="s">
        <v>506</v>
      </c>
      <c r="U2" s="1079" t="s">
        <v>272</v>
      </c>
      <c r="V2" s="1080"/>
      <c r="W2" s="1080"/>
      <c r="X2" s="1081"/>
      <c r="Y2" s="450" t="s">
        <v>506</v>
      </c>
      <c r="Z2" s="450" t="s">
        <v>506</v>
      </c>
    </row>
    <row r="3" spans="1:26" x14ac:dyDescent="0.2">
      <c r="A3" s="421" t="s">
        <v>99</v>
      </c>
      <c r="B3" s="421"/>
      <c r="C3" s="422" t="s">
        <v>138</v>
      </c>
      <c r="D3" s="421" t="s">
        <v>139</v>
      </c>
      <c r="E3" s="421" t="s">
        <v>99</v>
      </c>
      <c r="F3" s="421"/>
      <c r="G3" s="422" t="s">
        <v>138</v>
      </c>
      <c r="H3" s="421" t="s">
        <v>139</v>
      </c>
      <c r="I3" s="451"/>
      <c r="J3" s="349" t="s">
        <v>99</v>
      </c>
      <c r="K3" s="350"/>
      <c r="L3" s="351" t="s">
        <v>138</v>
      </c>
      <c r="M3" s="352" t="s">
        <v>139</v>
      </c>
      <c r="O3" s="349" t="s">
        <v>99</v>
      </c>
      <c r="P3" s="350"/>
      <c r="Q3" s="351" t="s">
        <v>138</v>
      </c>
      <c r="R3" s="352" t="s">
        <v>139</v>
      </c>
      <c r="U3" s="349" t="s">
        <v>99</v>
      </c>
      <c r="V3" s="350"/>
      <c r="W3" s="351" t="s">
        <v>138</v>
      </c>
      <c r="X3" s="352" t="s">
        <v>139</v>
      </c>
    </row>
    <row r="4" spans="1:26" x14ac:dyDescent="0.2">
      <c r="A4" s="1105" t="s">
        <v>131</v>
      </c>
      <c r="B4" s="442">
        <v>0</v>
      </c>
      <c r="C4" s="423">
        <v>324.48181955999996</v>
      </c>
      <c r="D4" s="357" t="s">
        <v>132</v>
      </c>
      <c r="E4" s="1105" t="s">
        <v>131</v>
      </c>
      <c r="F4" s="353">
        <v>0</v>
      </c>
      <c r="G4" s="423">
        <v>404.72</v>
      </c>
      <c r="H4" s="357" t="s">
        <v>132</v>
      </c>
      <c r="I4" s="455">
        <f t="shared" ref="I4:I13" si="0">(G4-C4)/C4</f>
        <v>0.24728097416614497</v>
      </c>
      <c r="J4" s="1078" t="s">
        <v>131</v>
      </c>
      <c r="K4" s="353">
        <v>0</v>
      </c>
      <c r="L4" s="354">
        <v>425.76544000000001</v>
      </c>
      <c r="M4" s="355" t="s">
        <v>132</v>
      </c>
      <c r="N4" s="455">
        <f>(L4-G4)/G4</f>
        <v>5.1999999999999963E-2</v>
      </c>
      <c r="O4" s="1078" t="s">
        <v>131</v>
      </c>
      <c r="P4" s="353">
        <v>0</v>
      </c>
      <c r="Q4" s="354">
        <v>465.428</v>
      </c>
      <c r="R4" s="355" t="s">
        <v>132</v>
      </c>
      <c r="S4" s="455">
        <f t="shared" ref="S4:S34" si="1">(Q4-L4)/L4</f>
        <v>9.3155893536121637E-2</v>
      </c>
      <c r="U4" s="1078" t="s">
        <v>131</v>
      </c>
      <c r="V4" s="353">
        <v>0</v>
      </c>
      <c r="W4" s="354">
        <v>447.05371200000002</v>
      </c>
      <c r="X4" s="355" t="s">
        <v>132</v>
      </c>
      <c r="Y4" s="455">
        <f>(W4-Q4)/Q4</f>
        <v>-3.9478260869565171E-2</v>
      </c>
      <c r="Z4" s="455">
        <f>(W4-L4)/L4</f>
        <v>5.0000000000000017E-2</v>
      </c>
    </row>
    <row r="5" spans="1:26" x14ac:dyDescent="0.2">
      <c r="A5" s="1106"/>
      <c r="B5" s="443">
        <v>25</v>
      </c>
      <c r="C5" s="423">
        <v>239.86565955999998</v>
      </c>
      <c r="D5" s="357" t="s">
        <v>133</v>
      </c>
      <c r="E5" s="1106"/>
      <c r="F5" s="353">
        <v>25</v>
      </c>
      <c r="G5" s="423">
        <v>282.76666666666665</v>
      </c>
      <c r="H5" s="357" t="s">
        <v>133</v>
      </c>
      <c r="I5" s="455">
        <f t="shared" si="0"/>
        <v>0.17885431030587107</v>
      </c>
      <c r="J5" s="1078"/>
      <c r="K5" s="353">
        <v>25</v>
      </c>
      <c r="L5" s="354">
        <v>297.47053333333332</v>
      </c>
      <c r="M5" s="355" t="s">
        <v>133</v>
      </c>
      <c r="N5" s="455">
        <f t="shared" ref="N5:N37" si="2">(L5-G5)/G5</f>
        <v>5.2000000000000011E-2</v>
      </c>
      <c r="O5" s="1078"/>
      <c r="P5" s="353">
        <v>25</v>
      </c>
      <c r="Q5" s="354">
        <v>379.5</v>
      </c>
      <c r="R5" s="355" t="s">
        <v>133</v>
      </c>
      <c r="S5" s="455">
        <f t="shared" si="1"/>
        <v>0.27575661275581809</v>
      </c>
      <c r="U5" s="1078"/>
      <c r="V5" s="353">
        <v>25</v>
      </c>
      <c r="W5" s="354">
        <v>312.34406000000001</v>
      </c>
      <c r="X5" s="355" t="s">
        <v>133</v>
      </c>
      <c r="Y5" s="455">
        <f t="shared" ref="Y5:Y37" si="3">(W5-Q5)/Q5</f>
        <v>-0.17695899868247691</v>
      </c>
      <c r="Z5" s="455">
        <f t="shared" ref="Z5:Z37" si="4">(W5-L5)/L5</f>
        <v>5.0000000000000086E-2</v>
      </c>
    </row>
    <row r="6" spans="1:26" x14ac:dyDescent="0.2">
      <c r="A6" s="1106"/>
      <c r="B6" s="443">
        <v>50</v>
      </c>
      <c r="C6" s="423">
        <v>210.16538739999999</v>
      </c>
      <c r="D6" s="357" t="s">
        <v>134</v>
      </c>
      <c r="E6" s="1106"/>
      <c r="F6" s="353">
        <v>50</v>
      </c>
      <c r="G6" s="423">
        <v>247.51666666666665</v>
      </c>
      <c r="H6" s="357" t="s">
        <v>134</v>
      </c>
      <c r="I6" s="455">
        <f t="shared" si="0"/>
        <v>0.1777232670362478</v>
      </c>
      <c r="J6" s="1078"/>
      <c r="K6" s="353">
        <v>50</v>
      </c>
      <c r="L6" s="354">
        <v>260.38753333333329</v>
      </c>
      <c r="M6" s="355" t="s">
        <v>134</v>
      </c>
      <c r="N6" s="455">
        <f t="shared" si="2"/>
        <v>5.1999999999999907E-2</v>
      </c>
      <c r="O6" s="1078"/>
      <c r="P6" s="353">
        <v>50</v>
      </c>
      <c r="Q6" s="354">
        <v>270.25</v>
      </c>
      <c r="R6" s="355" t="s">
        <v>134</v>
      </c>
      <c r="S6" s="455">
        <f t="shared" si="1"/>
        <v>3.7876109276097088E-2</v>
      </c>
      <c r="U6" s="1078"/>
      <c r="V6" s="353">
        <v>50</v>
      </c>
      <c r="W6" s="354">
        <v>273.40690999999998</v>
      </c>
      <c r="X6" s="355" t="s">
        <v>134</v>
      </c>
      <c r="Y6" s="455">
        <f t="shared" si="3"/>
        <v>1.1681443108233051E-2</v>
      </c>
      <c r="Z6" s="455">
        <f t="shared" si="4"/>
        <v>5.0000000000000086E-2</v>
      </c>
    </row>
    <row r="7" spans="1:26" x14ac:dyDescent="0.2">
      <c r="A7" s="1106"/>
      <c r="B7" s="443">
        <v>100</v>
      </c>
      <c r="C7" s="423">
        <v>193.32677156</v>
      </c>
      <c r="D7" s="357" t="s">
        <v>135</v>
      </c>
      <c r="E7" s="1106"/>
      <c r="F7" s="353">
        <v>100</v>
      </c>
      <c r="G7" s="423">
        <v>191.98666666666668</v>
      </c>
      <c r="H7" s="357" t="s">
        <v>135</v>
      </c>
      <c r="I7" s="455">
        <f t="shared" si="0"/>
        <v>-6.9318123016263678E-3</v>
      </c>
      <c r="J7" s="1078"/>
      <c r="K7" s="353">
        <v>100</v>
      </c>
      <c r="L7" s="354">
        <v>201.96997333333334</v>
      </c>
      <c r="M7" s="355" t="s">
        <v>135</v>
      </c>
      <c r="N7" s="455">
        <f t="shared" si="2"/>
        <v>5.1999999999999984E-2</v>
      </c>
      <c r="O7" s="1078"/>
      <c r="P7" s="353">
        <v>100</v>
      </c>
      <c r="Q7" s="354">
        <v>235.75</v>
      </c>
      <c r="R7" s="355" t="s">
        <v>135</v>
      </c>
      <c r="S7" s="455">
        <f t="shared" si="1"/>
        <v>0.16725271637737829</v>
      </c>
      <c r="U7" s="1078"/>
      <c r="V7" s="353">
        <v>100</v>
      </c>
      <c r="W7" s="354">
        <v>212.06847200000001</v>
      </c>
      <c r="X7" s="355" t="s">
        <v>135</v>
      </c>
      <c r="Y7" s="455">
        <f t="shared" si="3"/>
        <v>-0.10045186850477195</v>
      </c>
      <c r="Z7" s="455">
        <f t="shared" si="4"/>
        <v>5.0000000000000024E-2</v>
      </c>
    </row>
    <row r="8" spans="1:26" x14ac:dyDescent="0.2">
      <c r="A8" s="1107"/>
      <c r="B8" s="444">
        <v>200</v>
      </c>
      <c r="C8" s="423">
        <v>186.98055955999999</v>
      </c>
      <c r="D8" s="357" t="s">
        <v>136</v>
      </c>
      <c r="E8" s="1107"/>
      <c r="F8" s="353">
        <v>200</v>
      </c>
      <c r="G8" s="423">
        <v>186.41333333333333</v>
      </c>
      <c r="H8" s="357" t="s">
        <v>136</v>
      </c>
      <c r="I8" s="455">
        <f t="shared" si="0"/>
        <v>-3.0336107026390918E-3</v>
      </c>
      <c r="J8" s="1078"/>
      <c r="K8" s="353">
        <v>200</v>
      </c>
      <c r="L8" s="354">
        <v>196.10682666666665</v>
      </c>
      <c r="M8" s="355" t="s">
        <v>136</v>
      </c>
      <c r="N8" s="455">
        <f t="shared" si="2"/>
        <v>5.1999999999999942E-2</v>
      </c>
      <c r="O8" s="1078"/>
      <c r="P8" s="353">
        <v>200</v>
      </c>
      <c r="Q8" s="354">
        <v>224.25</v>
      </c>
      <c r="R8" s="355" t="s">
        <v>136</v>
      </c>
      <c r="S8" s="455">
        <f t="shared" si="1"/>
        <v>0.14350940154250633</v>
      </c>
      <c r="U8" s="1078"/>
      <c r="V8" s="353">
        <v>200</v>
      </c>
      <c r="W8" s="354">
        <v>205.91216799999998</v>
      </c>
      <c r="X8" s="355" t="s">
        <v>136</v>
      </c>
      <c r="Y8" s="455">
        <f t="shared" si="3"/>
        <v>-8.177405574136018E-2</v>
      </c>
      <c r="Z8" s="455">
        <f t="shared" si="4"/>
        <v>4.9999999999999996E-2</v>
      </c>
    </row>
    <row r="9" spans="1:26" x14ac:dyDescent="0.2">
      <c r="A9" s="1105" t="s">
        <v>137</v>
      </c>
      <c r="B9" s="442">
        <v>0</v>
      </c>
      <c r="C9" s="423">
        <v>363.84948800000001</v>
      </c>
      <c r="D9" s="357" t="s">
        <v>132</v>
      </c>
      <c r="E9" s="1105" t="s">
        <v>137</v>
      </c>
      <c r="F9" s="353">
        <v>0</v>
      </c>
      <c r="G9" s="423">
        <v>450.80666666666662</v>
      </c>
      <c r="H9" s="357" t="s">
        <v>132</v>
      </c>
      <c r="I9" s="455">
        <f t="shared" si="0"/>
        <v>0.23899216993447192</v>
      </c>
      <c r="J9" s="1078" t="s">
        <v>137</v>
      </c>
      <c r="K9" s="353">
        <v>0</v>
      </c>
      <c r="L9" s="354">
        <v>474.24861333333325</v>
      </c>
      <c r="M9" s="355" t="s">
        <v>132</v>
      </c>
      <c r="N9" s="455">
        <f t="shared" si="2"/>
        <v>5.1999999999999942E-2</v>
      </c>
      <c r="O9" s="1078" t="s">
        <v>137</v>
      </c>
      <c r="P9" s="353">
        <v>0</v>
      </c>
      <c r="Q9" s="354">
        <v>518.4276666666666</v>
      </c>
      <c r="R9" s="355" t="s">
        <v>132</v>
      </c>
      <c r="S9" s="455">
        <f t="shared" si="1"/>
        <v>9.3155893536121706E-2</v>
      </c>
      <c r="U9" s="1078" t="s">
        <v>137</v>
      </c>
      <c r="V9" s="353">
        <v>0</v>
      </c>
      <c r="W9" s="354">
        <v>497.96104399999996</v>
      </c>
      <c r="X9" s="355" t="s">
        <v>132</v>
      </c>
      <c r="Y9" s="455">
        <f t="shared" si="3"/>
        <v>-3.9478260869565164E-2</v>
      </c>
      <c r="Z9" s="455">
        <f t="shared" si="4"/>
        <v>5.0000000000000093E-2</v>
      </c>
    </row>
    <row r="10" spans="1:26" x14ac:dyDescent="0.2">
      <c r="A10" s="1106"/>
      <c r="B10" s="443">
        <v>25</v>
      </c>
      <c r="C10" s="423">
        <v>272.35826499999996</v>
      </c>
      <c r="D10" s="357" t="s">
        <v>133</v>
      </c>
      <c r="E10" s="1106"/>
      <c r="F10" s="353">
        <v>25</v>
      </c>
      <c r="G10" s="423">
        <v>328.79999999999995</v>
      </c>
      <c r="H10" s="357" t="s">
        <v>133</v>
      </c>
      <c r="I10" s="455">
        <f t="shared" si="0"/>
        <v>0.20723342102359185</v>
      </c>
      <c r="J10" s="1078"/>
      <c r="K10" s="353">
        <v>25</v>
      </c>
      <c r="L10" s="354">
        <v>345.89759999999995</v>
      </c>
      <c r="M10" s="355" t="s">
        <v>133</v>
      </c>
      <c r="N10" s="455">
        <f t="shared" si="2"/>
        <v>5.2000000000000005E-2</v>
      </c>
      <c r="O10" s="1078"/>
      <c r="P10" s="353">
        <v>25</v>
      </c>
      <c r="Q10" s="354">
        <v>414</v>
      </c>
      <c r="R10" s="355" t="s">
        <v>133</v>
      </c>
      <c r="S10" s="455">
        <f t="shared" si="1"/>
        <v>0.19688601482057133</v>
      </c>
      <c r="U10" s="1078"/>
      <c r="V10" s="353">
        <v>25</v>
      </c>
      <c r="W10" s="354">
        <v>363.19247999999999</v>
      </c>
      <c r="X10" s="355" t="s">
        <v>133</v>
      </c>
      <c r="Y10" s="455">
        <f t="shared" si="3"/>
        <v>-0.12272347826086959</v>
      </c>
      <c r="Z10" s="455">
        <f t="shared" si="4"/>
        <v>5.0000000000000107E-2</v>
      </c>
    </row>
    <row r="11" spans="1:26" x14ac:dyDescent="0.2">
      <c r="A11" s="1106"/>
      <c r="B11" s="443">
        <v>50</v>
      </c>
      <c r="C11" s="423">
        <v>243.27145999999996</v>
      </c>
      <c r="D11" s="357" t="s">
        <v>134</v>
      </c>
      <c r="E11" s="1106"/>
      <c r="F11" s="353">
        <v>50</v>
      </c>
      <c r="G11" s="423">
        <v>293.60666666666663</v>
      </c>
      <c r="H11" s="357" t="s">
        <v>134</v>
      </c>
      <c r="I11" s="455">
        <f t="shared" si="0"/>
        <v>0.20690962543105826</v>
      </c>
      <c r="J11" s="1078"/>
      <c r="K11" s="353">
        <v>50</v>
      </c>
      <c r="L11" s="354">
        <v>308.87421333333327</v>
      </c>
      <c r="M11" s="355" t="s">
        <v>134</v>
      </c>
      <c r="N11" s="455">
        <f t="shared" si="2"/>
        <v>5.1999999999999942E-2</v>
      </c>
      <c r="O11" s="1078"/>
      <c r="P11" s="353">
        <v>50</v>
      </c>
      <c r="Q11" s="354">
        <v>310.5</v>
      </c>
      <c r="R11" s="355" t="s">
        <v>134</v>
      </c>
      <c r="S11" s="455">
        <f t="shared" si="1"/>
        <v>5.2635882067377307E-3</v>
      </c>
      <c r="U11" s="1078"/>
      <c r="V11" s="353">
        <v>50</v>
      </c>
      <c r="W11" s="354">
        <v>324.31792399999995</v>
      </c>
      <c r="X11" s="355" t="s">
        <v>134</v>
      </c>
      <c r="Y11" s="455">
        <f t="shared" si="3"/>
        <v>4.4502170692431398E-2</v>
      </c>
      <c r="Z11" s="455">
        <f t="shared" si="4"/>
        <v>5.0000000000000037E-2</v>
      </c>
    </row>
    <row r="12" spans="1:26" x14ac:dyDescent="0.2">
      <c r="A12" s="1106"/>
      <c r="B12" s="443">
        <v>100</v>
      </c>
      <c r="C12" s="423">
        <v>226.34822799999998</v>
      </c>
      <c r="D12" s="357" t="s">
        <v>135</v>
      </c>
      <c r="E12" s="1106"/>
      <c r="F12" s="353">
        <v>100</v>
      </c>
      <c r="G12" s="423">
        <v>241.03333333333333</v>
      </c>
      <c r="H12" s="357" t="s">
        <v>135</v>
      </c>
      <c r="I12" s="455">
        <f t="shared" si="0"/>
        <v>6.4878375514975786E-2</v>
      </c>
      <c r="J12" s="1078"/>
      <c r="K12" s="353">
        <v>100</v>
      </c>
      <c r="L12" s="354">
        <v>253.56706666666668</v>
      </c>
      <c r="M12" s="355" t="s">
        <v>135</v>
      </c>
      <c r="N12" s="455">
        <f t="shared" si="2"/>
        <v>5.2000000000000046E-2</v>
      </c>
      <c r="O12" s="1078"/>
      <c r="P12" s="353">
        <v>100</v>
      </c>
      <c r="Q12" s="354">
        <v>276</v>
      </c>
      <c r="R12" s="355" t="s">
        <v>135</v>
      </c>
      <c r="S12" s="455">
        <f t="shared" si="1"/>
        <v>8.846942794358674E-2</v>
      </c>
      <c r="U12" s="1078"/>
      <c r="V12" s="353">
        <v>100</v>
      </c>
      <c r="W12" s="354">
        <v>266.24542000000002</v>
      </c>
      <c r="X12" s="355" t="s">
        <v>135</v>
      </c>
      <c r="Y12" s="455">
        <f t="shared" si="3"/>
        <v>-3.53426811594202E-2</v>
      </c>
      <c r="Z12" s="455">
        <f t="shared" si="4"/>
        <v>5.0000000000000058E-2</v>
      </c>
    </row>
    <row r="13" spans="1:26" x14ac:dyDescent="0.2">
      <c r="A13" s="1107"/>
      <c r="B13" s="444">
        <v>200</v>
      </c>
      <c r="C13" s="423">
        <v>219.47316499999999</v>
      </c>
      <c r="D13" s="357" t="s">
        <v>136</v>
      </c>
      <c r="E13" s="1107"/>
      <c r="F13" s="353">
        <v>200</v>
      </c>
      <c r="G13" s="423">
        <v>232.17999999999998</v>
      </c>
      <c r="H13" s="357" t="s">
        <v>136</v>
      </c>
      <c r="I13" s="455">
        <f t="shared" si="0"/>
        <v>5.7896987087236763E-2</v>
      </c>
      <c r="J13" s="1078"/>
      <c r="K13" s="353">
        <v>200</v>
      </c>
      <c r="L13" s="354">
        <v>244.25335999999999</v>
      </c>
      <c r="M13" s="355" t="s">
        <v>136</v>
      </c>
      <c r="N13" s="455">
        <f t="shared" si="2"/>
        <v>5.2000000000000039E-2</v>
      </c>
      <c r="O13" s="1078"/>
      <c r="P13" s="353">
        <v>200</v>
      </c>
      <c r="Q13" s="354">
        <v>264.5</v>
      </c>
      <c r="R13" s="355" t="s">
        <v>136</v>
      </c>
      <c r="S13" s="455">
        <f t="shared" si="1"/>
        <v>8.2891961035868711E-2</v>
      </c>
      <c r="U13" s="1078"/>
      <c r="V13" s="353">
        <v>200</v>
      </c>
      <c r="W13" s="354">
        <v>256.46602799999999</v>
      </c>
      <c r="X13" s="355" t="s">
        <v>136</v>
      </c>
      <c r="Y13" s="455">
        <f t="shared" si="3"/>
        <v>-3.037418525519851E-2</v>
      </c>
      <c r="Z13" s="455">
        <f t="shared" si="4"/>
        <v>5.0000000000000037E-2</v>
      </c>
    </row>
    <row r="14" spans="1:26" x14ac:dyDescent="0.2">
      <c r="A14" s="1105"/>
      <c r="B14" s="353"/>
      <c r="C14" s="423"/>
      <c r="D14" s="357"/>
      <c r="E14" s="1105" t="s">
        <v>253</v>
      </c>
      <c r="F14" s="353">
        <v>0</v>
      </c>
      <c r="G14" s="423">
        <f>G9+10</f>
        <v>460.80666666666662</v>
      </c>
      <c r="H14" s="357" t="s">
        <v>132</v>
      </c>
      <c r="I14" s="445" t="s">
        <v>507</v>
      </c>
      <c r="J14" s="1078" t="s">
        <v>253</v>
      </c>
      <c r="K14" s="353">
        <v>0</v>
      </c>
      <c r="L14" s="354">
        <v>484.76861333333329</v>
      </c>
      <c r="M14" s="355" t="s">
        <v>132</v>
      </c>
      <c r="N14" s="455">
        <f t="shared" si="2"/>
        <v>5.2000000000000025E-2</v>
      </c>
      <c r="O14" s="1078" t="s">
        <v>253</v>
      </c>
      <c r="P14" s="353">
        <v>0</v>
      </c>
      <c r="Q14" s="354">
        <v>552.9276666666666</v>
      </c>
      <c r="R14" s="355" t="s">
        <v>132</v>
      </c>
      <c r="S14" s="455">
        <f t="shared" si="1"/>
        <v>0.1406012094402371</v>
      </c>
      <c r="U14" s="1078" t="s">
        <v>253</v>
      </c>
      <c r="V14" s="353">
        <v>0</v>
      </c>
      <c r="W14" s="354">
        <v>509.00704399999995</v>
      </c>
      <c r="X14" s="355" t="s">
        <v>132</v>
      </c>
      <c r="Y14" s="455">
        <f t="shared" si="3"/>
        <v>-7.9432854086399454E-2</v>
      </c>
      <c r="Z14" s="455">
        <f t="shared" si="4"/>
        <v>4.9999999999999989E-2</v>
      </c>
    </row>
    <row r="15" spans="1:26" x14ac:dyDescent="0.2">
      <c r="A15" s="1106"/>
      <c r="B15" s="353"/>
      <c r="C15" s="423"/>
      <c r="D15" s="357"/>
      <c r="E15" s="1106"/>
      <c r="F15" s="353">
        <v>25</v>
      </c>
      <c r="G15" s="423">
        <f t="shared" ref="G15:G18" si="5">G10+10</f>
        <v>338.79999999999995</v>
      </c>
      <c r="H15" s="357" t="s">
        <v>133</v>
      </c>
      <c r="I15" s="445" t="s">
        <v>507</v>
      </c>
      <c r="J15" s="1078"/>
      <c r="K15" s="353">
        <v>25</v>
      </c>
      <c r="L15" s="354">
        <v>356.41759999999994</v>
      </c>
      <c r="M15" s="355" t="s">
        <v>133</v>
      </c>
      <c r="N15" s="455">
        <f t="shared" si="2"/>
        <v>5.1999999999999956E-2</v>
      </c>
      <c r="O15" s="1078"/>
      <c r="P15" s="353">
        <v>25</v>
      </c>
      <c r="Q15" s="354">
        <v>448.5</v>
      </c>
      <c r="R15" s="355" t="s">
        <v>133</v>
      </c>
      <c r="S15" s="455">
        <f t="shared" si="1"/>
        <v>0.25835536741171056</v>
      </c>
      <c r="U15" s="1078"/>
      <c r="V15" s="353">
        <v>25</v>
      </c>
      <c r="W15" s="354">
        <v>374.23847999999992</v>
      </c>
      <c r="X15" s="355" t="s">
        <v>133</v>
      </c>
      <c r="Y15" s="455">
        <f t="shared" si="3"/>
        <v>-0.1655775250836122</v>
      </c>
      <c r="Z15" s="455">
        <f t="shared" si="4"/>
        <v>4.9999999999999975E-2</v>
      </c>
    </row>
    <row r="16" spans="1:26" x14ac:dyDescent="0.2">
      <c r="A16" s="1106"/>
      <c r="B16" s="353"/>
      <c r="C16" s="423"/>
      <c r="D16" s="357"/>
      <c r="E16" s="1106"/>
      <c r="F16" s="353">
        <v>50</v>
      </c>
      <c r="G16" s="423">
        <f t="shared" si="5"/>
        <v>303.60666666666663</v>
      </c>
      <c r="H16" s="357" t="s">
        <v>134</v>
      </c>
      <c r="I16" s="445" t="s">
        <v>507</v>
      </c>
      <c r="J16" s="1078"/>
      <c r="K16" s="353">
        <v>50</v>
      </c>
      <c r="L16" s="354">
        <v>319.39421333333331</v>
      </c>
      <c r="M16" s="355" t="s">
        <v>134</v>
      </c>
      <c r="N16" s="455">
        <f t="shared" si="2"/>
        <v>5.2000000000000067E-2</v>
      </c>
      <c r="O16" s="1078"/>
      <c r="P16" s="353">
        <v>50</v>
      </c>
      <c r="Q16" s="354">
        <v>345</v>
      </c>
      <c r="R16" s="355" t="s">
        <v>134</v>
      </c>
      <c r="S16" s="455">
        <f t="shared" si="1"/>
        <v>8.0169851543125503E-2</v>
      </c>
      <c r="U16" s="1078"/>
      <c r="V16" s="353">
        <v>50</v>
      </c>
      <c r="W16" s="354">
        <v>335.363924</v>
      </c>
      <c r="X16" s="355" t="s">
        <v>134</v>
      </c>
      <c r="Y16" s="455">
        <f t="shared" si="3"/>
        <v>-2.7930655072463777E-2</v>
      </c>
      <c r="Z16" s="455">
        <f t="shared" si="4"/>
        <v>5.0000000000000065E-2</v>
      </c>
    </row>
    <row r="17" spans="1:26" x14ac:dyDescent="0.2">
      <c r="A17" s="1106"/>
      <c r="B17" s="353"/>
      <c r="C17" s="423"/>
      <c r="D17" s="357"/>
      <c r="E17" s="1106"/>
      <c r="F17" s="353">
        <v>100</v>
      </c>
      <c r="G17" s="423">
        <f t="shared" si="5"/>
        <v>251.03333333333333</v>
      </c>
      <c r="H17" s="357" t="s">
        <v>135</v>
      </c>
      <c r="I17" s="445" t="s">
        <v>507</v>
      </c>
      <c r="J17" s="1078"/>
      <c r="K17" s="353">
        <v>100</v>
      </c>
      <c r="L17" s="354">
        <v>264.08706666666666</v>
      </c>
      <c r="M17" s="355" t="s">
        <v>135</v>
      </c>
      <c r="N17" s="455">
        <f t="shared" si="2"/>
        <v>5.199999999999997E-2</v>
      </c>
      <c r="O17" s="1078"/>
      <c r="P17" s="353">
        <v>100</v>
      </c>
      <c r="Q17" s="354">
        <v>310.5</v>
      </c>
      <c r="R17" s="355" t="s">
        <v>135</v>
      </c>
      <c r="S17" s="455">
        <f t="shared" si="1"/>
        <v>0.17574860412197396</v>
      </c>
      <c r="U17" s="1078"/>
      <c r="V17" s="353">
        <v>100</v>
      </c>
      <c r="W17" s="354">
        <v>277.29142000000002</v>
      </c>
      <c r="X17" s="355" t="s">
        <v>135</v>
      </c>
      <c r="Y17" s="455">
        <f t="shared" si="3"/>
        <v>-0.10695194847020929</v>
      </c>
      <c r="Z17" s="455">
        <f t="shared" si="4"/>
        <v>5.00000000000001E-2</v>
      </c>
    </row>
    <row r="18" spans="1:26" x14ac:dyDescent="0.2">
      <c r="A18" s="1107"/>
      <c r="B18" s="353"/>
      <c r="C18" s="423"/>
      <c r="D18" s="357"/>
      <c r="E18" s="1107"/>
      <c r="F18" s="353">
        <v>200</v>
      </c>
      <c r="G18" s="423">
        <f t="shared" si="5"/>
        <v>242.17999999999998</v>
      </c>
      <c r="H18" s="357" t="s">
        <v>136</v>
      </c>
      <c r="I18" s="445" t="s">
        <v>507</v>
      </c>
      <c r="J18" s="1078"/>
      <c r="K18" s="353">
        <v>200</v>
      </c>
      <c r="L18" s="354">
        <v>254.77335999999997</v>
      </c>
      <c r="M18" s="355" t="s">
        <v>136</v>
      </c>
      <c r="N18" s="455">
        <f t="shared" si="2"/>
        <v>5.1999999999999963E-2</v>
      </c>
      <c r="O18" s="1078"/>
      <c r="P18" s="353">
        <v>200</v>
      </c>
      <c r="Q18" s="354">
        <v>299</v>
      </c>
      <c r="R18" s="355" t="s">
        <v>136</v>
      </c>
      <c r="S18" s="455">
        <f t="shared" si="1"/>
        <v>0.17359208984801253</v>
      </c>
      <c r="U18" s="1078"/>
      <c r="V18" s="353">
        <v>200</v>
      </c>
      <c r="W18" s="354">
        <v>267.51202799999999</v>
      </c>
      <c r="X18" s="355" t="s">
        <v>136</v>
      </c>
      <c r="Y18" s="455">
        <f t="shared" si="3"/>
        <v>-0.10531094314381276</v>
      </c>
      <c r="Z18" s="455">
        <f t="shared" si="4"/>
        <v>5.0000000000000079E-2</v>
      </c>
    </row>
    <row r="19" spans="1:26" x14ac:dyDescent="0.2">
      <c r="A19" s="1105" t="s">
        <v>140</v>
      </c>
      <c r="B19" s="442">
        <v>0</v>
      </c>
      <c r="C19" s="424">
        <v>366.78989955999992</v>
      </c>
      <c r="D19" s="357" t="s">
        <v>132</v>
      </c>
      <c r="E19" s="1105" t="s">
        <v>140</v>
      </c>
      <c r="F19" s="353">
        <v>0</v>
      </c>
      <c r="G19" s="424">
        <f>G4+$CJ$25</f>
        <v>404.72</v>
      </c>
      <c r="H19" s="357" t="s">
        <v>132</v>
      </c>
      <c r="I19" s="455">
        <f>(G19-C19)/C19</f>
        <v>0.10341097310885861</v>
      </c>
      <c r="J19" s="1078" t="s">
        <v>140</v>
      </c>
      <c r="K19" s="353">
        <v>0</v>
      </c>
      <c r="L19" s="354">
        <v>458.96656000000002</v>
      </c>
      <c r="M19" s="355" t="s">
        <v>132</v>
      </c>
      <c r="N19" s="455">
        <f t="shared" si="2"/>
        <v>0.13403478948408773</v>
      </c>
      <c r="O19" s="1078" t="s">
        <v>140</v>
      </c>
      <c r="P19" s="353">
        <v>0</v>
      </c>
      <c r="Q19" s="354">
        <v>605.05640000000005</v>
      </c>
      <c r="R19" s="355" t="s">
        <v>132</v>
      </c>
      <c r="S19" s="455">
        <f t="shared" si="1"/>
        <v>0.31830170808086766</v>
      </c>
      <c r="U19" s="1078" t="s">
        <v>140</v>
      </c>
      <c r="V19" s="353">
        <v>0</v>
      </c>
      <c r="W19" s="354">
        <v>481.91488800000002</v>
      </c>
      <c r="X19" s="355" t="s">
        <v>132</v>
      </c>
      <c r="Y19" s="455">
        <f t="shared" si="3"/>
        <v>-0.20352071641585814</v>
      </c>
      <c r="Z19" s="455">
        <f t="shared" si="4"/>
        <v>0.05</v>
      </c>
    </row>
    <row r="20" spans="1:26" x14ac:dyDescent="0.2">
      <c r="A20" s="1106"/>
      <c r="B20" s="443">
        <v>25</v>
      </c>
      <c r="C20" s="424">
        <v>282.17373955999994</v>
      </c>
      <c r="D20" s="357" t="s">
        <v>133</v>
      </c>
      <c r="E20" s="1106"/>
      <c r="F20" s="353">
        <v>25</v>
      </c>
      <c r="G20" s="424">
        <f t="shared" ref="G20:G23" si="6">G5+$CJ$25</f>
        <v>282.76666666666665</v>
      </c>
      <c r="H20" s="357" t="s">
        <v>133</v>
      </c>
      <c r="I20" s="455">
        <f>(G20-C20)/C20</f>
        <v>2.1012837962571286E-3</v>
      </c>
      <c r="J20" s="1078"/>
      <c r="K20" s="353">
        <v>25</v>
      </c>
      <c r="L20" s="354">
        <v>330.67165333333332</v>
      </c>
      <c r="M20" s="355" t="s">
        <v>133</v>
      </c>
      <c r="N20" s="455">
        <f t="shared" si="2"/>
        <v>0.16941525403748678</v>
      </c>
      <c r="O20" s="1078"/>
      <c r="P20" s="353">
        <v>25</v>
      </c>
      <c r="Q20" s="354">
        <v>493.35</v>
      </c>
      <c r="R20" s="355" t="s">
        <v>133</v>
      </c>
      <c r="S20" s="455">
        <f t="shared" si="1"/>
        <v>0.49196338732633638</v>
      </c>
      <c r="U20" s="1078"/>
      <c r="V20" s="353">
        <v>25</v>
      </c>
      <c r="W20" s="354">
        <v>347.20523600000001</v>
      </c>
      <c r="X20" s="355" t="s">
        <v>133</v>
      </c>
      <c r="Y20" s="455">
        <f t="shared" si="3"/>
        <v>-0.29622937873720484</v>
      </c>
      <c r="Z20" s="455">
        <f t="shared" si="4"/>
        <v>5.0000000000000072E-2</v>
      </c>
    </row>
    <row r="21" spans="1:26" x14ac:dyDescent="0.2">
      <c r="A21" s="1106"/>
      <c r="B21" s="443">
        <v>50</v>
      </c>
      <c r="C21" s="424">
        <v>252.47346739999998</v>
      </c>
      <c r="D21" s="357" t="s">
        <v>134</v>
      </c>
      <c r="E21" s="1106"/>
      <c r="F21" s="353">
        <v>50</v>
      </c>
      <c r="G21" s="424">
        <f t="shared" si="6"/>
        <v>247.51666666666665</v>
      </c>
      <c r="H21" s="357" t="s">
        <v>134</v>
      </c>
      <c r="I21" s="455">
        <f>(G21-C21)/C21</f>
        <v>-1.9632957016747197E-2</v>
      </c>
      <c r="J21" s="1078"/>
      <c r="K21" s="353">
        <v>50</v>
      </c>
      <c r="L21" s="354">
        <v>293.5886533333333</v>
      </c>
      <c r="M21" s="355" t="s">
        <v>134</v>
      </c>
      <c r="N21" s="455">
        <f t="shared" si="2"/>
        <v>0.18613690660561572</v>
      </c>
      <c r="O21" s="1078"/>
      <c r="P21" s="353">
        <v>50</v>
      </c>
      <c r="Q21" s="354">
        <v>337.8125</v>
      </c>
      <c r="R21" s="355" t="s">
        <v>134</v>
      </c>
      <c r="S21" s="455">
        <f t="shared" si="1"/>
        <v>0.15063200217229117</v>
      </c>
      <c r="U21" s="1078"/>
      <c r="V21" s="353">
        <v>50</v>
      </c>
      <c r="W21" s="354">
        <v>308.26808599999998</v>
      </c>
      <c r="X21" s="355" t="s">
        <v>134</v>
      </c>
      <c r="Y21" s="455">
        <f t="shared" si="3"/>
        <v>-8.7458024791859434E-2</v>
      </c>
      <c r="Z21" s="455">
        <f t="shared" si="4"/>
        <v>5.0000000000000065E-2</v>
      </c>
    </row>
    <row r="22" spans="1:26" x14ac:dyDescent="0.2">
      <c r="A22" s="1106"/>
      <c r="B22" s="443">
        <v>100</v>
      </c>
      <c r="C22" s="424">
        <v>235.63485155999999</v>
      </c>
      <c r="D22" s="357" t="s">
        <v>135</v>
      </c>
      <c r="E22" s="1106"/>
      <c r="F22" s="353">
        <v>100</v>
      </c>
      <c r="G22" s="424">
        <f t="shared" si="6"/>
        <v>191.98666666666668</v>
      </c>
      <c r="H22" s="357" t="s">
        <v>135</v>
      </c>
      <c r="I22" s="455">
        <f>(G22-C22)/C22</f>
        <v>-0.1852365412177541</v>
      </c>
      <c r="J22" s="1078"/>
      <c r="K22" s="353">
        <v>100</v>
      </c>
      <c r="L22" s="354">
        <v>235.17109333333335</v>
      </c>
      <c r="M22" s="355" t="s">
        <v>135</v>
      </c>
      <c r="N22" s="455">
        <f t="shared" si="2"/>
        <v>0.22493450934092643</v>
      </c>
      <c r="O22" s="1078"/>
      <c r="P22" s="353">
        <v>100</v>
      </c>
      <c r="Q22" s="354">
        <v>282.89999999999998</v>
      </c>
      <c r="R22" s="355" t="s">
        <v>135</v>
      </c>
      <c r="S22" s="455">
        <f t="shared" si="1"/>
        <v>0.2029539684922726</v>
      </c>
      <c r="U22" s="1078"/>
      <c r="V22" s="353">
        <v>100</v>
      </c>
      <c r="W22" s="354">
        <v>246.92964800000001</v>
      </c>
      <c r="X22" s="355" t="s">
        <v>135</v>
      </c>
      <c r="Y22" s="455">
        <f t="shared" si="3"/>
        <v>-0.12714864616472241</v>
      </c>
      <c r="Z22" s="455">
        <f t="shared" si="4"/>
        <v>0.05</v>
      </c>
    </row>
    <row r="23" spans="1:26" x14ac:dyDescent="0.2">
      <c r="A23" s="1107"/>
      <c r="B23" s="444">
        <v>200</v>
      </c>
      <c r="C23" s="424">
        <v>229.28863955999998</v>
      </c>
      <c r="D23" s="357" t="s">
        <v>136</v>
      </c>
      <c r="E23" s="1106"/>
      <c r="F23" s="353">
        <v>200</v>
      </c>
      <c r="G23" s="424">
        <f t="shared" si="6"/>
        <v>186.41333333333333</v>
      </c>
      <c r="H23" s="357" t="s">
        <v>136</v>
      </c>
      <c r="I23" s="455">
        <f>(G23-C23)/C23</f>
        <v>-0.18699271934686101</v>
      </c>
      <c r="J23" s="1078"/>
      <c r="K23" s="353">
        <v>200</v>
      </c>
      <c r="L23" s="354">
        <v>229.30794666666665</v>
      </c>
      <c r="M23" s="355" t="s">
        <v>136</v>
      </c>
      <c r="N23" s="455">
        <f t="shared" si="2"/>
        <v>0.23010485659108787</v>
      </c>
      <c r="O23" s="1078"/>
      <c r="P23" s="353">
        <v>200</v>
      </c>
      <c r="Q23" s="354">
        <v>269.10000000000002</v>
      </c>
      <c r="R23" s="355" t="s">
        <v>136</v>
      </c>
      <c r="S23" s="455">
        <f t="shared" si="1"/>
        <v>0.1735310699509994</v>
      </c>
      <c r="U23" s="1078"/>
      <c r="V23" s="353">
        <v>200</v>
      </c>
      <c r="W23" s="354">
        <v>240.77334400000001</v>
      </c>
      <c r="X23" s="355" t="s">
        <v>136</v>
      </c>
      <c r="Y23" s="455">
        <f t="shared" si="3"/>
        <v>-0.10526442214790045</v>
      </c>
      <c r="Z23" s="455">
        <f t="shared" si="4"/>
        <v>5.0000000000000107E-2</v>
      </c>
    </row>
    <row r="24" spans="1:26" x14ac:dyDescent="0.2">
      <c r="J24" s="1078" t="s">
        <v>268</v>
      </c>
      <c r="K24" s="353">
        <v>0</v>
      </c>
      <c r="L24" s="354">
        <v>507.44973333333326</v>
      </c>
      <c r="M24" s="355" t="s">
        <v>132</v>
      </c>
      <c r="N24" s="445" t="s">
        <v>507</v>
      </c>
      <c r="O24" s="1078" t="s">
        <v>268</v>
      </c>
      <c r="P24" s="353">
        <v>0</v>
      </c>
      <c r="Q24" s="354">
        <v>517.5</v>
      </c>
      <c r="R24" s="355" t="s">
        <v>132</v>
      </c>
      <c r="S24" s="455">
        <f t="shared" si="1"/>
        <v>1.98054427985381E-2</v>
      </c>
      <c r="U24" s="1078" t="s">
        <v>268</v>
      </c>
      <c r="V24" s="353">
        <v>0</v>
      </c>
      <c r="W24" s="354">
        <v>532.8222199999999</v>
      </c>
      <c r="X24" s="355" t="s">
        <v>132</v>
      </c>
      <c r="Y24" s="455">
        <f t="shared" si="3"/>
        <v>2.9608154589371792E-2</v>
      </c>
      <c r="Z24" s="455">
        <f t="shared" si="4"/>
        <v>4.9999999999999968E-2</v>
      </c>
    </row>
    <row r="25" spans="1:26" x14ac:dyDescent="0.2">
      <c r="J25" s="1078"/>
      <c r="K25" s="353">
        <v>25</v>
      </c>
      <c r="L25" s="354">
        <v>379.09871999999996</v>
      </c>
      <c r="M25" s="355" t="s">
        <v>133</v>
      </c>
      <c r="N25" s="445" t="s">
        <v>507</v>
      </c>
      <c r="O25" s="1078"/>
      <c r="P25" s="353">
        <v>25</v>
      </c>
      <c r="Q25" s="354">
        <v>414</v>
      </c>
      <c r="R25" s="355" t="s">
        <v>133</v>
      </c>
      <c r="S25" s="455">
        <f t="shared" si="1"/>
        <v>9.2063829706415384E-2</v>
      </c>
      <c r="U25" s="1078"/>
      <c r="V25" s="353">
        <v>25</v>
      </c>
      <c r="W25" s="354">
        <v>398.05365599999999</v>
      </c>
      <c r="X25" s="355" t="s">
        <v>133</v>
      </c>
      <c r="Y25" s="455">
        <f t="shared" si="3"/>
        <v>-3.8517739130434811E-2</v>
      </c>
      <c r="Z25" s="455">
        <f t="shared" si="4"/>
        <v>5.0000000000000093E-2</v>
      </c>
    </row>
    <row r="26" spans="1:26" x14ac:dyDescent="0.2">
      <c r="A26" s="362" t="s">
        <v>509</v>
      </c>
      <c r="B26" s="362"/>
      <c r="C26" s="423">
        <v>4854.8521799999999</v>
      </c>
      <c r="D26" s="362"/>
      <c r="E26" s="362" t="s">
        <v>509</v>
      </c>
      <c r="F26" s="362"/>
      <c r="G26" s="423">
        <v>5107.3044933600004</v>
      </c>
      <c r="H26" s="362"/>
      <c r="I26" s="455">
        <f>(G26-C26)/C26</f>
        <v>5.2000000000000109E-2</v>
      </c>
      <c r="J26" s="1078"/>
      <c r="K26" s="353">
        <v>50</v>
      </c>
      <c r="L26" s="354">
        <v>342.07533333333328</v>
      </c>
      <c r="M26" s="355" t="s">
        <v>134</v>
      </c>
      <c r="N26" s="445" t="s">
        <v>507</v>
      </c>
      <c r="O26" s="1078"/>
      <c r="P26" s="353">
        <v>50</v>
      </c>
      <c r="Q26" s="354">
        <v>316.25</v>
      </c>
      <c r="R26" s="355" t="s">
        <v>134</v>
      </c>
      <c r="S26" s="455">
        <f t="shared" si="1"/>
        <v>-7.5496040833110678E-2</v>
      </c>
      <c r="U26" s="1078"/>
      <c r="V26" s="353">
        <v>50</v>
      </c>
      <c r="W26" s="354">
        <v>359.17909999999995</v>
      </c>
      <c r="X26" s="355" t="s">
        <v>134</v>
      </c>
      <c r="Y26" s="455">
        <f t="shared" si="3"/>
        <v>0.13574418972332</v>
      </c>
      <c r="Z26" s="455">
        <f t="shared" si="4"/>
        <v>5.0000000000000024E-2</v>
      </c>
    </row>
    <row r="27" spans="1:26" x14ac:dyDescent="0.2">
      <c r="A27" s="362" t="s">
        <v>510</v>
      </c>
      <c r="B27" s="362"/>
      <c r="C27" s="423">
        <v>5235.6248999999998</v>
      </c>
      <c r="D27" s="362"/>
      <c r="E27" s="362" t="s">
        <v>510</v>
      </c>
      <c r="F27" s="362"/>
      <c r="G27" s="423">
        <v>5507.8773947999998</v>
      </c>
      <c r="H27" s="362"/>
      <c r="I27" s="455">
        <f>(G27-C27)/C27</f>
        <v>5.2000000000000005E-2</v>
      </c>
      <c r="J27" s="1078"/>
      <c r="K27" s="353">
        <v>100</v>
      </c>
      <c r="L27" s="354">
        <v>286.76818666666668</v>
      </c>
      <c r="M27" s="355" t="s">
        <v>135</v>
      </c>
      <c r="N27" s="445" t="s">
        <v>507</v>
      </c>
      <c r="O27" s="1078"/>
      <c r="P27" s="353">
        <v>100</v>
      </c>
      <c r="Q27" s="354">
        <v>276</v>
      </c>
      <c r="R27" s="355" t="s">
        <v>135</v>
      </c>
      <c r="S27" s="455">
        <f t="shared" si="1"/>
        <v>-3.7550143869980228E-2</v>
      </c>
      <c r="U27" s="1078"/>
      <c r="V27" s="353">
        <v>100</v>
      </c>
      <c r="W27" s="354">
        <v>301.10659600000002</v>
      </c>
      <c r="X27" s="355" t="s">
        <v>135</v>
      </c>
      <c r="Y27" s="455">
        <f t="shared" si="3"/>
        <v>9.0965927536231977E-2</v>
      </c>
      <c r="Z27" s="455">
        <f t="shared" si="4"/>
        <v>5.0000000000000037E-2</v>
      </c>
    </row>
    <row r="28" spans="1:26" x14ac:dyDescent="0.2">
      <c r="A28" s="142"/>
      <c r="B28" s="142"/>
      <c r="C28" s="142"/>
      <c r="D28" s="142"/>
      <c r="E28" s="440"/>
      <c r="F28" s="440"/>
      <c r="G28" s="441"/>
      <c r="H28" s="440"/>
      <c r="I28" s="452"/>
      <c r="J28" s="1078"/>
      <c r="K28" s="353">
        <v>200</v>
      </c>
      <c r="L28" s="354">
        <v>277.45447999999999</v>
      </c>
      <c r="M28" s="355" t="s">
        <v>136</v>
      </c>
      <c r="N28" s="445" t="s">
        <v>507</v>
      </c>
      <c r="O28" s="1078"/>
      <c r="P28" s="353">
        <v>200</v>
      </c>
      <c r="Q28" s="354">
        <v>264.5</v>
      </c>
      <c r="R28" s="355" t="s">
        <v>136</v>
      </c>
      <c r="S28" s="455">
        <f t="shared" si="1"/>
        <v>-4.6690469730386007E-2</v>
      </c>
      <c r="U28" s="1078"/>
      <c r="V28" s="353">
        <v>200</v>
      </c>
      <c r="W28" s="354">
        <v>291.32720399999999</v>
      </c>
      <c r="X28" s="355" t="s">
        <v>136</v>
      </c>
      <c r="Y28" s="455">
        <f t="shared" si="3"/>
        <v>0.10142610207939506</v>
      </c>
      <c r="Z28" s="455">
        <f t="shared" si="4"/>
        <v>5.0000000000000024E-2</v>
      </c>
    </row>
    <row r="29" spans="1:26" x14ac:dyDescent="0.2">
      <c r="A29" s="142"/>
      <c r="B29" s="142"/>
      <c r="C29" s="142"/>
      <c r="D29" s="142"/>
      <c r="E29" s="440"/>
      <c r="F29" s="440"/>
      <c r="G29" s="441"/>
      <c r="H29" s="440"/>
      <c r="I29" s="452"/>
      <c r="J29" s="1078" t="s">
        <v>269</v>
      </c>
      <c r="K29" s="353">
        <v>0</v>
      </c>
      <c r="L29" s="354">
        <v>575.82973333333325</v>
      </c>
      <c r="M29" s="355" t="s">
        <v>132</v>
      </c>
      <c r="N29" s="445" t="s">
        <v>507</v>
      </c>
      <c r="O29" s="1078" t="s">
        <v>269</v>
      </c>
      <c r="P29" s="353">
        <v>0</v>
      </c>
      <c r="Q29" s="354">
        <v>598</v>
      </c>
      <c r="R29" s="355" t="s">
        <v>132</v>
      </c>
      <c r="S29" s="455">
        <f t="shared" si="1"/>
        <v>3.8501427389531731E-2</v>
      </c>
      <c r="U29" s="1078" t="s">
        <v>269</v>
      </c>
      <c r="V29" s="353">
        <v>0</v>
      </c>
      <c r="W29" s="354">
        <v>604.62121999999999</v>
      </c>
      <c r="X29" s="355" t="s">
        <v>132</v>
      </c>
      <c r="Y29" s="455">
        <f t="shared" si="3"/>
        <v>1.1072274247491628E-2</v>
      </c>
      <c r="Z29" s="455">
        <f t="shared" si="4"/>
        <v>5.0000000000000142E-2</v>
      </c>
    </row>
    <row r="30" spans="1:26" x14ac:dyDescent="0.2">
      <c r="A30" s="142"/>
      <c r="B30" s="142"/>
      <c r="C30" s="142"/>
      <c r="D30" s="142"/>
      <c r="E30" s="440"/>
      <c r="F30" s="440"/>
      <c r="G30" s="441"/>
      <c r="H30" s="440"/>
      <c r="I30" s="452"/>
      <c r="J30" s="1078"/>
      <c r="K30" s="353">
        <v>25</v>
      </c>
      <c r="L30" s="354">
        <v>447.47871999999995</v>
      </c>
      <c r="M30" s="355" t="s">
        <v>133</v>
      </c>
      <c r="N30" s="445" t="s">
        <v>507</v>
      </c>
      <c r="O30" s="1078"/>
      <c r="P30" s="353">
        <v>25</v>
      </c>
      <c r="Q30" s="354">
        <v>483</v>
      </c>
      <c r="R30" s="355" t="s">
        <v>133</v>
      </c>
      <c r="S30" s="455">
        <f t="shared" si="1"/>
        <v>7.9380936818626929E-2</v>
      </c>
      <c r="U30" s="1078"/>
      <c r="V30" s="353">
        <v>25</v>
      </c>
      <c r="W30" s="354">
        <v>469.85265599999997</v>
      </c>
      <c r="X30" s="355" t="s">
        <v>133</v>
      </c>
      <c r="Y30" s="455">
        <f t="shared" si="3"/>
        <v>-2.7220173913043544E-2</v>
      </c>
      <c r="Z30" s="455">
        <f t="shared" si="4"/>
        <v>5.0000000000000037E-2</v>
      </c>
    </row>
    <row r="31" spans="1:26" x14ac:dyDescent="0.2">
      <c r="A31" s="142"/>
      <c r="B31" s="142"/>
      <c r="C31" s="142"/>
      <c r="D31" s="142"/>
      <c r="E31" s="440"/>
      <c r="F31" s="440"/>
      <c r="G31" s="441"/>
      <c r="H31" s="440"/>
      <c r="I31" s="452"/>
      <c r="J31" s="1078"/>
      <c r="K31" s="353">
        <v>50</v>
      </c>
      <c r="L31" s="354">
        <v>410.45533333333327</v>
      </c>
      <c r="M31" s="355" t="s">
        <v>134</v>
      </c>
      <c r="N31" s="445" t="s">
        <v>507</v>
      </c>
      <c r="O31" s="1078"/>
      <c r="P31" s="353">
        <v>50</v>
      </c>
      <c r="Q31" s="354">
        <v>368</v>
      </c>
      <c r="R31" s="355" t="s">
        <v>134</v>
      </c>
      <c r="S31" s="455">
        <f t="shared" si="1"/>
        <v>-0.10343472208912689</v>
      </c>
      <c r="U31" s="1078"/>
      <c r="V31" s="353">
        <v>50</v>
      </c>
      <c r="W31" s="354">
        <v>430.97809999999993</v>
      </c>
      <c r="X31" s="355" t="s">
        <v>134</v>
      </c>
      <c r="Y31" s="455">
        <f t="shared" si="3"/>
        <v>0.17113614130434762</v>
      </c>
      <c r="Z31" s="455">
        <f t="shared" si="4"/>
        <v>4.9999999999999982E-2</v>
      </c>
    </row>
    <row r="32" spans="1:26" x14ac:dyDescent="0.2">
      <c r="A32" s="142"/>
      <c r="B32" s="142"/>
      <c r="C32" s="142"/>
      <c r="D32" s="142"/>
      <c r="E32" s="440"/>
      <c r="F32" s="440"/>
      <c r="G32" s="441"/>
      <c r="H32" s="440"/>
      <c r="I32" s="452"/>
      <c r="J32" s="1078"/>
      <c r="K32" s="353">
        <v>100</v>
      </c>
      <c r="L32" s="354">
        <v>355.14818666666667</v>
      </c>
      <c r="M32" s="355" t="s">
        <v>135</v>
      </c>
      <c r="N32" s="445" t="s">
        <v>507</v>
      </c>
      <c r="O32" s="1078"/>
      <c r="P32" s="353">
        <v>100</v>
      </c>
      <c r="Q32" s="354">
        <v>333.5</v>
      </c>
      <c r="R32" s="355" t="s">
        <v>135</v>
      </c>
      <c r="S32" s="455">
        <f t="shared" si="1"/>
        <v>-6.0955363083368713E-2</v>
      </c>
      <c r="U32" s="1078"/>
      <c r="V32" s="353">
        <v>100</v>
      </c>
      <c r="W32" s="354">
        <v>372.905596</v>
      </c>
      <c r="X32" s="355" t="s">
        <v>135</v>
      </c>
      <c r="Y32" s="455">
        <f t="shared" si="3"/>
        <v>0.11815770914542729</v>
      </c>
      <c r="Z32" s="455">
        <f t="shared" si="4"/>
        <v>4.9999999999999982E-2</v>
      </c>
    </row>
    <row r="33" spans="1:26" x14ac:dyDescent="0.2">
      <c r="A33" s="142"/>
      <c r="B33" s="142"/>
      <c r="C33" s="142"/>
      <c r="D33" s="142"/>
      <c r="E33" s="440"/>
      <c r="F33" s="440"/>
      <c r="G33" s="441"/>
      <c r="H33" s="440"/>
      <c r="I33" s="452"/>
      <c r="J33" s="1078"/>
      <c r="K33" s="353">
        <v>200</v>
      </c>
      <c r="L33" s="354">
        <v>345.83447999999999</v>
      </c>
      <c r="M33" s="355" t="s">
        <v>136</v>
      </c>
      <c r="N33" s="445" t="s">
        <v>507</v>
      </c>
      <c r="O33" s="1078"/>
      <c r="P33" s="353">
        <v>200</v>
      </c>
      <c r="Q33" s="354">
        <v>322</v>
      </c>
      <c r="R33" s="355" t="s">
        <v>136</v>
      </c>
      <c r="S33" s="455">
        <f t="shared" si="1"/>
        <v>-6.8918749801928331E-2</v>
      </c>
      <c r="U33" s="1078"/>
      <c r="V33" s="353">
        <v>200</v>
      </c>
      <c r="W33" s="354">
        <v>363.12620399999997</v>
      </c>
      <c r="X33" s="355" t="s">
        <v>136</v>
      </c>
      <c r="Y33" s="455">
        <f t="shared" si="3"/>
        <v>0.12772113043478253</v>
      </c>
      <c r="Z33" s="455">
        <f t="shared" si="4"/>
        <v>4.9999999999999968E-2</v>
      </c>
    </row>
    <row r="34" spans="1:26" x14ac:dyDescent="0.2">
      <c r="A34" s="357" t="s">
        <v>141</v>
      </c>
      <c r="B34" s="357"/>
      <c r="C34" s="423">
        <v>1586.5529999999999</v>
      </c>
      <c r="D34" s="357"/>
      <c r="E34" s="357" t="s">
        <v>141</v>
      </c>
      <c r="F34" s="357"/>
      <c r="G34" s="423">
        <v>1669.053756</v>
      </c>
      <c r="H34" s="357"/>
      <c r="I34" s="455">
        <f>(G34-C34)/C34</f>
        <v>5.2000000000000088E-2</v>
      </c>
      <c r="J34" s="356" t="s">
        <v>141</v>
      </c>
      <c r="K34" s="357"/>
      <c r="L34" s="354">
        <v>1755.844551312</v>
      </c>
      <c r="M34" s="355"/>
      <c r="N34" s="455">
        <f t="shared" si="2"/>
        <v>5.1999999999999998E-2</v>
      </c>
      <c r="O34" s="356" t="s">
        <v>141</v>
      </c>
      <c r="P34" s="357"/>
      <c r="Q34" s="354">
        <v>2097.9708621351433</v>
      </c>
      <c r="R34" s="355"/>
      <c r="S34" s="455">
        <f t="shared" si="1"/>
        <v>0.19485000000000005</v>
      </c>
      <c r="U34" s="356" t="s">
        <v>141</v>
      </c>
      <c r="V34" s="357"/>
      <c r="W34" s="354">
        <v>1843.6367788776001</v>
      </c>
      <c r="X34" s="355"/>
      <c r="Y34" s="455">
        <f t="shared" si="3"/>
        <v>-0.12122860610118423</v>
      </c>
      <c r="Z34" s="455">
        <f t="shared" si="4"/>
        <v>5.0000000000000065E-2</v>
      </c>
    </row>
    <row r="35" spans="1:26" x14ac:dyDescent="0.2">
      <c r="A35" s="448"/>
      <c r="B35" s="448"/>
      <c r="C35" s="441"/>
      <c r="D35" s="448"/>
      <c r="E35" s="448"/>
      <c r="F35" s="448"/>
      <c r="G35" s="441"/>
      <c r="H35" s="448"/>
      <c r="I35" s="452"/>
      <c r="J35" s="356" t="s">
        <v>509</v>
      </c>
      <c r="K35" s="357"/>
      <c r="L35" s="354">
        <v>5372.88</v>
      </c>
      <c r="M35" s="355"/>
      <c r="N35" s="445" t="s">
        <v>507</v>
      </c>
      <c r="O35" s="356"/>
      <c r="P35" s="363"/>
      <c r="Q35" s="354"/>
      <c r="R35" s="365"/>
      <c r="S35" s="445" t="s">
        <v>514</v>
      </c>
      <c r="U35" s="552"/>
      <c r="V35" s="363"/>
      <c r="W35" s="553"/>
      <c r="X35" s="365"/>
    </row>
    <row r="36" spans="1:26" x14ac:dyDescent="0.2">
      <c r="J36" s="356" t="s">
        <v>510</v>
      </c>
      <c r="K36" s="357"/>
      <c r="L36" s="354">
        <v>5794.29</v>
      </c>
      <c r="M36" s="355"/>
      <c r="N36" s="445" t="s">
        <v>507</v>
      </c>
      <c r="O36" s="362" t="s">
        <v>505</v>
      </c>
      <c r="P36" s="363"/>
      <c r="Q36" s="364">
        <v>6923.3038450459717</v>
      </c>
      <c r="R36" s="365"/>
      <c r="S36" s="455">
        <f>(Q36-L36)/L36</f>
        <v>0.19484938535109078</v>
      </c>
      <c r="U36" s="362" t="s">
        <v>505</v>
      </c>
      <c r="V36" s="363"/>
      <c r="W36" s="364">
        <v>5641.5285433654572</v>
      </c>
      <c r="X36" s="365"/>
      <c r="Y36" s="455">
        <f t="shared" si="3"/>
        <v>-0.18513925293018876</v>
      </c>
      <c r="Z36" s="455">
        <f t="shared" si="4"/>
        <v>-2.6364137216905403E-2</v>
      </c>
    </row>
    <row r="37" spans="1:26" ht="13.5" thickBot="1" x14ac:dyDescent="0.25">
      <c r="A37" s="362" t="s">
        <v>508</v>
      </c>
      <c r="B37" s="362"/>
      <c r="C37" s="423">
        <v>32.577221600000001</v>
      </c>
      <c r="D37" s="362"/>
      <c r="E37" s="362" t="s">
        <v>508</v>
      </c>
      <c r="F37" s="362"/>
      <c r="G37" s="423">
        <v>31.560000000000002</v>
      </c>
      <c r="H37" s="362"/>
      <c r="I37" s="455">
        <f>(G37-C37)/C37</f>
        <v>-3.1224934173023494E-2</v>
      </c>
      <c r="J37" s="358" t="s">
        <v>275</v>
      </c>
      <c r="K37" s="359"/>
      <c r="L37" s="360">
        <v>33.201120000000003</v>
      </c>
      <c r="M37" s="361"/>
      <c r="N37" s="455">
        <f t="shared" si="2"/>
        <v>5.2000000000000018E-2</v>
      </c>
      <c r="O37" s="358" t="s">
        <v>275</v>
      </c>
      <c r="P37" s="359"/>
      <c r="Q37" s="360">
        <f>33.2*1.15</f>
        <v>38.18</v>
      </c>
      <c r="R37" s="361"/>
      <c r="S37" s="456">
        <f>(Q37-L37)/L37</f>
        <v>0.14996120612798594</v>
      </c>
      <c r="U37" s="358" t="s">
        <v>275</v>
      </c>
      <c r="V37" s="359"/>
      <c r="W37" s="360">
        <v>34.861176000000007</v>
      </c>
      <c r="X37" s="361"/>
      <c r="Y37" s="455">
        <f t="shared" si="3"/>
        <v>-8.6925720272393717E-2</v>
      </c>
      <c r="Z37" s="455">
        <f t="shared" si="4"/>
        <v>5.0000000000000128E-2</v>
      </c>
    </row>
    <row r="38" spans="1:26" ht="13.5" thickBot="1" x14ac:dyDescent="0.25">
      <c r="A38" s="142"/>
      <c r="B38" s="142"/>
      <c r="C38" s="142"/>
      <c r="D38" s="142"/>
      <c r="E38" s="142"/>
      <c r="F38" s="142"/>
      <c r="G38" s="142"/>
      <c r="H38" s="142"/>
      <c r="I38" s="453"/>
    </row>
    <row r="39" spans="1:26" ht="13.5" thickBot="1" x14ac:dyDescent="0.25">
      <c r="A39" s="1108" t="s">
        <v>199</v>
      </c>
      <c r="B39" s="1109"/>
      <c r="C39" s="1109"/>
      <c r="D39" s="1110"/>
      <c r="E39" s="1108" t="s">
        <v>199</v>
      </c>
      <c r="F39" s="1109"/>
      <c r="G39" s="1109"/>
      <c r="H39" s="1110"/>
      <c r="I39" s="454"/>
      <c r="J39" s="1099" t="s">
        <v>199</v>
      </c>
      <c r="K39" s="1100"/>
      <c r="L39" s="1100"/>
      <c r="M39" s="1101"/>
      <c r="O39" s="1099" t="s">
        <v>199</v>
      </c>
      <c r="P39" s="1100"/>
      <c r="Q39" s="1100"/>
      <c r="R39" s="1101"/>
      <c r="U39" s="1010" t="s">
        <v>199</v>
      </c>
      <c r="V39" s="1011"/>
      <c r="W39" s="1011"/>
      <c r="X39" s="1012"/>
    </row>
    <row r="40" spans="1:26" x14ac:dyDescent="0.2">
      <c r="A40" s="1111" t="s">
        <v>173</v>
      </c>
      <c r="B40" s="209">
        <v>0</v>
      </c>
      <c r="C40" s="210">
        <v>135.38585599999999</v>
      </c>
      <c r="D40" s="209" t="s">
        <v>174</v>
      </c>
      <c r="E40" s="1111" t="s">
        <v>173</v>
      </c>
      <c r="F40" s="209">
        <v>0</v>
      </c>
      <c r="G40" s="210">
        <v>142.425920512</v>
      </c>
      <c r="H40" s="209" t="s">
        <v>174</v>
      </c>
      <c r="I40" s="455">
        <f t="shared" ref="I40:I46" si="7">(G40-C40)/C40</f>
        <v>5.2000000000000116E-2</v>
      </c>
      <c r="J40" s="1093" t="s">
        <v>173</v>
      </c>
      <c r="K40" s="367">
        <v>0</v>
      </c>
      <c r="L40" s="368">
        <v>149.832068378624</v>
      </c>
      <c r="M40" s="369" t="s">
        <v>174</v>
      </c>
      <c r="N40" s="455">
        <f t="shared" ref="N40:N62" si="8">(L40-G40)/G40</f>
        <v>5.199999999999997E-2</v>
      </c>
      <c r="O40" s="1093" t="s">
        <v>173</v>
      </c>
      <c r="P40" s="367">
        <v>0</v>
      </c>
      <c r="Q40" s="368">
        <v>172.3068786354176</v>
      </c>
      <c r="R40" s="369" t="s">
        <v>174</v>
      </c>
      <c r="S40" s="456">
        <f t="shared" ref="S40:S46" si="9">(Q40-L40)/L40</f>
        <v>0.15000000000000002</v>
      </c>
      <c r="U40" s="1031" t="s">
        <v>173</v>
      </c>
      <c r="V40" s="235">
        <v>0</v>
      </c>
      <c r="W40" s="368">
        <v>163.31695453270018</v>
      </c>
      <c r="X40" s="236" t="s">
        <v>174</v>
      </c>
      <c r="Y40" s="455">
        <f t="shared" ref="Y40:Y46" si="10">(W40-Q40)/Q40</f>
        <v>-5.2173913043478168E-2</v>
      </c>
      <c r="Z40" s="455">
        <f t="shared" ref="Z40:Z46" si="11">(W40-L40)/L40</f>
        <v>9.0000000000000122E-2</v>
      </c>
    </row>
    <row r="41" spans="1:26" x14ac:dyDescent="0.2">
      <c r="A41" s="1112"/>
      <c r="B41" s="209">
        <v>50</v>
      </c>
      <c r="C41" s="210">
        <v>74.039140000000003</v>
      </c>
      <c r="D41" s="209" t="s">
        <v>175</v>
      </c>
      <c r="E41" s="1112"/>
      <c r="F41" s="209">
        <v>50</v>
      </c>
      <c r="G41" s="210">
        <v>77.889175280000003</v>
      </c>
      <c r="H41" s="209" t="s">
        <v>175</v>
      </c>
      <c r="I41" s="455">
        <f t="shared" si="7"/>
        <v>5.1999999999999998E-2</v>
      </c>
      <c r="J41" s="1094"/>
      <c r="K41" s="370">
        <v>50</v>
      </c>
      <c r="L41" s="371">
        <v>81.939412394560009</v>
      </c>
      <c r="M41" s="372" t="s">
        <v>175</v>
      </c>
      <c r="N41" s="455">
        <f t="shared" si="8"/>
        <v>5.200000000000006E-2</v>
      </c>
      <c r="O41" s="1094"/>
      <c r="P41" s="370">
        <v>50</v>
      </c>
      <c r="Q41" s="371">
        <v>94.230324253744016</v>
      </c>
      <c r="R41" s="372" t="s">
        <v>175</v>
      </c>
      <c r="S41" s="456">
        <f t="shared" si="9"/>
        <v>0.15000000000000008</v>
      </c>
      <c r="U41" s="1032"/>
      <c r="V41" s="209">
        <v>50</v>
      </c>
      <c r="W41" s="371">
        <v>89.313959510070418</v>
      </c>
      <c r="X41" s="238" t="s">
        <v>175</v>
      </c>
      <c r="Y41" s="455">
        <f t="shared" si="10"/>
        <v>-5.2173913043478223E-2</v>
      </c>
      <c r="Z41" s="455">
        <f t="shared" si="11"/>
        <v>9.0000000000000108E-2</v>
      </c>
    </row>
    <row r="42" spans="1:26" x14ac:dyDescent="0.2">
      <c r="A42" s="1112"/>
      <c r="B42" s="209">
        <v>100</v>
      </c>
      <c r="C42" s="210">
        <v>29.615655999999998</v>
      </c>
      <c r="D42" s="209" t="s">
        <v>176</v>
      </c>
      <c r="E42" s="1112"/>
      <c r="F42" s="209">
        <v>100</v>
      </c>
      <c r="G42" s="210">
        <v>31.155670111999999</v>
      </c>
      <c r="H42" s="209" t="s">
        <v>176</v>
      </c>
      <c r="I42" s="455">
        <f t="shared" si="7"/>
        <v>5.2000000000000053E-2</v>
      </c>
      <c r="J42" s="1094"/>
      <c r="K42" s="370">
        <v>100</v>
      </c>
      <c r="L42" s="371">
        <v>32.775764957824002</v>
      </c>
      <c r="M42" s="372" t="s">
        <v>176</v>
      </c>
      <c r="N42" s="455">
        <f t="shared" si="8"/>
        <v>5.2000000000000088E-2</v>
      </c>
      <c r="O42" s="1094"/>
      <c r="P42" s="370">
        <v>100</v>
      </c>
      <c r="Q42" s="371">
        <v>37.692129701497599</v>
      </c>
      <c r="R42" s="372" t="s">
        <v>176</v>
      </c>
      <c r="S42" s="456">
        <f t="shared" si="9"/>
        <v>0.14999999999999991</v>
      </c>
      <c r="U42" s="1032"/>
      <c r="V42" s="209">
        <v>100</v>
      </c>
      <c r="W42" s="371">
        <v>35.725583804028162</v>
      </c>
      <c r="X42" s="238" t="s">
        <v>176</v>
      </c>
      <c r="Y42" s="455">
        <f t="shared" si="10"/>
        <v>-5.2173913043478196E-2</v>
      </c>
      <c r="Z42" s="455">
        <f t="shared" si="11"/>
        <v>8.9999999999999983E-2</v>
      </c>
    </row>
    <row r="43" spans="1:26" x14ac:dyDescent="0.2">
      <c r="A43" s="1112"/>
      <c r="B43" s="209">
        <v>250</v>
      </c>
      <c r="C43" s="210">
        <v>14.807827999999999</v>
      </c>
      <c r="D43" s="209" t="s">
        <v>177</v>
      </c>
      <c r="E43" s="1112"/>
      <c r="F43" s="209">
        <v>250</v>
      </c>
      <c r="G43" s="210">
        <v>15.577835056</v>
      </c>
      <c r="H43" s="209" t="s">
        <v>177</v>
      </c>
      <c r="I43" s="455">
        <f t="shared" si="7"/>
        <v>5.2000000000000053E-2</v>
      </c>
      <c r="J43" s="1094"/>
      <c r="K43" s="370">
        <v>250</v>
      </c>
      <c r="L43" s="371">
        <v>16.387882478912001</v>
      </c>
      <c r="M43" s="372" t="s">
        <v>177</v>
      </c>
      <c r="N43" s="455">
        <f t="shared" si="8"/>
        <v>5.2000000000000088E-2</v>
      </c>
      <c r="O43" s="1094"/>
      <c r="P43" s="370">
        <v>250</v>
      </c>
      <c r="Q43" s="371">
        <v>18.8460648507488</v>
      </c>
      <c r="R43" s="372" t="s">
        <v>177</v>
      </c>
      <c r="S43" s="456">
        <f t="shared" si="9"/>
        <v>0.14999999999999991</v>
      </c>
      <c r="U43" s="1032"/>
      <c r="V43" s="209">
        <v>250</v>
      </c>
      <c r="W43" s="371">
        <v>17.862791902014081</v>
      </c>
      <c r="X43" s="238" t="s">
        <v>177</v>
      </c>
      <c r="Y43" s="455">
        <f t="shared" si="10"/>
        <v>-5.2173913043478196E-2</v>
      </c>
      <c r="Z43" s="455">
        <f t="shared" si="11"/>
        <v>8.9999999999999983E-2</v>
      </c>
    </row>
    <row r="44" spans="1:26" x14ac:dyDescent="0.2">
      <c r="A44" s="1112"/>
      <c r="B44" s="209">
        <v>500</v>
      </c>
      <c r="C44" s="210">
        <v>7.4039139999999994</v>
      </c>
      <c r="D44" s="209" t="s">
        <v>178</v>
      </c>
      <c r="E44" s="1112"/>
      <c r="F44" s="209">
        <v>500</v>
      </c>
      <c r="G44" s="210">
        <v>7.7889175279999998</v>
      </c>
      <c r="H44" s="209" t="s">
        <v>178</v>
      </c>
      <c r="I44" s="455">
        <f t="shared" si="7"/>
        <v>5.2000000000000053E-2</v>
      </c>
      <c r="J44" s="1094"/>
      <c r="K44" s="370">
        <v>500</v>
      </c>
      <c r="L44" s="371">
        <v>8.1939412394560005</v>
      </c>
      <c r="M44" s="372" t="s">
        <v>178</v>
      </c>
      <c r="N44" s="455">
        <f t="shared" si="8"/>
        <v>5.2000000000000088E-2</v>
      </c>
      <c r="O44" s="1094"/>
      <c r="P44" s="370">
        <v>500</v>
      </c>
      <c r="Q44" s="371">
        <v>9.4230324253743998</v>
      </c>
      <c r="R44" s="372" t="s">
        <v>178</v>
      </c>
      <c r="S44" s="456">
        <f t="shared" si="9"/>
        <v>0.14999999999999991</v>
      </c>
      <c r="U44" s="1032"/>
      <c r="V44" s="209">
        <v>500</v>
      </c>
      <c r="W44" s="371">
        <v>8.9313959510070404</v>
      </c>
      <c r="X44" s="238" t="s">
        <v>178</v>
      </c>
      <c r="Y44" s="455">
        <f t="shared" si="10"/>
        <v>-5.2173913043478196E-2</v>
      </c>
      <c r="Z44" s="455">
        <f t="shared" si="11"/>
        <v>8.9999999999999983E-2</v>
      </c>
    </row>
    <row r="45" spans="1:26" x14ac:dyDescent="0.2">
      <c r="A45" s="1112"/>
      <c r="B45" s="209">
        <v>1000</v>
      </c>
      <c r="C45" s="210">
        <v>3.7019569999999997</v>
      </c>
      <c r="D45" s="209" t="s">
        <v>179</v>
      </c>
      <c r="E45" s="1112"/>
      <c r="F45" s="209">
        <v>1000</v>
      </c>
      <c r="G45" s="210">
        <v>3.8944587639999999</v>
      </c>
      <c r="H45" s="209" t="s">
        <v>179</v>
      </c>
      <c r="I45" s="455">
        <f t="shared" si="7"/>
        <v>5.2000000000000053E-2</v>
      </c>
      <c r="J45" s="1094"/>
      <c r="K45" s="370">
        <v>1000</v>
      </c>
      <c r="L45" s="371">
        <v>4.0969706197280003</v>
      </c>
      <c r="M45" s="372" t="s">
        <v>179</v>
      </c>
      <c r="N45" s="455">
        <f t="shared" si="8"/>
        <v>5.2000000000000088E-2</v>
      </c>
      <c r="O45" s="1094"/>
      <c r="P45" s="370">
        <v>1000</v>
      </c>
      <c r="Q45" s="371">
        <v>4.7115162126871999</v>
      </c>
      <c r="R45" s="372" t="s">
        <v>179</v>
      </c>
      <c r="S45" s="456">
        <f t="shared" si="9"/>
        <v>0.14999999999999991</v>
      </c>
      <c r="U45" s="1032"/>
      <c r="V45" s="209">
        <v>1000</v>
      </c>
      <c r="W45" s="371">
        <v>4.4656979755035202</v>
      </c>
      <c r="X45" s="238" t="s">
        <v>179</v>
      </c>
      <c r="Y45" s="455">
        <f t="shared" si="10"/>
        <v>-5.2173913043478196E-2</v>
      </c>
      <c r="Z45" s="455">
        <f t="shared" si="11"/>
        <v>8.9999999999999983E-2</v>
      </c>
    </row>
    <row r="46" spans="1:26" x14ac:dyDescent="0.2">
      <c r="A46" s="1113"/>
      <c r="B46" s="209">
        <v>2000</v>
      </c>
      <c r="C46" s="210">
        <v>2.9615655999999992</v>
      </c>
      <c r="D46" s="209" t="s">
        <v>180</v>
      </c>
      <c r="E46" s="1113"/>
      <c r="F46" s="209">
        <v>2000</v>
      </c>
      <c r="G46" s="210">
        <v>3.1155670111999991</v>
      </c>
      <c r="H46" s="209" t="s">
        <v>180</v>
      </c>
      <c r="I46" s="455">
        <f t="shared" si="7"/>
        <v>5.1999999999999977E-2</v>
      </c>
      <c r="J46" s="1094"/>
      <c r="K46" s="370">
        <v>2000</v>
      </c>
      <c r="L46" s="371">
        <v>3.277576495782399</v>
      </c>
      <c r="M46" s="372" t="s">
        <v>180</v>
      </c>
      <c r="N46" s="455">
        <f t="shared" si="8"/>
        <v>5.1999999999999963E-2</v>
      </c>
      <c r="O46" s="1094"/>
      <c r="P46" s="370">
        <v>2000</v>
      </c>
      <c r="Q46" s="371">
        <v>3.7692129701497588</v>
      </c>
      <c r="R46" s="372" t="s">
        <v>180</v>
      </c>
      <c r="S46" s="456">
        <f t="shared" si="9"/>
        <v>0.15</v>
      </c>
      <c r="U46" s="1032"/>
      <c r="V46" s="209">
        <v>2000</v>
      </c>
      <c r="W46" s="371">
        <v>3.5725583804028149</v>
      </c>
      <c r="X46" s="238" t="s">
        <v>180</v>
      </c>
      <c r="Y46" s="455">
        <f t="shared" si="10"/>
        <v>-5.217391304347823E-2</v>
      </c>
      <c r="Z46" s="455">
        <f t="shared" si="11"/>
        <v>9.0000000000000024E-2</v>
      </c>
    </row>
    <row r="47" spans="1:26" x14ac:dyDescent="0.2">
      <c r="A47" s="447"/>
      <c r="B47" s="209"/>
      <c r="C47" s="210"/>
      <c r="D47" s="209"/>
      <c r="E47" s="447"/>
      <c r="F47" s="209"/>
      <c r="G47" s="210"/>
      <c r="H47" s="209"/>
      <c r="I47" s="453"/>
      <c r="J47" s="373"/>
      <c r="K47" s="370"/>
      <c r="L47" s="371"/>
      <c r="M47" s="372"/>
      <c r="O47" s="373"/>
      <c r="P47" s="370"/>
      <c r="Q47" s="371"/>
      <c r="R47" s="372"/>
      <c r="U47" s="237"/>
      <c r="V47" s="209"/>
      <c r="W47" s="371"/>
      <c r="X47" s="238"/>
    </row>
    <row r="48" spans="1:26" x14ac:dyDescent="0.2">
      <c r="A48" s="425" t="s">
        <v>181</v>
      </c>
      <c r="B48" s="209">
        <v>0</v>
      </c>
      <c r="C48" s="210">
        <v>142.78977</v>
      </c>
      <c r="D48" s="209" t="s">
        <v>174</v>
      </c>
      <c r="E48" s="425" t="s">
        <v>181</v>
      </c>
      <c r="F48" s="209">
        <v>0</v>
      </c>
      <c r="G48" s="210">
        <v>150.21483804000002</v>
      </c>
      <c r="H48" s="209" t="s">
        <v>174</v>
      </c>
      <c r="I48" s="455">
        <f t="shared" ref="I48:I62" si="12">(G48-C48)/C48</f>
        <v>5.2000000000000095E-2</v>
      </c>
      <c r="J48" s="374" t="s">
        <v>181</v>
      </c>
      <c r="K48" s="370">
        <v>0</v>
      </c>
      <c r="L48" s="371">
        <v>158.02600961808002</v>
      </c>
      <c r="M48" s="372" t="s">
        <v>174</v>
      </c>
      <c r="N48" s="455">
        <f t="shared" si="8"/>
        <v>5.2000000000000039E-2</v>
      </c>
      <c r="O48" s="374" t="s">
        <v>181</v>
      </c>
      <c r="P48" s="370">
        <v>0</v>
      </c>
      <c r="Q48" s="371">
        <v>181.72991106079203</v>
      </c>
      <c r="R48" s="372" t="s">
        <v>174</v>
      </c>
      <c r="S48" s="456">
        <f t="shared" ref="S48:S62" si="13">(Q48-L48)/L48</f>
        <v>0.15000000000000002</v>
      </c>
      <c r="U48" s="239" t="s">
        <v>181</v>
      </c>
      <c r="V48" s="209">
        <v>0</v>
      </c>
      <c r="W48" s="371">
        <v>172.24835048370724</v>
      </c>
      <c r="X48" s="238" t="s">
        <v>174</v>
      </c>
      <c r="Y48" s="455">
        <f t="shared" ref="Y48:Y54" si="14">(W48-Q48)/Q48</f>
        <v>-5.2173913043478209E-2</v>
      </c>
      <c r="Z48" s="455">
        <f t="shared" ref="Z48:Z54" si="15">(W48-L48)/L48</f>
        <v>9.0000000000000094E-2</v>
      </c>
    </row>
    <row r="49" spans="1:26" x14ac:dyDescent="0.2">
      <c r="A49" s="426"/>
      <c r="B49" s="209">
        <v>50</v>
      </c>
      <c r="C49" s="210">
        <v>79.327649999999991</v>
      </c>
      <c r="D49" s="209" t="s">
        <v>175</v>
      </c>
      <c r="E49" s="426"/>
      <c r="F49" s="209">
        <v>50</v>
      </c>
      <c r="G49" s="210">
        <v>83.452687799999993</v>
      </c>
      <c r="H49" s="209" t="s">
        <v>175</v>
      </c>
      <c r="I49" s="455">
        <f t="shared" si="12"/>
        <v>5.2000000000000018E-2</v>
      </c>
      <c r="J49" s="374"/>
      <c r="K49" s="370">
        <v>50</v>
      </c>
      <c r="L49" s="371">
        <v>87.792227565599987</v>
      </c>
      <c r="M49" s="372" t="s">
        <v>175</v>
      </c>
      <c r="N49" s="455">
        <f t="shared" si="8"/>
        <v>5.1999999999999935E-2</v>
      </c>
      <c r="O49" s="374"/>
      <c r="P49" s="370">
        <v>50</v>
      </c>
      <c r="Q49" s="371">
        <v>100.96106170043998</v>
      </c>
      <c r="R49" s="372" t="s">
        <v>175</v>
      </c>
      <c r="S49" s="456">
        <f t="shared" si="13"/>
        <v>0.15</v>
      </c>
      <c r="U49" s="239"/>
      <c r="V49" s="209">
        <v>50</v>
      </c>
      <c r="W49" s="371">
        <v>95.693528046503999</v>
      </c>
      <c r="X49" s="238" t="s">
        <v>175</v>
      </c>
      <c r="Y49" s="455">
        <f t="shared" si="14"/>
        <v>-5.2173913043478119E-2</v>
      </c>
      <c r="Z49" s="455">
        <f t="shared" si="15"/>
        <v>9.0000000000000163E-2</v>
      </c>
    </row>
    <row r="50" spans="1:26" x14ac:dyDescent="0.2">
      <c r="A50" s="426"/>
      <c r="B50" s="209">
        <v>100</v>
      </c>
      <c r="C50" s="210">
        <v>31.731059999999996</v>
      </c>
      <c r="D50" s="209" t="s">
        <v>176</v>
      </c>
      <c r="E50" s="426"/>
      <c r="F50" s="209">
        <v>100</v>
      </c>
      <c r="G50" s="210">
        <v>33.381075119999998</v>
      </c>
      <c r="H50" s="209" t="s">
        <v>176</v>
      </c>
      <c r="I50" s="455">
        <f t="shared" si="12"/>
        <v>5.2000000000000088E-2</v>
      </c>
      <c r="J50" s="374"/>
      <c r="K50" s="370">
        <v>100</v>
      </c>
      <c r="L50" s="371">
        <v>35.116891026239998</v>
      </c>
      <c r="M50" s="372" t="s">
        <v>176</v>
      </c>
      <c r="N50" s="455">
        <f t="shared" si="8"/>
        <v>5.1999999999999977E-2</v>
      </c>
      <c r="O50" s="374"/>
      <c r="P50" s="370">
        <v>100</v>
      </c>
      <c r="Q50" s="371">
        <v>40.384424680175997</v>
      </c>
      <c r="R50" s="372" t="s">
        <v>176</v>
      </c>
      <c r="S50" s="456">
        <f t="shared" si="13"/>
        <v>0.14999999999999997</v>
      </c>
      <c r="U50" s="239"/>
      <c r="V50" s="209">
        <v>100</v>
      </c>
      <c r="W50" s="371">
        <v>38.2774112186016</v>
      </c>
      <c r="X50" s="238" t="s">
        <v>176</v>
      </c>
      <c r="Y50" s="455">
        <f t="shared" si="14"/>
        <v>-5.2173913043478182E-2</v>
      </c>
      <c r="Z50" s="455">
        <f t="shared" si="15"/>
        <v>9.0000000000000066E-2</v>
      </c>
    </row>
    <row r="51" spans="1:26" x14ac:dyDescent="0.2">
      <c r="A51" s="426"/>
      <c r="B51" s="209">
        <v>250</v>
      </c>
      <c r="C51" s="210">
        <v>15.865529999999998</v>
      </c>
      <c r="D51" s="209" t="s">
        <v>177</v>
      </c>
      <c r="E51" s="426"/>
      <c r="F51" s="209">
        <v>250</v>
      </c>
      <c r="G51" s="210">
        <v>16.690537559999999</v>
      </c>
      <c r="H51" s="209" t="s">
        <v>177</v>
      </c>
      <c r="I51" s="455">
        <f t="shared" si="12"/>
        <v>5.2000000000000088E-2</v>
      </c>
      <c r="J51" s="374"/>
      <c r="K51" s="370">
        <v>250</v>
      </c>
      <c r="L51" s="371">
        <v>17.558445513119999</v>
      </c>
      <c r="M51" s="372" t="s">
        <v>177</v>
      </c>
      <c r="N51" s="455">
        <f t="shared" si="8"/>
        <v>5.1999999999999977E-2</v>
      </c>
      <c r="O51" s="374"/>
      <c r="P51" s="370">
        <v>250</v>
      </c>
      <c r="Q51" s="371">
        <v>20.192212340087998</v>
      </c>
      <c r="R51" s="372" t="s">
        <v>177</v>
      </c>
      <c r="S51" s="456">
        <f t="shared" si="13"/>
        <v>0.14999999999999997</v>
      </c>
      <c r="U51" s="239"/>
      <c r="V51" s="209">
        <v>250</v>
      </c>
      <c r="W51" s="371">
        <v>19.1387056093008</v>
      </c>
      <c r="X51" s="238" t="s">
        <v>177</v>
      </c>
      <c r="Y51" s="455">
        <f t="shared" si="14"/>
        <v>-5.2173913043478182E-2</v>
      </c>
      <c r="Z51" s="455">
        <f t="shared" si="15"/>
        <v>9.0000000000000066E-2</v>
      </c>
    </row>
    <row r="52" spans="1:26" x14ac:dyDescent="0.2">
      <c r="A52" s="426"/>
      <c r="B52" s="209">
        <v>500</v>
      </c>
      <c r="C52" s="210">
        <v>7.932764999999999</v>
      </c>
      <c r="D52" s="209" t="s">
        <v>178</v>
      </c>
      <c r="E52" s="426"/>
      <c r="F52" s="209">
        <v>500</v>
      </c>
      <c r="G52" s="210">
        <v>8.3452687799999996</v>
      </c>
      <c r="H52" s="209" t="s">
        <v>178</v>
      </c>
      <c r="I52" s="455">
        <f t="shared" si="12"/>
        <v>5.2000000000000088E-2</v>
      </c>
      <c r="J52" s="374"/>
      <c r="K52" s="370">
        <v>500</v>
      </c>
      <c r="L52" s="371">
        <v>8.7792227565599994</v>
      </c>
      <c r="M52" s="372" t="s">
        <v>178</v>
      </c>
      <c r="N52" s="455">
        <f t="shared" si="8"/>
        <v>5.1999999999999977E-2</v>
      </c>
      <c r="O52" s="374"/>
      <c r="P52" s="370">
        <v>500</v>
      </c>
      <c r="Q52" s="371">
        <v>10.096106170043999</v>
      </c>
      <c r="R52" s="372" t="s">
        <v>178</v>
      </c>
      <c r="S52" s="456">
        <f t="shared" si="13"/>
        <v>0.14999999999999997</v>
      </c>
      <c r="U52" s="239"/>
      <c r="V52" s="209">
        <v>500</v>
      </c>
      <c r="W52" s="371">
        <v>9.5693528046503999</v>
      </c>
      <c r="X52" s="238" t="s">
        <v>178</v>
      </c>
      <c r="Y52" s="455">
        <f t="shared" si="14"/>
        <v>-5.2173913043478182E-2</v>
      </c>
      <c r="Z52" s="455">
        <f t="shared" si="15"/>
        <v>9.0000000000000066E-2</v>
      </c>
    </row>
    <row r="53" spans="1:26" x14ac:dyDescent="0.2">
      <c r="A53" s="426"/>
      <c r="B53" s="209">
        <v>1000</v>
      </c>
      <c r="C53" s="210">
        <v>4.2308079999999997</v>
      </c>
      <c r="D53" s="209" t="s">
        <v>179</v>
      </c>
      <c r="E53" s="426"/>
      <c r="F53" s="209">
        <v>1000</v>
      </c>
      <c r="G53" s="210">
        <v>4.4508100160000001</v>
      </c>
      <c r="H53" s="209" t="s">
        <v>179</v>
      </c>
      <c r="I53" s="455">
        <f t="shared" si="12"/>
        <v>5.2000000000000116E-2</v>
      </c>
      <c r="J53" s="374"/>
      <c r="K53" s="370">
        <v>1000</v>
      </c>
      <c r="L53" s="371">
        <v>4.682252136832</v>
      </c>
      <c r="M53" s="372" t="s">
        <v>179</v>
      </c>
      <c r="N53" s="455">
        <f t="shared" si="8"/>
        <v>5.199999999999997E-2</v>
      </c>
      <c r="O53" s="374"/>
      <c r="P53" s="370">
        <v>1000</v>
      </c>
      <c r="Q53" s="371">
        <v>5.3845899573568001</v>
      </c>
      <c r="R53" s="372" t="s">
        <v>179</v>
      </c>
      <c r="S53" s="456">
        <f t="shared" si="13"/>
        <v>0.15000000000000002</v>
      </c>
      <c r="U53" s="239"/>
      <c r="V53" s="209">
        <v>1000</v>
      </c>
      <c r="W53" s="371">
        <v>5.1036548291468806</v>
      </c>
      <c r="X53" s="238" t="s">
        <v>179</v>
      </c>
      <c r="Y53" s="455">
        <f t="shared" si="14"/>
        <v>-5.2173913043478168E-2</v>
      </c>
      <c r="Z53" s="455">
        <f t="shared" si="15"/>
        <v>9.0000000000000122E-2</v>
      </c>
    </row>
    <row r="54" spans="1:26" x14ac:dyDescent="0.2">
      <c r="A54" s="427"/>
      <c r="B54" s="209">
        <v>2000</v>
      </c>
      <c r="C54" s="210">
        <v>3.1731059999999998</v>
      </c>
      <c r="D54" s="209" t="s">
        <v>180</v>
      </c>
      <c r="E54" s="427"/>
      <c r="F54" s="209">
        <v>2000</v>
      </c>
      <c r="G54" s="210">
        <v>3.3381075120000001</v>
      </c>
      <c r="H54" s="209" t="s">
        <v>180</v>
      </c>
      <c r="I54" s="455">
        <f t="shared" si="12"/>
        <v>5.2000000000000116E-2</v>
      </c>
      <c r="J54" s="374"/>
      <c r="K54" s="370">
        <v>2000</v>
      </c>
      <c r="L54" s="371">
        <v>3.511689102624</v>
      </c>
      <c r="M54" s="372" t="s">
        <v>180</v>
      </c>
      <c r="N54" s="455">
        <f t="shared" si="8"/>
        <v>5.199999999999997E-2</v>
      </c>
      <c r="O54" s="374"/>
      <c r="P54" s="370">
        <v>2000</v>
      </c>
      <c r="Q54" s="371">
        <v>4.0384424680175997</v>
      </c>
      <c r="R54" s="372" t="s">
        <v>180</v>
      </c>
      <c r="S54" s="456">
        <f t="shared" si="13"/>
        <v>0.14999999999999988</v>
      </c>
      <c r="U54" s="239"/>
      <c r="V54" s="209">
        <v>2000</v>
      </c>
      <c r="W54" s="371">
        <v>3.8277411218601602</v>
      </c>
      <c r="X54" s="238" t="s">
        <v>180</v>
      </c>
      <c r="Y54" s="455">
        <f t="shared" si="14"/>
        <v>-5.2173913043478119E-2</v>
      </c>
      <c r="Z54" s="455">
        <f t="shared" si="15"/>
        <v>9.0000000000000066E-2</v>
      </c>
    </row>
    <row r="55" spans="1:26" x14ac:dyDescent="0.2">
      <c r="A55" s="209" t="s">
        <v>182</v>
      </c>
      <c r="B55" s="210"/>
      <c r="C55" s="210">
        <v>0.99423987999999996</v>
      </c>
      <c r="D55" s="209"/>
      <c r="E55" s="209" t="s">
        <v>182</v>
      </c>
      <c r="F55" s="210"/>
      <c r="G55" s="210">
        <f>G82/1000</f>
        <v>1.665</v>
      </c>
      <c r="H55" s="209"/>
      <c r="I55" s="455">
        <f t="shared" si="12"/>
        <v>0.67464616285558787</v>
      </c>
      <c r="J55" s="375" t="s">
        <v>182</v>
      </c>
      <c r="K55" s="376"/>
      <c r="L55" s="371">
        <v>1.7515799999999999</v>
      </c>
      <c r="M55" s="372"/>
      <c r="N55" s="455">
        <f t="shared" si="8"/>
        <v>5.1999999999999928E-2</v>
      </c>
      <c r="O55" s="375" t="s">
        <v>182</v>
      </c>
      <c r="P55" s="376"/>
      <c r="Q55" s="371">
        <v>2.0948896799999996</v>
      </c>
      <c r="R55" s="372"/>
      <c r="S55" s="456">
        <f t="shared" si="13"/>
        <v>0.19599999999999984</v>
      </c>
      <c r="U55" s="240" t="s">
        <v>182</v>
      </c>
      <c r="V55" s="210"/>
      <c r="W55" s="371">
        <v>1.9092222000000001</v>
      </c>
      <c r="X55" s="238"/>
      <c r="Y55" s="455">
        <f t="shared" ref="Y55:Y62" si="16">(W55-Q55)/Q55</f>
        <v>-8.8628762541805822E-2</v>
      </c>
      <c r="Z55" s="455">
        <f t="shared" ref="Z55:Z62" si="17">(W55-L55)/L55</f>
        <v>9.0000000000000108E-2</v>
      </c>
    </row>
    <row r="56" spans="1:26" x14ac:dyDescent="0.2">
      <c r="A56" s="209" t="s">
        <v>183</v>
      </c>
      <c r="B56" s="210"/>
      <c r="C56" s="210">
        <v>1.5336678999999998</v>
      </c>
      <c r="D56" s="209"/>
      <c r="E56" s="209" t="s">
        <v>183</v>
      </c>
      <c r="F56" s="210"/>
      <c r="G56" s="210">
        <v>2.57</v>
      </c>
      <c r="H56" s="209"/>
      <c r="I56" s="455">
        <f t="shared" si="12"/>
        <v>0.6757213214151514</v>
      </c>
      <c r="J56" s="375" t="s">
        <v>183</v>
      </c>
      <c r="K56" s="376"/>
      <c r="L56" s="371">
        <v>2.70364</v>
      </c>
      <c r="M56" s="372"/>
      <c r="N56" s="455">
        <f t="shared" si="8"/>
        <v>5.2000000000000081E-2</v>
      </c>
      <c r="O56" s="375" t="s">
        <v>183</v>
      </c>
      <c r="P56" s="376"/>
      <c r="Q56" s="371">
        <v>3.2314787617021237</v>
      </c>
      <c r="R56" s="372"/>
      <c r="S56" s="456">
        <f t="shared" si="13"/>
        <v>0.19523263515191505</v>
      </c>
      <c r="U56" s="240" t="s">
        <v>183</v>
      </c>
      <c r="V56" s="210"/>
      <c r="W56" s="371">
        <v>0</v>
      </c>
      <c r="X56" s="238"/>
      <c r="Y56" s="455">
        <f t="shared" si="16"/>
        <v>-1</v>
      </c>
      <c r="Z56" s="455">
        <f t="shared" si="17"/>
        <v>-1</v>
      </c>
    </row>
    <row r="57" spans="1:26" x14ac:dyDescent="0.2">
      <c r="A57" s="209" t="s">
        <v>184</v>
      </c>
      <c r="B57" s="210"/>
      <c r="C57" s="210">
        <v>1.2692424</v>
      </c>
      <c r="D57" s="209"/>
      <c r="E57" s="209" t="s">
        <v>184</v>
      </c>
      <c r="F57" s="210"/>
      <c r="G57" s="210">
        <v>2.13</v>
      </c>
      <c r="H57" s="209"/>
      <c r="I57" s="455">
        <f t="shared" si="12"/>
        <v>0.67816644007480364</v>
      </c>
      <c r="J57" s="375" t="s">
        <v>184</v>
      </c>
      <c r="K57" s="376"/>
      <c r="L57" s="371">
        <v>2.2407599999999999</v>
      </c>
      <c r="M57" s="372"/>
      <c r="N57" s="455">
        <f t="shared" si="8"/>
        <v>5.1999999999999991E-2</v>
      </c>
      <c r="O57" s="375" t="s">
        <v>184</v>
      </c>
      <c r="P57" s="376"/>
      <c r="Q57" s="371">
        <v>2.6743272510638296</v>
      </c>
      <c r="R57" s="372"/>
      <c r="S57" s="456">
        <f t="shared" si="13"/>
        <v>0.19349115972430328</v>
      </c>
      <c r="U57" s="240" t="s">
        <v>184</v>
      </c>
      <c r="V57" s="210"/>
      <c r="W57" s="371">
        <v>0</v>
      </c>
      <c r="X57" s="238"/>
      <c r="Y57" s="455">
        <f t="shared" si="16"/>
        <v>-1</v>
      </c>
      <c r="Z57" s="455">
        <f t="shared" si="17"/>
        <v>-1</v>
      </c>
    </row>
    <row r="58" spans="1:26" x14ac:dyDescent="0.2">
      <c r="A58" s="209" t="s">
        <v>185</v>
      </c>
      <c r="B58" s="210"/>
      <c r="C58" s="210">
        <v>48.654291999999998</v>
      </c>
      <c r="D58" s="209"/>
      <c r="E58" s="209" t="s">
        <v>185</v>
      </c>
      <c r="F58" s="210"/>
      <c r="G58" s="210">
        <v>51.184315183999999</v>
      </c>
      <c r="H58" s="209"/>
      <c r="I58" s="455">
        <f t="shared" si="12"/>
        <v>5.2000000000000018E-2</v>
      </c>
      <c r="J58" s="375" t="s">
        <v>185</v>
      </c>
      <c r="K58" s="376"/>
      <c r="L58" s="371">
        <v>53.845899573568005</v>
      </c>
      <c r="M58" s="372"/>
      <c r="N58" s="455">
        <f t="shared" si="8"/>
        <v>5.2000000000000116E-2</v>
      </c>
      <c r="O58" s="375" t="s">
        <v>185</v>
      </c>
      <c r="P58" s="376"/>
      <c r="Q58" s="371">
        <v>61.922784509603204</v>
      </c>
      <c r="R58" s="372"/>
      <c r="S58" s="456">
        <f t="shared" si="13"/>
        <v>0.14999999999999997</v>
      </c>
      <c r="U58" s="240" t="s">
        <v>185</v>
      </c>
      <c r="V58" s="210"/>
      <c r="W58" s="371">
        <v>58.692030535189133</v>
      </c>
      <c r="X58" s="238"/>
      <c r="Y58" s="455">
        <f t="shared" si="16"/>
        <v>-5.2173913043478112E-2</v>
      </c>
      <c r="Z58" s="455">
        <f t="shared" si="17"/>
        <v>9.0000000000000149E-2</v>
      </c>
    </row>
    <row r="59" spans="1:26" x14ac:dyDescent="0.2">
      <c r="A59" s="209" t="s">
        <v>186</v>
      </c>
      <c r="B59" s="210"/>
      <c r="C59" s="210">
        <v>48.654291999999998</v>
      </c>
      <c r="D59" s="209"/>
      <c r="E59" s="209" t="s">
        <v>186</v>
      </c>
      <c r="F59" s="210"/>
      <c r="G59" s="210">
        <v>51.184315183999999</v>
      </c>
      <c r="H59" s="209"/>
      <c r="I59" s="455">
        <f t="shared" si="12"/>
        <v>5.2000000000000018E-2</v>
      </c>
      <c r="J59" s="375" t="s">
        <v>186</v>
      </c>
      <c r="K59" s="376"/>
      <c r="L59" s="371">
        <v>53.845899573568005</v>
      </c>
      <c r="M59" s="372"/>
      <c r="N59" s="455">
        <f t="shared" si="8"/>
        <v>5.2000000000000116E-2</v>
      </c>
      <c r="O59" s="375" t="s">
        <v>186</v>
      </c>
      <c r="P59" s="376"/>
      <c r="Q59" s="371">
        <v>61.922784509603204</v>
      </c>
      <c r="R59" s="372"/>
      <c r="S59" s="456">
        <f t="shared" si="13"/>
        <v>0.14999999999999997</v>
      </c>
      <c r="U59" s="240" t="s">
        <v>186</v>
      </c>
      <c r="V59" s="210"/>
      <c r="W59" s="371">
        <v>58.692030535189133</v>
      </c>
      <c r="X59" s="238"/>
      <c r="Y59" s="455">
        <f t="shared" si="16"/>
        <v>-5.2173913043478112E-2</v>
      </c>
      <c r="Z59" s="455">
        <f t="shared" si="17"/>
        <v>9.0000000000000149E-2</v>
      </c>
    </row>
    <row r="60" spans="1:26" x14ac:dyDescent="0.2">
      <c r="A60" s="209" t="s">
        <v>187</v>
      </c>
      <c r="B60" s="210"/>
      <c r="C60" s="210">
        <v>51.827397999999995</v>
      </c>
      <c r="D60" s="209"/>
      <c r="E60" s="209" t="s">
        <v>187</v>
      </c>
      <c r="F60" s="210"/>
      <c r="G60" s="210">
        <v>54.522422696</v>
      </c>
      <c r="H60" s="209"/>
      <c r="I60" s="455">
        <f t="shared" si="12"/>
        <v>5.2000000000000088E-2</v>
      </c>
      <c r="J60" s="375" t="s">
        <v>187</v>
      </c>
      <c r="K60" s="376"/>
      <c r="L60" s="371">
        <v>57.357588676192002</v>
      </c>
      <c r="M60" s="372"/>
      <c r="N60" s="455">
        <f t="shared" si="8"/>
        <v>5.2000000000000039E-2</v>
      </c>
      <c r="O60" s="375" t="s">
        <v>187</v>
      </c>
      <c r="P60" s="376"/>
      <c r="Q60" s="371">
        <v>65.961226977620797</v>
      </c>
      <c r="R60" s="372"/>
      <c r="S60" s="456">
        <f t="shared" si="13"/>
        <v>0.14999999999999991</v>
      </c>
      <c r="U60" s="240" t="s">
        <v>187</v>
      </c>
      <c r="V60" s="210"/>
      <c r="W60" s="371">
        <v>62.519771657049283</v>
      </c>
      <c r="X60" s="238"/>
      <c r="Y60" s="455">
        <f t="shared" si="16"/>
        <v>-5.2173913043478168E-2</v>
      </c>
      <c r="Z60" s="455">
        <f t="shared" si="17"/>
        <v>9.0000000000000024E-2</v>
      </c>
    </row>
    <row r="61" spans="1:26" x14ac:dyDescent="0.2">
      <c r="A61" s="209" t="s">
        <v>188</v>
      </c>
      <c r="B61" s="210"/>
      <c r="C61" s="210">
        <v>55.000503999999999</v>
      </c>
      <c r="D61" s="209"/>
      <c r="E61" s="209" t="s">
        <v>188</v>
      </c>
      <c r="F61" s="210"/>
      <c r="G61" s="210">
        <v>57.860530208</v>
      </c>
      <c r="H61" s="209"/>
      <c r="I61" s="455">
        <f t="shared" si="12"/>
        <v>5.2000000000000011E-2</v>
      </c>
      <c r="J61" s="375" t="s">
        <v>188</v>
      </c>
      <c r="K61" s="376"/>
      <c r="L61" s="371">
        <v>60.869277778816006</v>
      </c>
      <c r="M61" s="372"/>
      <c r="N61" s="455">
        <f t="shared" si="8"/>
        <v>5.2000000000000095E-2</v>
      </c>
      <c r="O61" s="375" t="s">
        <v>188</v>
      </c>
      <c r="P61" s="376"/>
      <c r="Q61" s="371">
        <v>69.999669445638403</v>
      </c>
      <c r="R61" s="372"/>
      <c r="S61" s="456">
        <f t="shared" si="13"/>
        <v>0.14999999999999994</v>
      </c>
      <c r="U61" s="240" t="s">
        <v>188</v>
      </c>
      <c r="V61" s="210"/>
      <c r="W61" s="371">
        <v>66.347512778909447</v>
      </c>
      <c r="X61" s="238"/>
      <c r="Y61" s="455">
        <f t="shared" si="16"/>
        <v>-5.2173913043478203E-2</v>
      </c>
      <c r="Z61" s="455">
        <f t="shared" si="17"/>
        <v>9.0000000000000011E-2</v>
      </c>
    </row>
    <row r="62" spans="1:26" ht="13.5" thickBot="1" x14ac:dyDescent="0.25">
      <c r="A62" s="209" t="s">
        <v>189</v>
      </c>
      <c r="B62" s="210"/>
      <c r="C62" s="210">
        <v>7.932764999999999</v>
      </c>
      <c r="D62" s="209"/>
      <c r="E62" s="209" t="s">
        <v>189</v>
      </c>
      <c r="F62" s="210"/>
      <c r="G62" s="210">
        <v>8.3452687799999996</v>
      </c>
      <c r="H62" s="209"/>
      <c r="I62" s="455">
        <f t="shared" si="12"/>
        <v>5.2000000000000088E-2</v>
      </c>
      <c r="J62" s="377" t="s">
        <v>189</v>
      </c>
      <c r="K62" s="378"/>
      <c r="L62" s="379">
        <v>8.7792227565599994</v>
      </c>
      <c r="M62" s="380"/>
      <c r="N62" s="455">
        <f t="shared" si="8"/>
        <v>5.1999999999999977E-2</v>
      </c>
      <c r="O62" s="377" t="s">
        <v>189</v>
      </c>
      <c r="P62" s="378"/>
      <c r="Q62" s="379">
        <v>10.096106170043999</v>
      </c>
      <c r="R62" s="380"/>
      <c r="S62" s="456">
        <f t="shared" si="13"/>
        <v>0.14999999999999997</v>
      </c>
      <c r="U62" s="241" t="s">
        <v>189</v>
      </c>
      <c r="V62" s="242"/>
      <c r="W62" s="379">
        <v>9.5693528046503999</v>
      </c>
      <c r="X62" s="243"/>
      <c r="Y62" s="455">
        <f t="shared" si="16"/>
        <v>-5.2173913043478182E-2</v>
      </c>
      <c r="Z62" s="455">
        <f t="shared" si="17"/>
        <v>9.0000000000000066E-2</v>
      </c>
    </row>
    <row r="63" spans="1:26" ht="13.5" thickBot="1" x14ac:dyDescent="0.25">
      <c r="A63" s="142"/>
      <c r="B63" s="142"/>
      <c r="C63" s="142"/>
      <c r="D63" s="142"/>
      <c r="E63" s="142"/>
      <c r="F63" s="142"/>
      <c r="G63" s="142"/>
      <c r="H63" s="142"/>
      <c r="I63" s="453"/>
      <c r="U63" s="142"/>
      <c r="V63" s="142"/>
      <c r="W63" s="142"/>
      <c r="X63" s="142"/>
    </row>
    <row r="64" spans="1:26" ht="13.5" thickBot="1" x14ac:dyDescent="0.25">
      <c r="A64" s="1114" t="s">
        <v>200</v>
      </c>
      <c r="B64" s="1115"/>
      <c r="C64" s="1115"/>
      <c r="D64" s="1116"/>
      <c r="E64" s="1114" t="s">
        <v>200</v>
      </c>
      <c r="F64" s="1115"/>
      <c r="G64" s="1115"/>
      <c r="H64" s="1116"/>
      <c r="I64" s="453"/>
      <c r="J64" s="1095" t="s">
        <v>200</v>
      </c>
      <c r="K64" s="1096"/>
      <c r="L64" s="1096"/>
      <c r="M64" s="1097"/>
      <c r="O64" s="1095" t="s">
        <v>200</v>
      </c>
      <c r="P64" s="1096"/>
      <c r="Q64" s="1096"/>
      <c r="R64" s="1097"/>
      <c r="U64" s="1038" t="s">
        <v>200</v>
      </c>
      <c r="V64" s="1039"/>
      <c r="W64" s="1039"/>
      <c r="X64" s="1040"/>
    </row>
    <row r="65" spans="1:26" x14ac:dyDescent="0.2">
      <c r="A65" s="1117" t="s">
        <v>197</v>
      </c>
      <c r="B65" s="212">
        <v>0</v>
      </c>
      <c r="C65" s="428">
        <v>105.77019999999999</v>
      </c>
      <c r="D65" s="212"/>
      <c r="E65" s="1117" t="s">
        <v>197</v>
      </c>
      <c r="F65" s="212">
        <v>0</v>
      </c>
      <c r="G65" s="428">
        <v>105.77019999999999</v>
      </c>
      <c r="H65" s="212"/>
      <c r="I65" s="455">
        <f t="shared" ref="I65:I80" si="18">(G65-C65)/C65</f>
        <v>0</v>
      </c>
      <c r="J65" s="1098" t="s">
        <v>197</v>
      </c>
      <c r="K65" s="381">
        <v>0</v>
      </c>
      <c r="L65" s="382">
        <v>111.27025039999998</v>
      </c>
      <c r="M65" s="383" t="s">
        <v>444</v>
      </c>
      <c r="N65" s="455">
        <f t="shared" ref="N65:N85" si="19">(L65-G65)/G65</f>
        <v>5.1999999999999928E-2</v>
      </c>
      <c r="O65" s="1098" t="s">
        <v>197</v>
      </c>
      <c r="P65" s="381">
        <v>0</v>
      </c>
      <c r="Q65" s="382">
        <v>133.07921947839998</v>
      </c>
      <c r="R65" s="383" t="s">
        <v>444</v>
      </c>
      <c r="S65" s="456">
        <f t="shared" ref="S65:S80" si="20">(Q65-L65)/L65</f>
        <v>0.19600000000000001</v>
      </c>
      <c r="U65" s="1029" t="s">
        <v>197</v>
      </c>
      <c r="V65" s="244">
        <v>0</v>
      </c>
      <c r="W65" s="382">
        <v>116.83376291999998</v>
      </c>
      <c r="X65" s="245" t="s">
        <v>444</v>
      </c>
      <c r="Y65" s="455">
        <f t="shared" ref="Y65:Y85" si="21">(W65-Q65)/Q65</f>
        <v>-0.1220735785953177</v>
      </c>
      <c r="Z65" s="455">
        <f t="shared" ref="Z65:Z85" si="22">(W65-L65)/L65</f>
        <v>5.0000000000000037E-2</v>
      </c>
    </row>
    <row r="66" spans="1:26" x14ac:dyDescent="0.2">
      <c r="A66" s="1117"/>
      <c r="B66" s="212">
        <v>250</v>
      </c>
      <c r="C66" s="428">
        <v>58.512074639999994</v>
      </c>
      <c r="D66" s="429" t="s">
        <v>190</v>
      </c>
      <c r="E66" s="1117"/>
      <c r="F66" s="212">
        <v>250</v>
      </c>
      <c r="G66" s="428">
        <v>58.512074639999994</v>
      </c>
      <c r="H66" s="429" t="s">
        <v>190</v>
      </c>
      <c r="I66" s="455">
        <f t="shared" si="18"/>
        <v>0</v>
      </c>
      <c r="J66" s="1087"/>
      <c r="K66" s="385">
        <v>250</v>
      </c>
      <c r="L66" s="386">
        <v>61.554702521279992</v>
      </c>
      <c r="M66" s="387" t="s">
        <v>190</v>
      </c>
      <c r="N66" s="455">
        <f t="shared" si="19"/>
        <v>5.199999999999997E-2</v>
      </c>
      <c r="O66" s="1087"/>
      <c r="P66" s="385">
        <v>250</v>
      </c>
      <c r="Q66" s="386">
        <v>73.619424215450877</v>
      </c>
      <c r="R66" s="387" t="s">
        <v>190</v>
      </c>
      <c r="S66" s="456">
        <f t="shared" si="20"/>
        <v>0.19600000000000009</v>
      </c>
      <c r="U66" s="1030"/>
      <c r="V66" s="212">
        <v>250</v>
      </c>
      <c r="W66" s="386">
        <v>64.632437647343991</v>
      </c>
      <c r="X66" s="246" t="s">
        <v>190</v>
      </c>
      <c r="Y66" s="455">
        <f t="shared" si="21"/>
        <v>-0.12207357859531781</v>
      </c>
      <c r="Z66" s="455">
        <f t="shared" si="22"/>
        <v>4.9999999999999989E-2</v>
      </c>
    </row>
    <row r="67" spans="1:26" x14ac:dyDescent="0.2">
      <c r="A67" s="1117"/>
      <c r="B67" s="212">
        <v>300</v>
      </c>
      <c r="C67" s="428">
        <v>46.83504456</v>
      </c>
      <c r="D67" s="429" t="s">
        <v>191</v>
      </c>
      <c r="E67" s="1117"/>
      <c r="F67" s="212">
        <v>300</v>
      </c>
      <c r="G67" s="428">
        <v>46.83504456</v>
      </c>
      <c r="H67" s="429" t="s">
        <v>191</v>
      </c>
      <c r="I67" s="455">
        <f t="shared" si="18"/>
        <v>0</v>
      </c>
      <c r="J67" s="1087"/>
      <c r="K67" s="385">
        <v>300</v>
      </c>
      <c r="L67" s="386">
        <v>49.270466877120001</v>
      </c>
      <c r="M67" s="387" t="s">
        <v>191</v>
      </c>
      <c r="N67" s="455">
        <f t="shared" si="19"/>
        <v>5.2000000000000011E-2</v>
      </c>
      <c r="O67" s="1087"/>
      <c r="P67" s="385">
        <v>300</v>
      </c>
      <c r="Q67" s="386">
        <v>58.927478385035513</v>
      </c>
      <c r="R67" s="387" t="s">
        <v>191</v>
      </c>
      <c r="S67" s="456">
        <f t="shared" si="20"/>
        <v>0.19599999999999987</v>
      </c>
      <c r="U67" s="1030"/>
      <c r="V67" s="212">
        <v>300</v>
      </c>
      <c r="W67" s="386">
        <v>51.733990220976004</v>
      </c>
      <c r="X67" s="246" t="s">
        <v>191</v>
      </c>
      <c r="Y67" s="455">
        <f t="shared" si="21"/>
        <v>-0.12207357859531756</v>
      </c>
      <c r="Z67" s="455">
        <f t="shared" si="22"/>
        <v>5.0000000000000072E-2</v>
      </c>
    </row>
    <row r="68" spans="1:26" x14ac:dyDescent="0.2">
      <c r="A68" s="1117"/>
      <c r="B68" s="212">
        <v>400</v>
      </c>
      <c r="C68" s="428">
        <v>34.570989869999998</v>
      </c>
      <c r="D68" s="429" t="s">
        <v>192</v>
      </c>
      <c r="E68" s="1117"/>
      <c r="F68" s="212">
        <v>400</v>
      </c>
      <c r="G68" s="428">
        <v>34.570989869999998</v>
      </c>
      <c r="H68" s="429" t="s">
        <v>192</v>
      </c>
      <c r="I68" s="455">
        <f t="shared" si="18"/>
        <v>0</v>
      </c>
      <c r="J68" s="1087"/>
      <c r="K68" s="385">
        <v>400</v>
      </c>
      <c r="L68" s="386">
        <v>36.368681343239999</v>
      </c>
      <c r="M68" s="387" t="s">
        <v>192</v>
      </c>
      <c r="N68" s="455">
        <f t="shared" si="19"/>
        <v>5.2000000000000018E-2</v>
      </c>
      <c r="O68" s="1087"/>
      <c r="P68" s="385">
        <v>400</v>
      </c>
      <c r="Q68" s="386">
        <v>43.496942886515036</v>
      </c>
      <c r="R68" s="387" t="s">
        <v>192</v>
      </c>
      <c r="S68" s="456">
        <f t="shared" si="20"/>
        <v>0.19599999999999995</v>
      </c>
      <c r="U68" s="1030"/>
      <c r="V68" s="212">
        <v>400</v>
      </c>
      <c r="W68" s="386">
        <v>38.187115410402001</v>
      </c>
      <c r="X68" s="246" t="s">
        <v>192</v>
      </c>
      <c r="Y68" s="455">
        <f t="shared" si="21"/>
        <v>-0.12207357859531763</v>
      </c>
      <c r="Z68" s="455">
        <f t="shared" si="22"/>
        <v>5.0000000000000058E-2</v>
      </c>
    </row>
    <row r="69" spans="1:26" x14ac:dyDescent="0.2">
      <c r="A69" s="1117"/>
      <c r="B69" s="212">
        <v>600</v>
      </c>
      <c r="C69" s="428">
        <v>30.128641469999998</v>
      </c>
      <c r="D69" s="429" t="s">
        <v>193</v>
      </c>
      <c r="E69" s="1117"/>
      <c r="F69" s="212">
        <v>600</v>
      </c>
      <c r="G69" s="428">
        <v>30.128641469999998</v>
      </c>
      <c r="H69" s="429" t="s">
        <v>193</v>
      </c>
      <c r="I69" s="455">
        <f t="shared" si="18"/>
        <v>0</v>
      </c>
      <c r="J69" s="1087"/>
      <c r="K69" s="385">
        <v>600</v>
      </c>
      <c r="L69" s="386">
        <v>31.695330826439999</v>
      </c>
      <c r="M69" s="387" t="s">
        <v>193</v>
      </c>
      <c r="N69" s="455">
        <f t="shared" si="19"/>
        <v>5.2000000000000046E-2</v>
      </c>
      <c r="O69" s="1087"/>
      <c r="P69" s="385">
        <v>600</v>
      </c>
      <c r="Q69" s="386">
        <v>37.907615668422238</v>
      </c>
      <c r="R69" s="387" t="s">
        <v>193</v>
      </c>
      <c r="S69" s="456">
        <f t="shared" si="20"/>
        <v>0.19599999999999998</v>
      </c>
      <c r="U69" s="1030"/>
      <c r="V69" s="212">
        <v>600</v>
      </c>
      <c r="W69" s="386">
        <v>33.280097367762004</v>
      </c>
      <c r="X69" s="246" t="s">
        <v>193</v>
      </c>
      <c r="Y69" s="455">
        <f t="shared" si="21"/>
        <v>-0.12207357859531759</v>
      </c>
      <c r="Z69" s="455">
        <f t="shared" si="22"/>
        <v>5.0000000000000135E-2</v>
      </c>
    </row>
    <row r="70" spans="1:26" x14ac:dyDescent="0.2">
      <c r="A70" s="1117"/>
      <c r="B70" s="212">
        <v>1000</v>
      </c>
      <c r="C70" s="428">
        <v>20.857883439999995</v>
      </c>
      <c r="D70" s="429" t="s">
        <v>194</v>
      </c>
      <c r="E70" s="1117"/>
      <c r="F70" s="212">
        <v>1000</v>
      </c>
      <c r="G70" s="428">
        <v>20.857883439999995</v>
      </c>
      <c r="H70" s="429" t="s">
        <v>194</v>
      </c>
      <c r="I70" s="455">
        <f t="shared" si="18"/>
        <v>0</v>
      </c>
      <c r="J70" s="1087"/>
      <c r="K70" s="385">
        <v>1000</v>
      </c>
      <c r="L70" s="386">
        <v>21.942493378879995</v>
      </c>
      <c r="M70" s="387" t="s">
        <v>194</v>
      </c>
      <c r="N70" s="455">
        <f t="shared" si="19"/>
        <v>5.2000000000000011E-2</v>
      </c>
      <c r="O70" s="1087"/>
      <c r="P70" s="385">
        <v>1000</v>
      </c>
      <c r="Q70" s="386">
        <v>26.243222081140473</v>
      </c>
      <c r="R70" s="387" t="s">
        <v>194</v>
      </c>
      <c r="S70" s="456">
        <f t="shared" si="20"/>
        <v>0.19599999999999998</v>
      </c>
      <c r="U70" s="1030"/>
      <c r="V70" s="212">
        <v>1000</v>
      </c>
      <c r="W70" s="386">
        <v>23.039618047823996</v>
      </c>
      <c r="X70" s="246" t="s">
        <v>194</v>
      </c>
      <c r="Y70" s="455">
        <f t="shared" si="21"/>
        <v>-0.12207357859531764</v>
      </c>
      <c r="Z70" s="455">
        <f t="shared" si="22"/>
        <v>5.0000000000000079E-2</v>
      </c>
    </row>
    <row r="71" spans="1:26" x14ac:dyDescent="0.2">
      <c r="A71" s="1117"/>
      <c r="B71" s="212">
        <v>1500</v>
      </c>
      <c r="C71" s="428">
        <v>14.680903759999998</v>
      </c>
      <c r="D71" s="429" t="s">
        <v>195</v>
      </c>
      <c r="E71" s="1117"/>
      <c r="F71" s="212">
        <v>1500</v>
      </c>
      <c r="G71" s="428">
        <v>14.680903759999998</v>
      </c>
      <c r="H71" s="429" t="s">
        <v>195</v>
      </c>
      <c r="I71" s="455">
        <f t="shared" si="18"/>
        <v>0</v>
      </c>
      <c r="J71" s="1087"/>
      <c r="K71" s="385">
        <v>1500</v>
      </c>
      <c r="L71" s="386">
        <v>15.444310755519998</v>
      </c>
      <c r="M71" s="387" t="s">
        <v>195</v>
      </c>
      <c r="N71" s="455">
        <f t="shared" si="19"/>
        <v>5.2000000000000039E-2</v>
      </c>
      <c r="O71" s="1087"/>
      <c r="P71" s="385">
        <v>1500</v>
      </c>
      <c r="Q71" s="386">
        <v>18.471395663601918</v>
      </c>
      <c r="R71" s="387" t="s">
        <v>195</v>
      </c>
      <c r="S71" s="456">
        <f t="shared" si="20"/>
        <v>0.19599999999999998</v>
      </c>
      <c r="U71" s="1030"/>
      <c r="V71" s="212">
        <v>1500</v>
      </c>
      <c r="W71" s="386">
        <v>16.216526293295999</v>
      </c>
      <c r="X71" s="246" t="s">
        <v>195</v>
      </c>
      <c r="Y71" s="455">
        <f t="shared" si="21"/>
        <v>-0.12207357859531767</v>
      </c>
      <c r="Z71" s="455">
        <f t="shared" si="22"/>
        <v>5.0000000000000051E-2</v>
      </c>
    </row>
    <row r="72" spans="1:26" x14ac:dyDescent="0.2">
      <c r="A72" s="1117"/>
      <c r="B72" s="212">
        <v>2500</v>
      </c>
      <c r="C72" s="428">
        <v>11.840973890000001</v>
      </c>
      <c r="D72" s="429" t="s">
        <v>196</v>
      </c>
      <c r="E72" s="1117"/>
      <c r="F72" s="212">
        <v>2500</v>
      </c>
      <c r="G72" s="428">
        <v>11.840973890000001</v>
      </c>
      <c r="H72" s="429" t="s">
        <v>196</v>
      </c>
      <c r="I72" s="455">
        <f t="shared" si="18"/>
        <v>0</v>
      </c>
      <c r="J72" s="1087"/>
      <c r="K72" s="385">
        <v>2500</v>
      </c>
      <c r="L72" s="386">
        <v>12.45670453228</v>
      </c>
      <c r="M72" s="387" t="s">
        <v>196</v>
      </c>
      <c r="N72" s="455">
        <f t="shared" si="19"/>
        <v>5.1999999999999921E-2</v>
      </c>
      <c r="O72" s="1087"/>
      <c r="P72" s="385">
        <v>2500</v>
      </c>
      <c r="Q72" s="386">
        <v>14.89821862060688</v>
      </c>
      <c r="R72" s="387" t="s">
        <v>196</v>
      </c>
      <c r="S72" s="456">
        <f t="shared" si="20"/>
        <v>0.19599999999999998</v>
      </c>
      <c r="U72" s="1030"/>
      <c r="V72" s="212">
        <v>2500</v>
      </c>
      <c r="W72" s="386">
        <v>13.079539758894001</v>
      </c>
      <c r="X72" s="246" t="s">
        <v>196</v>
      </c>
      <c r="Y72" s="455">
        <f t="shared" si="21"/>
        <v>-0.12207357859531767</v>
      </c>
      <c r="Z72" s="455">
        <f t="shared" si="22"/>
        <v>5.0000000000000058E-2</v>
      </c>
    </row>
    <row r="73" spans="1:26" x14ac:dyDescent="0.2">
      <c r="A73" s="1117" t="s">
        <v>198</v>
      </c>
      <c r="B73" s="212">
        <v>0</v>
      </c>
      <c r="C73" s="212">
        <v>105.77019999999999</v>
      </c>
      <c r="D73" s="212"/>
      <c r="E73" s="1117" t="s">
        <v>198</v>
      </c>
      <c r="F73" s="212">
        <v>0</v>
      </c>
      <c r="G73" s="430">
        <v>105.77019999999999</v>
      </c>
      <c r="H73" s="212"/>
      <c r="I73" s="455">
        <f t="shared" si="18"/>
        <v>0</v>
      </c>
      <c r="J73" s="1087" t="s">
        <v>198</v>
      </c>
      <c r="K73" s="385">
        <v>0</v>
      </c>
      <c r="L73" s="386">
        <v>111.27025039999998</v>
      </c>
      <c r="M73" s="387" t="s">
        <v>444</v>
      </c>
      <c r="N73" s="455">
        <f t="shared" si="19"/>
        <v>5.1999999999999928E-2</v>
      </c>
      <c r="O73" s="1087" t="s">
        <v>198</v>
      </c>
      <c r="P73" s="385">
        <v>0</v>
      </c>
      <c r="Q73" s="386">
        <v>133.07921947839998</v>
      </c>
      <c r="R73" s="387" t="s">
        <v>444</v>
      </c>
      <c r="S73" s="456">
        <f t="shared" si="20"/>
        <v>0.19600000000000001</v>
      </c>
      <c r="U73" s="1030" t="s">
        <v>198</v>
      </c>
      <c r="V73" s="212">
        <v>0</v>
      </c>
      <c r="W73" s="386">
        <v>116.83376291999998</v>
      </c>
      <c r="X73" s="246" t="s">
        <v>444</v>
      </c>
      <c r="Y73" s="455">
        <f t="shared" si="21"/>
        <v>-0.1220735785953177</v>
      </c>
      <c r="Z73" s="455">
        <f t="shared" si="22"/>
        <v>5.0000000000000037E-2</v>
      </c>
    </row>
    <row r="74" spans="1:26" x14ac:dyDescent="0.2">
      <c r="A74" s="1117"/>
      <c r="B74" s="212">
        <v>250</v>
      </c>
      <c r="C74" s="428">
        <v>79.782461860000012</v>
      </c>
      <c r="D74" s="429" t="s">
        <v>190</v>
      </c>
      <c r="E74" s="1117"/>
      <c r="F74" s="212">
        <v>250</v>
      </c>
      <c r="G74" s="428">
        <v>79.782461860000012</v>
      </c>
      <c r="H74" s="429" t="s">
        <v>190</v>
      </c>
      <c r="I74" s="455">
        <f t="shared" si="18"/>
        <v>0</v>
      </c>
      <c r="J74" s="1087"/>
      <c r="K74" s="385">
        <v>250</v>
      </c>
      <c r="L74" s="386">
        <v>83.931149876720013</v>
      </c>
      <c r="M74" s="387" t="s">
        <v>190</v>
      </c>
      <c r="N74" s="455">
        <f t="shared" si="19"/>
        <v>5.2000000000000011E-2</v>
      </c>
      <c r="O74" s="1087"/>
      <c r="P74" s="385">
        <v>250</v>
      </c>
      <c r="Q74" s="386">
        <v>100.38165525255714</v>
      </c>
      <c r="R74" s="387" t="s">
        <v>190</v>
      </c>
      <c r="S74" s="456">
        <f t="shared" si="20"/>
        <v>0.19600000000000004</v>
      </c>
      <c r="U74" s="1030"/>
      <c r="V74" s="212">
        <v>250</v>
      </c>
      <c r="W74" s="386">
        <v>88.127707370556024</v>
      </c>
      <c r="X74" s="246" t="s">
        <v>190</v>
      </c>
      <c r="Y74" s="455">
        <f t="shared" si="21"/>
        <v>-0.12207357859531764</v>
      </c>
      <c r="Z74" s="455">
        <f t="shared" si="22"/>
        <v>5.0000000000000121E-2</v>
      </c>
    </row>
    <row r="75" spans="1:26" x14ac:dyDescent="0.2">
      <c r="A75" s="1117"/>
      <c r="B75" s="212">
        <v>300</v>
      </c>
      <c r="C75" s="428">
        <v>66.487147719999996</v>
      </c>
      <c r="D75" s="429" t="s">
        <v>191</v>
      </c>
      <c r="E75" s="1117"/>
      <c r="F75" s="212">
        <v>300</v>
      </c>
      <c r="G75" s="428">
        <v>66.487147719999996</v>
      </c>
      <c r="H75" s="429" t="s">
        <v>191</v>
      </c>
      <c r="I75" s="455">
        <f t="shared" si="18"/>
        <v>0</v>
      </c>
      <c r="J75" s="1087"/>
      <c r="K75" s="385">
        <v>300</v>
      </c>
      <c r="L75" s="386">
        <v>69.944479401439992</v>
      </c>
      <c r="M75" s="387" t="s">
        <v>191</v>
      </c>
      <c r="N75" s="455">
        <f t="shared" si="19"/>
        <v>5.1999999999999942E-2</v>
      </c>
      <c r="O75" s="1087"/>
      <c r="P75" s="385">
        <v>300</v>
      </c>
      <c r="Q75" s="386">
        <v>83.65359736412222</v>
      </c>
      <c r="R75" s="387" t="s">
        <v>191</v>
      </c>
      <c r="S75" s="456">
        <f t="shared" si="20"/>
        <v>0.19599999999999984</v>
      </c>
      <c r="U75" s="1030"/>
      <c r="V75" s="212">
        <v>300</v>
      </c>
      <c r="W75" s="386">
        <v>73.441703371511991</v>
      </c>
      <c r="X75" s="246" t="s">
        <v>191</v>
      </c>
      <c r="Y75" s="455">
        <f t="shared" si="21"/>
        <v>-0.12207357859531762</v>
      </c>
      <c r="Z75" s="455">
        <f t="shared" si="22"/>
        <v>0.05</v>
      </c>
    </row>
    <row r="76" spans="1:26" x14ac:dyDescent="0.2">
      <c r="A76" s="1117"/>
      <c r="B76" s="212">
        <v>400</v>
      </c>
      <c r="C76" s="428">
        <v>59.998145950000001</v>
      </c>
      <c r="D76" s="429" t="s">
        <v>192</v>
      </c>
      <c r="E76" s="1117"/>
      <c r="F76" s="212">
        <v>400</v>
      </c>
      <c r="G76" s="428">
        <v>59.998145950000001</v>
      </c>
      <c r="H76" s="429" t="s">
        <v>192</v>
      </c>
      <c r="I76" s="455">
        <f t="shared" si="18"/>
        <v>0</v>
      </c>
      <c r="J76" s="1087"/>
      <c r="K76" s="385">
        <v>400</v>
      </c>
      <c r="L76" s="386">
        <v>63.118049539400005</v>
      </c>
      <c r="M76" s="387" t="s">
        <v>192</v>
      </c>
      <c r="N76" s="455">
        <f t="shared" si="19"/>
        <v>5.2000000000000053E-2</v>
      </c>
      <c r="O76" s="1087"/>
      <c r="P76" s="385">
        <v>400</v>
      </c>
      <c r="Q76" s="386">
        <v>75.489187249122409</v>
      </c>
      <c r="R76" s="387" t="s">
        <v>192</v>
      </c>
      <c r="S76" s="456">
        <f t="shared" si="20"/>
        <v>0.19600000000000006</v>
      </c>
      <c r="U76" s="1030"/>
      <c r="V76" s="212">
        <v>400</v>
      </c>
      <c r="W76" s="386">
        <v>66.273952016370004</v>
      </c>
      <c r="X76" s="246" t="s">
        <v>192</v>
      </c>
      <c r="Y76" s="455">
        <f t="shared" si="21"/>
        <v>-0.12207357859531778</v>
      </c>
      <c r="Z76" s="455">
        <f t="shared" si="22"/>
        <v>4.9999999999999975E-2</v>
      </c>
    </row>
    <row r="77" spans="1:26" x14ac:dyDescent="0.2">
      <c r="A77" s="1117"/>
      <c r="B77" s="212">
        <v>600</v>
      </c>
      <c r="C77" s="428">
        <v>51.049987029999997</v>
      </c>
      <c r="D77" s="429" t="s">
        <v>193</v>
      </c>
      <c r="E77" s="1117"/>
      <c r="F77" s="212">
        <v>600</v>
      </c>
      <c r="G77" s="428">
        <v>51.049987029999997</v>
      </c>
      <c r="H77" s="429" t="s">
        <v>193</v>
      </c>
      <c r="I77" s="455">
        <f t="shared" si="18"/>
        <v>0</v>
      </c>
      <c r="J77" s="1087"/>
      <c r="K77" s="385">
        <v>600</v>
      </c>
      <c r="L77" s="386">
        <v>53.704586355559996</v>
      </c>
      <c r="M77" s="387" t="s">
        <v>193</v>
      </c>
      <c r="N77" s="455">
        <f t="shared" si="19"/>
        <v>5.1999999999999998E-2</v>
      </c>
      <c r="O77" s="1087"/>
      <c r="P77" s="385">
        <v>600</v>
      </c>
      <c r="Q77" s="386">
        <v>64.230685281249762</v>
      </c>
      <c r="R77" s="387" t="s">
        <v>193</v>
      </c>
      <c r="S77" s="456">
        <f t="shared" si="20"/>
        <v>0.19600000000000012</v>
      </c>
      <c r="U77" s="1030"/>
      <c r="V77" s="212">
        <v>600</v>
      </c>
      <c r="W77" s="386">
        <v>56.389815673337999</v>
      </c>
      <c r="X77" s="246" t="s">
        <v>193</v>
      </c>
      <c r="Y77" s="455">
        <f t="shared" si="21"/>
        <v>-0.12207357859531777</v>
      </c>
      <c r="Z77" s="455">
        <f t="shared" si="22"/>
        <v>5.0000000000000051E-2</v>
      </c>
    </row>
    <row r="78" spans="1:26" x14ac:dyDescent="0.2">
      <c r="A78" s="1117"/>
      <c r="B78" s="212">
        <v>1000</v>
      </c>
      <c r="C78" s="428">
        <v>34.126755029999998</v>
      </c>
      <c r="D78" s="429" t="s">
        <v>194</v>
      </c>
      <c r="E78" s="1117"/>
      <c r="F78" s="212">
        <v>1000</v>
      </c>
      <c r="G78" s="428">
        <v>34.126755029999998</v>
      </c>
      <c r="H78" s="429" t="s">
        <v>194</v>
      </c>
      <c r="I78" s="455">
        <f t="shared" si="18"/>
        <v>0</v>
      </c>
      <c r="J78" s="1087"/>
      <c r="K78" s="385">
        <v>1000</v>
      </c>
      <c r="L78" s="386">
        <v>35.901346291559996</v>
      </c>
      <c r="M78" s="387" t="s">
        <v>194</v>
      </c>
      <c r="N78" s="455">
        <f t="shared" si="19"/>
        <v>5.1999999999999935E-2</v>
      </c>
      <c r="O78" s="1087"/>
      <c r="P78" s="385">
        <v>1000</v>
      </c>
      <c r="Q78" s="386">
        <v>42.938010164705751</v>
      </c>
      <c r="R78" s="387" t="s">
        <v>194</v>
      </c>
      <c r="S78" s="456">
        <f t="shared" si="20"/>
        <v>0.1959999999999999</v>
      </c>
      <c r="U78" s="1030"/>
      <c r="V78" s="212">
        <v>1000</v>
      </c>
      <c r="W78" s="386">
        <v>37.696413606137995</v>
      </c>
      <c r="X78" s="246" t="s">
        <v>194</v>
      </c>
      <c r="Y78" s="455">
        <f t="shared" si="21"/>
        <v>-0.12207357859531767</v>
      </c>
      <c r="Z78" s="455">
        <f t="shared" si="22"/>
        <v>4.9999999999999968E-2</v>
      </c>
    </row>
    <row r="79" spans="1:26" x14ac:dyDescent="0.2">
      <c r="A79" s="1117"/>
      <c r="B79" s="212">
        <v>1500</v>
      </c>
      <c r="C79" s="428">
        <v>23.539158010000001</v>
      </c>
      <c r="D79" s="429" t="s">
        <v>195</v>
      </c>
      <c r="E79" s="1117"/>
      <c r="F79" s="212">
        <v>1500</v>
      </c>
      <c r="G79" s="428">
        <v>23.539158010000001</v>
      </c>
      <c r="H79" s="429" t="s">
        <v>195</v>
      </c>
      <c r="I79" s="455">
        <f t="shared" si="18"/>
        <v>0</v>
      </c>
      <c r="J79" s="1087"/>
      <c r="K79" s="385">
        <v>1500</v>
      </c>
      <c r="L79" s="386">
        <v>24.76319422652</v>
      </c>
      <c r="M79" s="387" t="s">
        <v>195</v>
      </c>
      <c r="N79" s="455">
        <f t="shared" si="19"/>
        <v>5.1999999999999921E-2</v>
      </c>
      <c r="O79" s="1087"/>
      <c r="P79" s="385">
        <v>1500</v>
      </c>
      <c r="Q79" s="386">
        <v>29.61678029491792</v>
      </c>
      <c r="R79" s="387" t="s">
        <v>195</v>
      </c>
      <c r="S79" s="456">
        <f t="shared" si="20"/>
        <v>0.19600000000000001</v>
      </c>
      <c r="U79" s="1030"/>
      <c r="V79" s="212">
        <v>1500</v>
      </c>
      <c r="W79" s="386">
        <v>26.001353937846002</v>
      </c>
      <c r="X79" s="246" t="s">
        <v>195</v>
      </c>
      <c r="Y79" s="455">
        <f t="shared" si="21"/>
        <v>-0.12207357859531766</v>
      </c>
      <c r="Z79" s="455">
        <f t="shared" si="22"/>
        <v>5.0000000000000086E-2</v>
      </c>
    </row>
    <row r="80" spans="1:26" x14ac:dyDescent="0.2">
      <c r="A80" s="1117"/>
      <c r="B80" s="212">
        <v>2500</v>
      </c>
      <c r="C80" s="428">
        <v>18.895846230000004</v>
      </c>
      <c r="D80" s="429" t="s">
        <v>196</v>
      </c>
      <c r="E80" s="1117"/>
      <c r="F80" s="212">
        <v>2500</v>
      </c>
      <c r="G80" s="428">
        <v>18.895846230000004</v>
      </c>
      <c r="H80" s="429" t="s">
        <v>196</v>
      </c>
      <c r="I80" s="455">
        <f t="shared" si="18"/>
        <v>0</v>
      </c>
      <c r="J80" s="1087"/>
      <c r="K80" s="385">
        <v>2500</v>
      </c>
      <c r="L80" s="386">
        <v>19.878430233960003</v>
      </c>
      <c r="M80" s="387" t="s">
        <v>196</v>
      </c>
      <c r="N80" s="455">
        <f t="shared" si="19"/>
        <v>5.199999999999997E-2</v>
      </c>
      <c r="O80" s="1087"/>
      <c r="P80" s="385">
        <v>2500</v>
      </c>
      <c r="Q80" s="386">
        <v>23.774602559816163</v>
      </c>
      <c r="R80" s="387" t="s">
        <v>196</v>
      </c>
      <c r="S80" s="456">
        <f t="shared" si="20"/>
        <v>0.19599999999999995</v>
      </c>
      <c r="U80" s="1030"/>
      <c r="V80" s="212">
        <v>2500</v>
      </c>
      <c r="W80" s="386">
        <v>20.872351745658005</v>
      </c>
      <c r="X80" s="246" t="s">
        <v>196</v>
      </c>
      <c r="Y80" s="455">
        <f t="shared" si="21"/>
        <v>-0.12207357859531763</v>
      </c>
      <c r="Z80" s="455">
        <f t="shared" si="22"/>
        <v>5.0000000000000072E-2</v>
      </c>
    </row>
    <row r="81" spans="1:26" x14ac:dyDescent="0.2">
      <c r="A81" s="212"/>
      <c r="B81" s="212"/>
      <c r="C81" s="428"/>
      <c r="D81" s="429"/>
      <c r="E81" s="212"/>
      <c r="F81" s="212"/>
      <c r="G81" s="428"/>
      <c r="H81" s="429"/>
      <c r="I81" s="455"/>
      <c r="J81" s="384"/>
      <c r="K81" s="385"/>
      <c r="L81" s="386"/>
      <c r="M81" s="387"/>
      <c r="O81" s="384"/>
      <c r="P81" s="385"/>
      <c r="Q81" s="386"/>
      <c r="R81" s="387"/>
      <c r="S81" s="456"/>
      <c r="U81" s="551"/>
      <c r="V81" s="212"/>
      <c r="W81" s="386"/>
      <c r="X81" s="246"/>
      <c r="Y81" s="455"/>
      <c r="Z81" s="455"/>
    </row>
    <row r="82" spans="1:26" x14ac:dyDescent="0.2">
      <c r="A82" s="212" t="s">
        <v>170</v>
      </c>
      <c r="B82" s="212"/>
      <c r="C82" s="428">
        <v>1269.2423999999999</v>
      </c>
      <c r="D82" s="429"/>
      <c r="E82" s="212" t="s">
        <v>170</v>
      </c>
      <c r="F82" s="212"/>
      <c r="G82" s="428">
        <v>1665</v>
      </c>
      <c r="H82" s="429"/>
      <c r="I82" s="455">
        <f>(G82-C82)/C82</f>
        <v>0.31180616090354385</v>
      </c>
      <c r="J82" s="388" t="s">
        <v>170</v>
      </c>
      <c r="K82" s="385"/>
      <c r="L82" s="386">
        <v>1751.58</v>
      </c>
      <c r="M82" s="387"/>
      <c r="N82" s="455">
        <f t="shared" si="19"/>
        <v>5.1999999999999956E-2</v>
      </c>
      <c r="O82" s="388" t="s">
        <v>170</v>
      </c>
      <c r="P82" s="385"/>
      <c r="Q82" s="386">
        <v>2094.8896799999998</v>
      </c>
      <c r="R82" s="387"/>
      <c r="S82" s="456">
        <f>(Q82-L82)/L82</f>
        <v>0.19599999999999992</v>
      </c>
      <c r="U82" s="247" t="s">
        <v>170</v>
      </c>
      <c r="V82" s="212"/>
      <c r="W82" s="386">
        <v>1839.1590000000001</v>
      </c>
      <c r="X82" s="246"/>
      <c r="Y82" s="455">
        <f t="shared" si="21"/>
        <v>-0.12207357859531758</v>
      </c>
      <c r="Z82" s="455">
        <f t="shared" si="22"/>
        <v>5.0000000000000107E-2</v>
      </c>
    </row>
    <row r="83" spans="1:26" x14ac:dyDescent="0.2">
      <c r="A83" s="212" t="s">
        <v>171</v>
      </c>
      <c r="B83" s="212"/>
      <c r="C83" s="428">
        <v>0.90962372000000002</v>
      </c>
      <c r="D83" s="429"/>
      <c r="E83" s="212" t="s">
        <v>171</v>
      </c>
      <c r="F83" s="212"/>
      <c r="G83" s="428">
        <v>1.2</v>
      </c>
      <c r="H83" s="429"/>
      <c r="I83" s="455">
        <f>(G83-C83)/C83</f>
        <v>0.31922681171946565</v>
      </c>
      <c r="J83" s="388" t="s">
        <v>171</v>
      </c>
      <c r="K83" s="385"/>
      <c r="L83" s="386">
        <v>1.2624</v>
      </c>
      <c r="M83" s="387"/>
      <c r="N83" s="455">
        <f t="shared" si="19"/>
        <v>5.2000000000000011E-2</v>
      </c>
      <c r="O83" s="388" t="s">
        <v>171</v>
      </c>
      <c r="P83" s="385"/>
      <c r="Q83" s="386">
        <v>1.5098304</v>
      </c>
      <c r="R83" s="387"/>
      <c r="S83" s="456">
        <f>(Q83-L83)/L83</f>
        <v>0.19600000000000004</v>
      </c>
      <c r="U83" s="247" t="s">
        <v>171</v>
      </c>
      <c r="V83" s="212"/>
      <c r="W83" s="386">
        <v>1.32552</v>
      </c>
      <c r="X83" s="246"/>
      <c r="Y83" s="455">
        <f t="shared" si="21"/>
        <v>-0.12207357859531771</v>
      </c>
      <c r="Z83" s="455">
        <f t="shared" si="22"/>
        <v>5.0000000000000051E-2</v>
      </c>
    </row>
    <row r="84" spans="1:26" x14ac:dyDescent="0.2">
      <c r="A84" s="212" t="s">
        <v>172</v>
      </c>
      <c r="B84" s="212"/>
      <c r="C84" s="428">
        <v>266.54090399999995</v>
      </c>
      <c r="D84" s="429"/>
      <c r="E84" s="212" t="s">
        <v>172</v>
      </c>
      <c r="F84" s="212"/>
      <c r="G84" s="428">
        <v>460</v>
      </c>
      <c r="H84" s="429"/>
      <c r="I84" s="455">
        <f>(G84-C84)/C84</f>
        <v>0.72581391109861348</v>
      </c>
      <c r="J84" s="388" t="s">
        <v>172</v>
      </c>
      <c r="K84" s="385"/>
      <c r="L84" s="386">
        <v>483.92</v>
      </c>
      <c r="M84" s="387"/>
      <c r="N84" s="455">
        <f t="shared" si="19"/>
        <v>5.2000000000000032E-2</v>
      </c>
      <c r="O84" s="388" t="s">
        <v>172</v>
      </c>
      <c r="P84" s="385"/>
      <c r="Q84" s="386">
        <v>578.76832000000002</v>
      </c>
      <c r="R84" s="387"/>
      <c r="S84" s="456">
        <f>(Q84-L84)/L84</f>
        <v>0.19600000000000001</v>
      </c>
      <c r="U84" s="247" t="s">
        <v>172</v>
      </c>
      <c r="V84" s="212"/>
      <c r="W84" s="386">
        <v>508.11600000000004</v>
      </c>
      <c r="X84" s="246"/>
      <c r="Y84" s="455">
        <f t="shared" si="21"/>
        <v>-0.12207357859531767</v>
      </c>
      <c r="Z84" s="455">
        <f t="shared" si="22"/>
        <v>5.0000000000000051E-2</v>
      </c>
    </row>
    <row r="85" spans="1:26" ht="13.5" thickBot="1" x14ac:dyDescent="0.25">
      <c r="A85" s="212" t="s">
        <v>202</v>
      </c>
      <c r="B85" s="212"/>
      <c r="C85" s="428">
        <v>5288.5099999999993</v>
      </c>
      <c r="D85" s="429"/>
      <c r="E85" s="212" t="s">
        <v>202</v>
      </c>
      <c r="F85" s="212"/>
      <c r="G85" s="428">
        <v>5288.5099999999993</v>
      </c>
      <c r="H85" s="429"/>
      <c r="I85" s="455">
        <f>(G85-C85)/C85</f>
        <v>0</v>
      </c>
      <c r="J85" s="388" t="s">
        <v>202</v>
      </c>
      <c r="K85" s="385"/>
      <c r="L85" s="386">
        <v>5563.5125199999993</v>
      </c>
      <c r="M85" s="387"/>
      <c r="N85" s="455">
        <f t="shared" si="19"/>
        <v>5.2000000000000005E-2</v>
      </c>
      <c r="O85" s="388" t="s">
        <v>202</v>
      </c>
      <c r="P85" s="385"/>
      <c r="Q85" s="386">
        <v>25299.999999999996</v>
      </c>
      <c r="R85" s="387"/>
      <c r="S85" s="456">
        <f>(Q85-L85)/L85</f>
        <v>3.5474868455944444</v>
      </c>
      <c r="U85" s="248" t="s">
        <v>202</v>
      </c>
      <c r="V85" s="249"/>
      <c r="W85" s="554">
        <v>5841.6881459999995</v>
      </c>
      <c r="X85" s="250"/>
      <c r="Y85" s="455">
        <f t="shared" si="21"/>
        <v>-0.76910323533596836</v>
      </c>
      <c r="Z85" s="455">
        <f t="shared" si="22"/>
        <v>5.0000000000000037E-2</v>
      </c>
    </row>
    <row r="86" spans="1:26" ht="13.5" thickBot="1" x14ac:dyDescent="0.25">
      <c r="A86" s="212" t="s">
        <v>511</v>
      </c>
      <c r="B86" s="212"/>
      <c r="C86" s="428">
        <v>3173.1059999999998</v>
      </c>
      <c r="D86" s="429"/>
      <c r="E86" s="212" t="s">
        <v>511</v>
      </c>
      <c r="F86" s="212"/>
      <c r="G86" s="428">
        <v>6500</v>
      </c>
      <c r="H86" s="429"/>
      <c r="I86" s="455">
        <f>(G86-C86)/C86</f>
        <v>1.048466077086615</v>
      </c>
      <c r="J86" s="457"/>
      <c r="K86" s="458"/>
      <c r="L86" s="459"/>
      <c r="M86" s="460"/>
      <c r="N86" s="445" t="s">
        <v>514</v>
      </c>
      <c r="O86" s="457"/>
      <c r="P86" s="458"/>
      <c r="Q86" s="459"/>
      <c r="R86" s="460"/>
      <c r="U86" s="142"/>
      <c r="V86" s="142"/>
      <c r="W86" s="142"/>
      <c r="X86" s="142"/>
    </row>
    <row r="87" spans="1:26" ht="13.5" thickBot="1" x14ac:dyDescent="0.25">
      <c r="A87" s="1121" t="s">
        <v>214</v>
      </c>
      <c r="B87" s="1121"/>
      <c r="C87" s="1121"/>
      <c r="D87" s="1121"/>
      <c r="E87" s="1121" t="s">
        <v>214</v>
      </c>
      <c r="F87" s="1121"/>
      <c r="G87" s="1121"/>
      <c r="H87" s="1121"/>
      <c r="I87" s="453"/>
      <c r="J87" s="1088" t="s">
        <v>214</v>
      </c>
      <c r="K87" s="1089"/>
      <c r="L87" s="1089"/>
      <c r="M87" s="1090"/>
      <c r="O87" s="1088" t="s">
        <v>214</v>
      </c>
      <c r="P87" s="1089"/>
      <c r="Q87" s="1089"/>
      <c r="R87" s="1090"/>
      <c r="U87" s="1035" t="s">
        <v>214</v>
      </c>
      <c r="V87" s="1036"/>
      <c r="W87" s="1036"/>
      <c r="X87" s="1037"/>
    </row>
    <row r="88" spans="1:26" x14ac:dyDescent="0.2">
      <c r="A88" s="1122" t="s">
        <v>215</v>
      </c>
      <c r="B88" s="213">
        <v>250</v>
      </c>
      <c r="C88" s="431">
        <v>17.949202939999999</v>
      </c>
      <c r="D88" s="432" t="s">
        <v>512</v>
      </c>
      <c r="E88" s="1122" t="s">
        <v>215</v>
      </c>
      <c r="F88" s="213">
        <v>0</v>
      </c>
      <c r="G88" s="213">
        <v>0</v>
      </c>
      <c r="H88" s="213"/>
      <c r="I88" s="445" t="s">
        <v>514</v>
      </c>
      <c r="J88" s="1091" t="s">
        <v>215</v>
      </c>
      <c r="K88" s="389">
        <v>0</v>
      </c>
      <c r="L88" s="390">
        <v>66.59</v>
      </c>
      <c r="M88" s="391" t="s">
        <v>443</v>
      </c>
      <c r="N88" s="455"/>
      <c r="O88" s="1091" t="s">
        <v>215</v>
      </c>
      <c r="P88" s="389">
        <v>0</v>
      </c>
      <c r="Q88" s="390">
        <v>76.578500000000005</v>
      </c>
      <c r="R88" s="391" t="s">
        <v>443</v>
      </c>
      <c r="S88" s="456">
        <f t="shared" ref="S88:S95" si="23">(Q88-L88)/L88</f>
        <v>0.15000000000000002</v>
      </c>
      <c r="U88" s="1033" t="s">
        <v>215</v>
      </c>
      <c r="V88" s="251">
        <v>0</v>
      </c>
      <c r="W88" s="390">
        <v>72.583100000000016</v>
      </c>
      <c r="X88" s="252" t="s">
        <v>443</v>
      </c>
      <c r="Y88" s="455">
        <f t="shared" ref="Y88:Y95" si="24">(W88-Q88)/Q88</f>
        <v>-5.2173913043478119E-2</v>
      </c>
      <c r="Z88" s="455">
        <f t="shared" ref="Z88:Z95" si="25">(W88-L88)/L88</f>
        <v>9.0000000000000177E-2</v>
      </c>
    </row>
    <row r="89" spans="1:26" x14ac:dyDescent="0.2">
      <c r="A89" s="1123"/>
      <c r="B89" s="213">
        <v>300</v>
      </c>
      <c r="C89" s="431">
        <v>14.363593160000001</v>
      </c>
      <c r="D89" s="432" t="s">
        <v>210</v>
      </c>
      <c r="E89" s="1123"/>
      <c r="F89" s="213">
        <v>300</v>
      </c>
      <c r="G89" s="431">
        <v>33.06</v>
      </c>
      <c r="H89" s="432" t="s">
        <v>210</v>
      </c>
      <c r="I89" s="455">
        <f t="shared" ref="I89:I96" si="26">(G89-C89)/C89</f>
        <v>1.3016524926413331</v>
      </c>
      <c r="J89" s="1092"/>
      <c r="K89" s="392">
        <v>300</v>
      </c>
      <c r="L89" s="393">
        <v>34.779119999999999</v>
      </c>
      <c r="M89" s="394" t="s">
        <v>210</v>
      </c>
      <c r="N89" s="455">
        <f t="shared" ref="N89:N95" si="27">(L89-G89)/G89</f>
        <v>5.1999999999999894E-2</v>
      </c>
      <c r="O89" s="1092"/>
      <c r="P89" s="392">
        <v>300</v>
      </c>
      <c r="Q89" s="393">
        <v>39.995987999999997</v>
      </c>
      <c r="R89" s="394" t="s">
        <v>210</v>
      </c>
      <c r="S89" s="456">
        <f t="shared" si="23"/>
        <v>0.14999999999999994</v>
      </c>
      <c r="U89" s="1034"/>
      <c r="V89" s="213">
        <v>300</v>
      </c>
      <c r="W89" s="393">
        <v>37.909240799999999</v>
      </c>
      <c r="X89" s="253" t="s">
        <v>210</v>
      </c>
      <c r="Y89" s="455">
        <f t="shared" si="24"/>
        <v>-5.2173913043478209E-2</v>
      </c>
      <c r="Z89" s="455">
        <f t="shared" si="25"/>
        <v>9.0000000000000011E-2</v>
      </c>
    </row>
    <row r="90" spans="1:26" x14ac:dyDescent="0.2">
      <c r="A90" s="1123"/>
      <c r="B90" s="213">
        <v>400</v>
      </c>
      <c r="C90" s="431">
        <v>10.74625232</v>
      </c>
      <c r="D90" s="432" t="s">
        <v>211</v>
      </c>
      <c r="E90" s="1123"/>
      <c r="F90" s="213">
        <v>400</v>
      </c>
      <c r="G90" s="431">
        <v>17.11</v>
      </c>
      <c r="H90" s="432" t="s">
        <v>211</v>
      </c>
      <c r="I90" s="455">
        <f t="shared" si="26"/>
        <v>0.59218297602749748</v>
      </c>
      <c r="J90" s="1092"/>
      <c r="K90" s="392">
        <v>400</v>
      </c>
      <c r="L90" s="393">
        <v>17.99972</v>
      </c>
      <c r="M90" s="394" t="s">
        <v>211</v>
      </c>
      <c r="N90" s="455">
        <f t="shared" si="27"/>
        <v>5.2000000000000032E-2</v>
      </c>
      <c r="O90" s="1092"/>
      <c r="P90" s="392">
        <v>400</v>
      </c>
      <c r="Q90" s="393">
        <v>20.699677999999999</v>
      </c>
      <c r="R90" s="394" t="s">
        <v>211</v>
      </c>
      <c r="S90" s="456">
        <f t="shared" si="23"/>
        <v>0.14999999999999994</v>
      </c>
      <c r="U90" s="1034"/>
      <c r="V90" s="213">
        <v>400</v>
      </c>
      <c r="W90" s="393">
        <v>19.619694800000001</v>
      </c>
      <c r="X90" s="253" t="s">
        <v>211</v>
      </c>
      <c r="Y90" s="455">
        <f t="shared" si="24"/>
        <v>-5.217391304347814E-2</v>
      </c>
      <c r="Z90" s="455">
        <f t="shared" si="25"/>
        <v>9.000000000000008E-2</v>
      </c>
    </row>
    <row r="91" spans="1:26" x14ac:dyDescent="0.2">
      <c r="A91" s="1123"/>
      <c r="B91" s="213">
        <v>600</v>
      </c>
      <c r="C91" s="431">
        <v>7.0125642599999995</v>
      </c>
      <c r="D91" s="432" t="s">
        <v>212</v>
      </c>
      <c r="E91" s="1123"/>
      <c r="F91" s="213">
        <v>600</v>
      </c>
      <c r="G91" s="431">
        <v>9.49</v>
      </c>
      <c r="H91" s="432" t="s">
        <v>212</v>
      </c>
      <c r="I91" s="455">
        <f t="shared" si="26"/>
        <v>0.35328528169522982</v>
      </c>
      <c r="J91" s="1092"/>
      <c r="K91" s="392">
        <v>600</v>
      </c>
      <c r="L91" s="393">
        <v>9.9834800000000001</v>
      </c>
      <c r="M91" s="394" t="s">
        <v>212</v>
      </c>
      <c r="N91" s="455">
        <f t="shared" si="27"/>
        <v>5.1999999999999991E-2</v>
      </c>
      <c r="O91" s="1092"/>
      <c r="P91" s="392">
        <v>600</v>
      </c>
      <c r="Q91" s="393">
        <v>11.481002</v>
      </c>
      <c r="R91" s="394" t="s">
        <v>212</v>
      </c>
      <c r="S91" s="456">
        <f t="shared" si="23"/>
        <v>0.15</v>
      </c>
      <c r="U91" s="1034"/>
      <c r="V91" s="213">
        <v>600</v>
      </c>
      <c r="W91" s="393">
        <v>10.8819932</v>
      </c>
      <c r="X91" s="253" t="s">
        <v>212</v>
      </c>
      <c r="Y91" s="455">
        <f t="shared" si="24"/>
        <v>-5.2173913043478258E-2</v>
      </c>
      <c r="Z91" s="455">
        <f t="shared" si="25"/>
        <v>0.09</v>
      </c>
    </row>
    <row r="92" spans="1:26" x14ac:dyDescent="0.2">
      <c r="A92" s="1123"/>
      <c r="B92" s="213">
        <v>1000</v>
      </c>
      <c r="C92" s="431">
        <v>4.6750428399999997</v>
      </c>
      <c r="D92" s="432" t="s">
        <v>194</v>
      </c>
      <c r="E92" s="1123"/>
      <c r="F92" s="213">
        <v>1000</v>
      </c>
      <c r="G92" s="431">
        <v>5.69</v>
      </c>
      <c r="H92" s="432" t="s">
        <v>194</v>
      </c>
      <c r="I92" s="455">
        <f t="shared" si="26"/>
        <v>0.2171011463929175</v>
      </c>
      <c r="J92" s="1092"/>
      <c r="K92" s="392">
        <v>1000</v>
      </c>
      <c r="L92" s="393">
        <v>5.9858800000000008</v>
      </c>
      <c r="M92" s="394" t="s">
        <v>194</v>
      </c>
      <c r="N92" s="455">
        <f t="shared" si="27"/>
        <v>5.200000000000006E-2</v>
      </c>
      <c r="O92" s="1092"/>
      <c r="P92" s="392">
        <v>1000</v>
      </c>
      <c r="Q92" s="393">
        <v>6.8837620000000008</v>
      </c>
      <c r="R92" s="394" t="s">
        <v>194</v>
      </c>
      <c r="S92" s="456">
        <f t="shared" si="23"/>
        <v>0.15</v>
      </c>
      <c r="U92" s="1034"/>
      <c r="V92" s="213">
        <v>1000</v>
      </c>
      <c r="W92" s="393">
        <v>6.5246092000000013</v>
      </c>
      <c r="X92" s="253" t="s">
        <v>194</v>
      </c>
      <c r="Y92" s="455">
        <f t="shared" si="24"/>
        <v>-5.2173913043478182E-2</v>
      </c>
      <c r="Z92" s="455">
        <f t="shared" si="25"/>
        <v>9.000000000000008E-2</v>
      </c>
    </row>
    <row r="93" spans="1:26" x14ac:dyDescent="0.2">
      <c r="A93" s="1123"/>
      <c r="B93" s="213">
        <v>1500</v>
      </c>
      <c r="C93" s="431">
        <v>2.9509885799999998</v>
      </c>
      <c r="D93" s="432" t="s">
        <v>195</v>
      </c>
      <c r="E93" s="1123"/>
      <c r="F93" s="213">
        <v>1500</v>
      </c>
      <c r="G93" s="431">
        <v>4.3099999999999996</v>
      </c>
      <c r="H93" s="432" t="s">
        <v>195</v>
      </c>
      <c r="I93" s="455">
        <f t="shared" si="26"/>
        <v>0.46052750905596523</v>
      </c>
      <c r="J93" s="1092"/>
      <c r="K93" s="392">
        <v>1500</v>
      </c>
      <c r="L93" s="393">
        <v>4.5341199999999997</v>
      </c>
      <c r="M93" s="394" t="s">
        <v>195</v>
      </c>
      <c r="N93" s="455">
        <f t="shared" si="27"/>
        <v>5.2000000000000025E-2</v>
      </c>
      <c r="O93" s="1092"/>
      <c r="P93" s="392">
        <v>1500</v>
      </c>
      <c r="Q93" s="393">
        <v>5.2142379999999999</v>
      </c>
      <c r="R93" s="394" t="s">
        <v>195</v>
      </c>
      <c r="S93" s="456">
        <f t="shared" si="23"/>
        <v>0.15000000000000005</v>
      </c>
      <c r="U93" s="1034"/>
      <c r="V93" s="213">
        <v>1500</v>
      </c>
      <c r="W93" s="393">
        <v>4.9421907999999997</v>
      </c>
      <c r="X93" s="253" t="s">
        <v>195</v>
      </c>
      <c r="Y93" s="455">
        <f t="shared" si="24"/>
        <v>-5.2173913043478314E-2</v>
      </c>
      <c r="Z93" s="455">
        <f t="shared" si="25"/>
        <v>0.09</v>
      </c>
    </row>
    <row r="94" spans="1:26" x14ac:dyDescent="0.2">
      <c r="A94" s="1124"/>
      <c r="B94" s="213">
        <v>2500</v>
      </c>
      <c r="C94" s="431">
        <v>2.7288711599999997</v>
      </c>
      <c r="D94" s="432" t="s">
        <v>196</v>
      </c>
      <c r="E94" s="1124"/>
      <c r="F94" s="213">
        <v>2500</v>
      </c>
      <c r="G94" s="431">
        <v>3.63</v>
      </c>
      <c r="H94" s="432" t="s">
        <v>196</v>
      </c>
      <c r="I94" s="455">
        <f t="shared" si="26"/>
        <v>0.33022036848379466</v>
      </c>
      <c r="J94" s="1092"/>
      <c r="K94" s="392">
        <v>2500</v>
      </c>
      <c r="L94" s="393">
        <v>3.8187599999999997</v>
      </c>
      <c r="M94" s="394" t="s">
        <v>196</v>
      </c>
      <c r="N94" s="455">
        <f t="shared" si="27"/>
        <v>5.1999999999999949E-2</v>
      </c>
      <c r="O94" s="1092"/>
      <c r="P94" s="392">
        <v>2500</v>
      </c>
      <c r="Q94" s="393">
        <v>4.3915739999999994</v>
      </c>
      <c r="R94" s="394" t="s">
        <v>196</v>
      </c>
      <c r="S94" s="456">
        <f t="shared" si="23"/>
        <v>0.14999999999999994</v>
      </c>
      <c r="U94" s="1034"/>
      <c r="V94" s="213">
        <v>2500</v>
      </c>
      <c r="W94" s="393">
        <v>4.1624483999999997</v>
      </c>
      <c r="X94" s="253" t="s">
        <v>196</v>
      </c>
      <c r="Y94" s="455">
        <f t="shared" si="24"/>
        <v>-5.2173913043478203E-2</v>
      </c>
      <c r="Z94" s="455">
        <f t="shared" si="25"/>
        <v>9.0000000000000011E-2</v>
      </c>
    </row>
    <row r="95" spans="1:26" ht="13.5" thickBot="1" x14ac:dyDescent="0.25">
      <c r="A95" s="213" t="s">
        <v>202</v>
      </c>
      <c r="B95" s="213"/>
      <c r="C95" s="431">
        <v>1057.702</v>
      </c>
      <c r="D95" s="432"/>
      <c r="E95" s="213" t="s">
        <v>202</v>
      </c>
      <c r="F95" s="213"/>
      <c r="G95" s="431">
        <v>1057.702</v>
      </c>
      <c r="H95" s="432"/>
      <c r="I95" s="455">
        <f t="shared" si="26"/>
        <v>0</v>
      </c>
      <c r="J95" s="395" t="s">
        <v>202</v>
      </c>
      <c r="K95" s="396"/>
      <c r="L95" s="397">
        <v>1112.7025040000001</v>
      </c>
      <c r="M95" s="398"/>
      <c r="N95" s="455">
        <f t="shared" si="27"/>
        <v>5.2000000000000088E-2</v>
      </c>
      <c r="O95" s="395" t="s">
        <v>202</v>
      </c>
      <c r="P95" s="396"/>
      <c r="Q95" s="397">
        <v>1279.6078796000002</v>
      </c>
      <c r="R95" s="398"/>
      <c r="S95" s="456">
        <f t="shared" si="23"/>
        <v>0.15000000000000005</v>
      </c>
      <c r="U95" s="254" t="s">
        <v>202</v>
      </c>
      <c r="V95" s="255"/>
      <c r="W95" s="397">
        <v>1212.8457293600002</v>
      </c>
      <c r="X95" s="256"/>
      <c r="Y95" s="455">
        <f t="shared" si="24"/>
        <v>-5.2173913043478244E-2</v>
      </c>
      <c r="Z95" s="455">
        <f t="shared" si="25"/>
        <v>9.0000000000000066E-2</v>
      </c>
    </row>
    <row r="96" spans="1:26" ht="13.5" thickBot="1" x14ac:dyDescent="0.25">
      <c r="A96" s="213" t="s">
        <v>511</v>
      </c>
      <c r="B96" s="213"/>
      <c r="C96" s="431">
        <v>528.851</v>
      </c>
      <c r="D96" s="432"/>
      <c r="E96" s="213" t="s">
        <v>511</v>
      </c>
      <c r="F96" s="213"/>
      <c r="G96" s="431">
        <v>528.851</v>
      </c>
      <c r="H96" s="432"/>
      <c r="I96" s="455">
        <f t="shared" si="26"/>
        <v>0</v>
      </c>
      <c r="N96" s="445" t="s">
        <v>514</v>
      </c>
      <c r="U96" s="142"/>
      <c r="V96" s="142"/>
      <c r="W96" s="142"/>
      <c r="X96" s="142"/>
    </row>
    <row r="97" spans="1:26" ht="13.5" thickBot="1" x14ac:dyDescent="0.25">
      <c r="A97" s="1118" t="s">
        <v>218</v>
      </c>
      <c r="B97" s="1118"/>
      <c r="C97" s="1118"/>
      <c r="D97" s="1118"/>
      <c r="E97" s="1118" t="s">
        <v>218</v>
      </c>
      <c r="F97" s="1118"/>
      <c r="G97" s="1118"/>
      <c r="H97" s="1118"/>
      <c r="I97" s="453"/>
      <c r="J97" s="1084" t="s">
        <v>218</v>
      </c>
      <c r="K97" s="1085"/>
      <c r="L97" s="1085"/>
      <c r="M97" s="1086"/>
      <c r="O97" s="1084" t="s">
        <v>218</v>
      </c>
      <c r="P97" s="1085"/>
      <c r="Q97" s="1085"/>
      <c r="R97" s="1086"/>
      <c r="U97" s="1026" t="s">
        <v>218</v>
      </c>
      <c r="V97" s="1027"/>
      <c r="W97" s="1027"/>
      <c r="X97" s="1028"/>
    </row>
    <row r="98" spans="1:26" x14ac:dyDescent="0.2">
      <c r="A98" s="1119" t="s">
        <v>217</v>
      </c>
      <c r="B98" s="214">
        <v>0</v>
      </c>
      <c r="C98" s="433">
        <v>528.851</v>
      </c>
      <c r="D98" s="214"/>
      <c r="E98" s="1119" t="s">
        <v>217</v>
      </c>
      <c r="F98" s="214">
        <v>0</v>
      </c>
      <c r="G98" s="433">
        <v>528.851</v>
      </c>
      <c r="H98" s="214"/>
      <c r="I98" s="455">
        <f t="shared" ref="I98:I126" si="28">(G98-C98)/C98</f>
        <v>0</v>
      </c>
      <c r="J98" s="1082" t="s">
        <v>217</v>
      </c>
      <c r="K98" s="399">
        <v>0</v>
      </c>
      <c r="L98" s="400">
        <v>556.35125200000004</v>
      </c>
      <c r="M98" s="401"/>
      <c r="N98" s="455">
        <f t="shared" ref="N98:N125" si="29">(L98-G98)/G98</f>
        <v>5.2000000000000088E-2</v>
      </c>
      <c r="O98" s="1082" t="s">
        <v>217</v>
      </c>
      <c r="P98" s="399">
        <v>0</v>
      </c>
      <c r="Q98" s="400">
        <v>665.39609739200012</v>
      </c>
      <c r="R98" s="401"/>
      <c r="S98" s="456">
        <f t="shared" ref="S98:S125" si="30">(Q98-L98)/L98</f>
        <v>0.19600000000000012</v>
      </c>
      <c r="U98" s="1024" t="s">
        <v>217</v>
      </c>
      <c r="V98" s="257">
        <v>0</v>
      </c>
      <c r="W98" s="400">
        <v>606.42286468000009</v>
      </c>
      <c r="X98" s="258"/>
      <c r="Y98" s="455">
        <f t="shared" ref="Y98:Y125" si="31">(W98-Q98)/Q98</f>
        <v>-8.8628762541806044E-2</v>
      </c>
      <c r="Z98" s="455">
        <f t="shared" ref="Z98:Z125" si="32">(W98-L98)/L98</f>
        <v>9.0000000000000066E-2</v>
      </c>
    </row>
    <row r="99" spans="1:26" x14ac:dyDescent="0.2">
      <c r="A99" s="1120"/>
      <c r="B99" s="214">
        <v>50</v>
      </c>
      <c r="C99" s="434">
        <v>122.42233541171969</v>
      </c>
      <c r="D99" s="435" t="s">
        <v>190</v>
      </c>
      <c r="E99" s="1120"/>
      <c r="F99" s="214">
        <v>50</v>
      </c>
      <c r="G99" s="434">
        <v>122.42233541171969</v>
      </c>
      <c r="H99" s="435" t="s">
        <v>190</v>
      </c>
      <c r="I99" s="455">
        <f t="shared" si="28"/>
        <v>0</v>
      </c>
      <c r="J99" s="1083"/>
      <c r="K99" s="402">
        <v>50</v>
      </c>
      <c r="L99" s="403">
        <v>128.78829685312911</v>
      </c>
      <c r="M99" s="404"/>
      <c r="N99" s="455">
        <f t="shared" si="29"/>
        <v>5.2000000000000011E-2</v>
      </c>
      <c r="O99" s="1083"/>
      <c r="P99" s="402">
        <v>50</v>
      </c>
      <c r="Q99" s="403">
        <v>154.03080303634241</v>
      </c>
      <c r="R99" s="404"/>
      <c r="S99" s="456">
        <f t="shared" si="30"/>
        <v>0.1959999999999999</v>
      </c>
      <c r="U99" s="1025"/>
      <c r="V99" s="214">
        <v>50</v>
      </c>
      <c r="W99" s="403">
        <v>140.37924356991076</v>
      </c>
      <c r="X99" s="259"/>
      <c r="Y99" s="455">
        <f t="shared" si="31"/>
        <v>-8.8628762541805794E-2</v>
      </c>
      <c r="Z99" s="455">
        <f t="shared" si="32"/>
        <v>9.0000000000000191E-2</v>
      </c>
    </row>
    <row r="100" spans="1:26" x14ac:dyDescent="0.2">
      <c r="A100" s="1120"/>
      <c r="B100" s="214">
        <v>100</v>
      </c>
      <c r="C100" s="434">
        <v>76.623922964271046</v>
      </c>
      <c r="D100" s="435"/>
      <c r="E100" s="1120"/>
      <c r="F100" s="214">
        <v>100</v>
      </c>
      <c r="G100" s="434">
        <v>76.623922964271046</v>
      </c>
      <c r="H100" s="435"/>
      <c r="I100" s="455">
        <f t="shared" si="28"/>
        <v>0</v>
      </c>
      <c r="J100" s="1083"/>
      <c r="K100" s="402">
        <v>100</v>
      </c>
      <c r="L100" s="403">
        <v>80.608366958413143</v>
      </c>
      <c r="M100" s="404"/>
      <c r="N100" s="455">
        <f t="shared" si="29"/>
        <v>5.2000000000000039E-2</v>
      </c>
      <c r="O100" s="1083"/>
      <c r="P100" s="402">
        <v>100</v>
      </c>
      <c r="Q100" s="403">
        <v>96.407606882262115</v>
      </c>
      <c r="R100" s="404"/>
      <c r="S100" s="456">
        <f t="shared" si="30"/>
        <v>0.19599999999999995</v>
      </c>
      <c r="U100" s="1025"/>
      <c r="V100" s="214">
        <v>100</v>
      </c>
      <c r="W100" s="403">
        <v>87.863119984670334</v>
      </c>
      <c r="X100" s="259"/>
      <c r="Y100" s="455">
        <f t="shared" si="31"/>
        <v>-8.8628762541805906E-2</v>
      </c>
      <c r="Z100" s="455">
        <f t="shared" si="32"/>
        <v>9.0000000000000108E-2</v>
      </c>
    </row>
    <row r="101" spans="1:26" x14ac:dyDescent="0.2">
      <c r="A101" s="1120"/>
      <c r="B101" s="214">
        <v>200</v>
      </c>
      <c r="C101" s="434">
        <v>47.958777707425511</v>
      </c>
      <c r="D101" s="435"/>
      <c r="E101" s="1120"/>
      <c r="F101" s="214">
        <v>200</v>
      </c>
      <c r="G101" s="434">
        <v>47.958777707425511</v>
      </c>
      <c r="H101" s="435"/>
      <c r="I101" s="455">
        <f t="shared" si="28"/>
        <v>0</v>
      </c>
      <c r="J101" s="1083"/>
      <c r="K101" s="402">
        <v>200</v>
      </c>
      <c r="L101" s="403">
        <v>50.452634148211637</v>
      </c>
      <c r="M101" s="404"/>
      <c r="N101" s="455">
        <f t="shared" si="29"/>
        <v>5.199999999999997E-2</v>
      </c>
      <c r="O101" s="1083"/>
      <c r="P101" s="402">
        <v>200</v>
      </c>
      <c r="Q101" s="403">
        <v>60.34135044126112</v>
      </c>
      <c r="R101" s="404"/>
      <c r="S101" s="456">
        <f t="shared" si="30"/>
        <v>0.19600000000000006</v>
      </c>
      <c r="U101" s="1025"/>
      <c r="V101" s="214">
        <v>200</v>
      </c>
      <c r="W101" s="403">
        <v>54.993371221550689</v>
      </c>
      <c r="X101" s="259"/>
      <c r="Y101" s="455">
        <f t="shared" si="31"/>
        <v>-8.8628762541805989E-2</v>
      </c>
      <c r="Z101" s="455">
        <f t="shared" si="32"/>
        <v>9.0000000000000094E-2</v>
      </c>
    </row>
    <row r="102" spans="1:26" x14ac:dyDescent="0.2">
      <c r="A102" s="1120"/>
      <c r="B102" s="214">
        <v>300</v>
      </c>
      <c r="C102" s="434">
        <v>36.461154408823901</v>
      </c>
      <c r="D102" s="435"/>
      <c r="E102" s="1120"/>
      <c r="F102" s="214">
        <v>300</v>
      </c>
      <c r="G102" s="434">
        <v>36.461154408823901</v>
      </c>
      <c r="H102" s="435"/>
      <c r="I102" s="455">
        <f t="shared" si="28"/>
        <v>0</v>
      </c>
      <c r="J102" s="1083"/>
      <c r="K102" s="402">
        <v>300</v>
      </c>
      <c r="L102" s="403">
        <v>38.357134438082745</v>
      </c>
      <c r="M102" s="404"/>
      <c r="N102" s="455">
        <f t="shared" si="29"/>
        <v>5.2000000000000032E-2</v>
      </c>
      <c r="O102" s="1083"/>
      <c r="P102" s="402">
        <v>300</v>
      </c>
      <c r="Q102" s="403">
        <v>45.87513278794696</v>
      </c>
      <c r="R102" s="404"/>
      <c r="S102" s="456">
        <f t="shared" si="30"/>
        <v>0.1959999999999999</v>
      </c>
      <c r="U102" s="1025"/>
      <c r="V102" s="214">
        <v>300</v>
      </c>
      <c r="W102" s="403">
        <v>41.809276537510193</v>
      </c>
      <c r="X102" s="259"/>
      <c r="Y102" s="455">
        <f t="shared" si="31"/>
        <v>-8.8628762541805933E-2</v>
      </c>
      <c r="Z102" s="455">
        <f t="shared" si="32"/>
        <v>9.0000000000000024E-2</v>
      </c>
    </row>
    <row r="103" spans="1:26" x14ac:dyDescent="0.2">
      <c r="A103" s="1120"/>
      <c r="B103" s="214">
        <v>400</v>
      </c>
      <c r="C103" s="434">
        <v>30.017314047764685</v>
      </c>
      <c r="D103" s="435"/>
      <c r="E103" s="1120"/>
      <c r="F103" s="214">
        <v>400</v>
      </c>
      <c r="G103" s="434">
        <v>30.017314047764685</v>
      </c>
      <c r="H103" s="435"/>
      <c r="I103" s="455">
        <f t="shared" si="28"/>
        <v>0</v>
      </c>
      <c r="J103" s="1083"/>
      <c r="K103" s="402">
        <v>400</v>
      </c>
      <c r="L103" s="403">
        <v>31.57821437824845</v>
      </c>
      <c r="M103" s="404"/>
      <c r="N103" s="455">
        <f t="shared" si="29"/>
        <v>5.2000000000000046E-2</v>
      </c>
      <c r="O103" s="1083"/>
      <c r="P103" s="402">
        <v>400</v>
      </c>
      <c r="Q103" s="403">
        <v>37.767544396385141</v>
      </c>
      <c r="R103" s="404"/>
      <c r="S103" s="456">
        <f t="shared" si="30"/>
        <v>0.19599999999999981</v>
      </c>
      <c r="U103" s="1025"/>
      <c r="V103" s="214">
        <v>400</v>
      </c>
      <c r="W103" s="403">
        <v>34.420253672290812</v>
      </c>
      <c r="X103" s="259"/>
      <c r="Y103" s="455">
        <f t="shared" si="31"/>
        <v>-8.862876254180585E-2</v>
      </c>
      <c r="Z103" s="455">
        <f t="shared" si="32"/>
        <v>9.0000000000000038E-2</v>
      </c>
    </row>
    <row r="104" spans="1:26" x14ac:dyDescent="0.2">
      <c r="A104" s="1120"/>
      <c r="B104" s="214">
        <v>500</v>
      </c>
      <c r="C104" s="434">
        <v>25.814318262972698</v>
      </c>
      <c r="D104" s="435"/>
      <c r="E104" s="1120"/>
      <c r="F104" s="214">
        <v>500</v>
      </c>
      <c r="G104" s="434">
        <v>25.814318262972698</v>
      </c>
      <c r="H104" s="435"/>
      <c r="I104" s="455">
        <f t="shared" si="28"/>
        <v>0</v>
      </c>
      <c r="J104" s="1083"/>
      <c r="K104" s="402">
        <v>500</v>
      </c>
      <c r="L104" s="403">
        <v>27.156662812647276</v>
      </c>
      <c r="M104" s="404"/>
      <c r="N104" s="455">
        <f t="shared" si="29"/>
        <v>5.1999999999999928E-2</v>
      </c>
      <c r="O104" s="1083"/>
      <c r="P104" s="402">
        <v>500</v>
      </c>
      <c r="Q104" s="403">
        <v>32.479368723926136</v>
      </c>
      <c r="R104" s="404"/>
      <c r="S104" s="456">
        <f t="shared" si="30"/>
        <v>0.19599999999999976</v>
      </c>
      <c r="U104" s="1025"/>
      <c r="V104" s="214">
        <v>500</v>
      </c>
      <c r="W104" s="403">
        <v>29.600762465785532</v>
      </c>
      <c r="X104" s="259"/>
      <c r="Y104" s="455">
        <f t="shared" si="31"/>
        <v>-8.8628762541805794E-2</v>
      </c>
      <c r="Z104" s="455">
        <f t="shared" si="32"/>
        <v>9.0000000000000038E-2</v>
      </c>
    </row>
    <row r="105" spans="1:26" x14ac:dyDescent="0.2">
      <c r="A105" s="1120"/>
      <c r="B105" s="214">
        <v>600</v>
      </c>
      <c r="C105" s="434">
        <v>22.820971983701099</v>
      </c>
      <c r="D105" s="435"/>
      <c r="E105" s="1120"/>
      <c r="F105" s="214">
        <v>600</v>
      </c>
      <c r="G105" s="434">
        <v>22.820971983701099</v>
      </c>
      <c r="H105" s="435"/>
      <c r="I105" s="455">
        <f t="shared" si="28"/>
        <v>0</v>
      </c>
      <c r="J105" s="1083"/>
      <c r="K105" s="402">
        <v>600</v>
      </c>
      <c r="L105" s="403">
        <v>24.007662526853558</v>
      </c>
      <c r="M105" s="404"/>
      <c r="N105" s="455">
        <f t="shared" si="29"/>
        <v>5.200000000000006E-2</v>
      </c>
      <c r="O105" s="1083"/>
      <c r="P105" s="402">
        <v>600</v>
      </c>
      <c r="Q105" s="403">
        <v>28.713164382116855</v>
      </c>
      <c r="R105" s="404"/>
      <c r="S105" s="456">
        <f t="shared" si="30"/>
        <v>0.19599999999999998</v>
      </c>
      <c r="U105" s="1025"/>
      <c r="V105" s="214">
        <v>600</v>
      </c>
      <c r="W105" s="403">
        <v>26.16835215427038</v>
      </c>
      <c r="X105" s="259"/>
      <c r="Y105" s="455">
        <f t="shared" si="31"/>
        <v>-8.8628762541805933E-2</v>
      </c>
      <c r="Z105" s="455">
        <f t="shared" si="32"/>
        <v>9.000000000000008E-2</v>
      </c>
    </row>
    <row r="106" spans="1:26" x14ac:dyDescent="0.2">
      <c r="A106" s="1120"/>
      <c r="B106" s="214">
        <v>700</v>
      </c>
      <c r="C106" s="434">
        <v>20.562603819078461</v>
      </c>
      <c r="D106" s="435"/>
      <c r="E106" s="1120"/>
      <c r="F106" s="214">
        <v>700</v>
      </c>
      <c r="G106" s="434">
        <v>20.562603819078461</v>
      </c>
      <c r="H106" s="435"/>
      <c r="I106" s="455">
        <f t="shared" si="28"/>
        <v>0</v>
      </c>
      <c r="J106" s="1083"/>
      <c r="K106" s="402">
        <v>700</v>
      </c>
      <c r="L106" s="403">
        <v>21.631859217670542</v>
      </c>
      <c r="M106" s="404"/>
      <c r="N106" s="455">
        <f t="shared" si="29"/>
        <v>5.2000000000000018E-2</v>
      </c>
      <c r="O106" s="1083"/>
      <c r="P106" s="402">
        <v>700</v>
      </c>
      <c r="Q106" s="403">
        <v>25.871703624333964</v>
      </c>
      <c r="R106" s="404"/>
      <c r="S106" s="456">
        <f t="shared" si="30"/>
        <v>0.19599999999999984</v>
      </c>
      <c r="U106" s="1025"/>
      <c r="V106" s="214">
        <v>700</v>
      </c>
      <c r="W106" s="403">
        <v>23.578726547260892</v>
      </c>
      <c r="X106" s="259"/>
      <c r="Y106" s="455">
        <f t="shared" si="31"/>
        <v>-8.8628762541805822E-2</v>
      </c>
      <c r="Z106" s="455">
        <f t="shared" si="32"/>
        <v>9.0000000000000094E-2</v>
      </c>
    </row>
    <row r="107" spans="1:26" x14ac:dyDescent="0.2">
      <c r="A107" s="1120"/>
      <c r="B107" s="214">
        <v>800</v>
      </c>
      <c r="C107" s="434">
        <v>18.787783711648313</v>
      </c>
      <c r="D107" s="435"/>
      <c r="E107" s="1120"/>
      <c r="F107" s="214">
        <v>800</v>
      </c>
      <c r="G107" s="434">
        <v>18.787783711648313</v>
      </c>
      <c r="H107" s="435"/>
      <c r="I107" s="455">
        <f t="shared" si="28"/>
        <v>0</v>
      </c>
      <c r="J107" s="1083"/>
      <c r="K107" s="402">
        <v>800</v>
      </c>
      <c r="L107" s="403">
        <v>19.764748464654026</v>
      </c>
      <c r="M107" s="404"/>
      <c r="N107" s="455">
        <f t="shared" si="29"/>
        <v>5.2000000000000067E-2</v>
      </c>
      <c r="O107" s="1083"/>
      <c r="P107" s="402">
        <v>800</v>
      </c>
      <c r="Q107" s="403">
        <v>23.638639163726214</v>
      </c>
      <c r="R107" s="404"/>
      <c r="S107" s="456">
        <f t="shared" si="30"/>
        <v>0.19599999999999995</v>
      </c>
      <c r="U107" s="1025"/>
      <c r="V107" s="214">
        <v>800</v>
      </c>
      <c r="W107" s="403">
        <v>21.543575826472889</v>
      </c>
      <c r="X107" s="259"/>
      <c r="Y107" s="455">
        <f t="shared" si="31"/>
        <v>-8.8628762541805961E-2</v>
      </c>
      <c r="Z107" s="455">
        <f t="shared" si="32"/>
        <v>9.0000000000000011E-2</v>
      </c>
    </row>
    <row r="108" spans="1:26" x14ac:dyDescent="0.2">
      <c r="A108" s="1120"/>
      <c r="B108" s="214">
        <v>900</v>
      </c>
      <c r="C108" s="434">
        <v>17.349878854988788</v>
      </c>
      <c r="D108" s="435"/>
      <c r="E108" s="1120"/>
      <c r="F108" s="214">
        <v>900</v>
      </c>
      <c r="G108" s="434">
        <v>17.349878854988788</v>
      </c>
      <c r="H108" s="435"/>
      <c r="I108" s="455">
        <f t="shared" si="28"/>
        <v>0</v>
      </c>
      <c r="J108" s="1083"/>
      <c r="K108" s="402">
        <v>900</v>
      </c>
      <c r="L108" s="403">
        <v>18.252072555448205</v>
      </c>
      <c r="M108" s="404"/>
      <c r="N108" s="455">
        <f t="shared" si="29"/>
        <v>5.2000000000000011E-2</v>
      </c>
      <c r="O108" s="1083"/>
      <c r="P108" s="402">
        <v>900</v>
      </c>
      <c r="Q108" s="403">
        <v>21.829478776316055</v>
      </c>
      <c r="R108" s="404"/>
      <c r="S108" s="456">
        <f t="shared" si="30"/>
        <v>0.19600000000000012</v>
      </c>
      <c r="U108" s="1025"/>
      <c r="V108" s="214">
        <v>900</v>
      </c>
      <c r="W108" s="403">
        <v>19.894759085438544</v>
      </c>
      <c r="X108" s="259"/>
      <c r="Y108" s="455">
        <f t="shared" si="31"/>
        <v>-8.8628762541806072E-2</v>
      </c>
      <c r="Z108" s="455">
        <f t="shared" si="32"/>
        <v>9.0000000000000038E-2</v>
      </c>
    </row>
    <row r="109" spans="1:26" x14ac:dyDescent="0.2">
      <c r="A109" s="1120"/>
      <c r="B109" s="214">
        <v>1000</v>
      </c>
      <c r="C109" s="434">
        <v>16.157136092078176</v>
      </c>
      <c r="D109" s="435"/>
      <c r="E109" s="1120"/>
      <c r="F109" s="214">
        <v>1000</v>
      </c>
      <c r="G109" s="434">
        <v>16.157136092078176</v>
      </c>
      <c r="H109" s="435"/>
      <c r="I109" s="455">
        <f t="shared" si="28"/>
        <v>0</v>
      </c>
      <c r="J109" s="1083"/>
      <c r="K109" s="402">
        <v>1000</v>
      </c>
      <c r="L109" s="403">
        <v>16.997307168866239</v>
      </c>
      <c r="M109" s="404"/>
      <c r="N109" s="455">
        <f t="shared" si="29"/>
        <v>5.1999999999999907E-2</v>
      </c>
      <c r="O109" s="1083"/>
      <c r="P109" s="402">
        <v>1000</v>
      </c>
      <c r="Q109" s="403">
        <v>20.328779373964021</v>
      </c>
      <c r="R109" s="404"/>
      <c r="S109" s="456">
        <f t="shared" si="30"/>
        <v>0.19599999999999995</v>
      </c>
      <c r="U109" s="1025"/>
      <c r="V109" s="214">
        <v>1000</v>
      </c>
      <c r="W109" s="403">
        <v>18.527064814064204</v>
      </c>
      <c r="X109" s="259"/>
      <c r="Y109" s="455">
        <f t="shared" si="31"/>
        <v>-8.8628762541805836E-2</v>
      </c>
      <c r="Z109" s="455">
        <f t="shared" si="32"/>
        <v>9.0000000000000163E-2</v>
      </c>
    </row>
    <row r="110" spans="1:26" x14ac:dyDescent="0.2">
      <c r="A110" s="1120"/>
      <c r="B110" s="214">
        <v>1100</v>
      </c>
      <c r="C110" s="434">
        <v>15.148963803605817</v>
      </c>
      <c r="D110" s="435"/>
      <c r="E110" s="1120"/>
      <c r="F110" s="214">
        <v>1100</v>
      </c>
      <c r="G110" s="434">
        <v>15.148963803605817</v>
      </c>
      <c r="H110" s="435"/>
      <c r="I110" s="455">
        <f t="shared" si="28"/>
        <v>0</v>
      </c>
      <c r="J110" s="1083"/>
      <c r="K110" s="402">
        <v>1100</v>
      </c>
      <c r="L110" s="403">
        <v>15.936709921393319</v>
      </c>
      <c r="M110" s="404"/>
      <c r="N110" s="455">
        <f t="shared" si="29"/>
        <v>5.2000000000000018E-2</v>
      </c>
      <c r="O110" s="1083"/>
      <c r="P110" s="402">
        <v>1100</v>
      </c>
      <c r="Q110" s="403">
        <v>19.060305065986409</v>
      </c>
      <c r="R110" s="404"/>
      <c r="S110" s="456">
        <f t="shared" si="30"/>
        <v>0.19599999999999992</v>
      </c>
      <c r="U110" s="1025"/>
      <c r="V110" s="214">
        <v>1100</v>
      </c>
      <c r="W110" s="403">
        <v>17.371013814318719</v>
      </c>
      <c r="X110" s="259"/>
      <c r="Y110" s="455">
        <f t="shared" si="31"/>
        <v>-8.8628762541805933E-2</v>
      </c>
      <c r="Z110" s="455">
        <f t="shared" si="32"/>
        <v>9.0000000000000038E-2</v>
      </c>
    </row>
    <row r="111" spans="1:26" x14ac:dyDescent="0.2">
      <c r="A111" s="1120"/>
      <c r="B111" s="214">
        <v>1200</v>
      </c>
      <c r="C111" s="434">
        <v>14.283605956119528</v>
      </c>
      <c r="D111" s="435"/>
      <c r="E111" s="1120"/>
      <c r="F111" s="214">
        <v>1200</v>
      </c>
      <c r="G111" s="434">
        <v>14.283605956119528</v>
      </c>
      <c r="H111" s="435"/>
      <c r="I111" s="455">
        <f t="shared" si="28"/>
        <v>0</v>
      </c>
      <c r="J111" s="1083"/>
      <c r="K111" s="402">
        <v>1200</v>
      </c>
      <c r="L111" s="403">
        <v>15.026353465837744</v>
      </c>
      <c r="M111" s="404"/>
      <c r="N111" s="455">
        <f t="shared" si="29"/>
        <v>5.2000000000000018E-2</v>
      </c>
      <c r="O111" s="1083"/>
      <c r="P111" s="402">
        <v>1200</v>
      </c>
      <c r="Q111" s="403">
        <v>17.971518745141939</v>
      </c>
      <c r="R111" s="404"/>
      <c r="S111" s="456">
        <f t="shared" si="30"/>
        <v>0.19599999999999981</v>
      </c>
      <c r="U111" s="1025"/>
      <c r="V111" s="214">
        <v>1200</v>
      </c>
      <c r="W111" s="403">
        <v>16.378725277763142</v>
      </c>
      <c r="X111" s="259"/>
      <c r="Y111" s="455">
        <f t="shared" si="31"/>
        <v>-8.8628762541805836E-2</v>
      </c>
      <c r="Z111" s="455">
        <f t="shared" si="32"/>
        <v>9.0000000000000052E-2</v>
      </c>
    </row>
    <row r="112" spans="1:26" x14ac:dyDescent="0.2">
      <c r="A112" s="1120"/>
      <c r="B112" s="214">
        <v>1300</v>
      </c>
      <c r="C112" s="434">
        <v>13.531273644251121</v>
      </c>
      <c r="D112" s="435"/>
      <c r="E112" s="1120"/>
      <c r="F112" s="214">
        <v>1300</v>
      </c>
      <c r="G112" s="434">
        <v>13.531273644251121</v>
      </c>
      <c r="H112" s="435"/>
      <c r="I112" s="455">
        <f t="shared" si="28"/>
        <v>0</v>
      </c>
      <c r="J112" s="1083"/>
      <c r="K112" s="402">
        <v>1300</v>
      </c>
      <c r="L112" s="403">
        <v>14.234899873752179</v>
      </c>
      <c r="M112" s="404"/>
      <c r="N112" s="455">
        <f t="shared" si="29"/>
        <v>5.1999999999999984E-2</v>
      </c>
      <c r="O112" s="1083"/>
      <c r="P112" s="402">
        <v>1300</v>
      </c>
      <c r="Q112" s="403">
        <v>17.024940249007603</v>
      </c>
      <c r="R112" s="404"/>
      <c r="S112" s="456">
        <f t="shared" si="30"/>
        <v>0.19599999999999981</v>
      </c>
      <c r="U112" s="1025"/>
      <c r="V112" s="214">
        <v>1300</v>
      </c>
      <c r="W112" s="403">
        <v>15.516040862389875</v>
      </c>
      <c r="X112" s="259"/>
      <c r="Y112" s="455">
        <f t="shared" si="31"/>
        <v>-8.8628762541805836E-2</v>
      </c>
      <c r="Z112" s="455">
        <f t="shared" si="32"/>
        <v>9.0000000000000052E-2</v>
      </c>
    </row>
    <row r="113" spans="1:26" x14ac:dyDescent="0.2">
      <c r="A113" s="1120"/>
      <c r="B113" s="214">
        <v>1400</v>
      </c>
      <c r="C113" s="434">
        <v>12.870097320713757</v>
      </c>
      <c r="D113" s="435"/>
      <c r="E113" s="1120"/>
      <c r="F113" s="214">
        <v>1400</v>
      </c>
      <c r="G113" s="434">
        <v>12.870097320713757</v>
      </c>
      <c r="H113" s="435"/>
      <c r="I113" s="455">
        <f t="shared" si="28"/>
        <v>0</v>
      </c>
      <c r="J113" s="1083"/>
      <c r="K113" s="402">
        <v>1400</v>
      </c>
      <c r="L113" s="403">
        <v>13.539342381390872</v>
      </c>
      <c r="M113" s="404"/>
      <c r="N113" s="455">
        <f t="shared" si="29"/>
        <v>5.199999999999997E-2</v>
      </c>
      <c r="O113" s="1083"/>
      <c r="P113" s="402">
        <v>1400</v>
      </c>
      <c r="Q113" s="403">
        <v>16.193053488143484</v>
      </c>
      <c r="R113" s="404"/>
      <c r="S113" s="456">
        <f t="shared" si="30"/>
        <v>0.19600000000000004</v>
      </c>
      <c r="U113" s="1025"/>
      <c r="V113" s="214">
        <v>1400</v>
      </c>
      <c r="W113" s="403">
        <v>14.757883195716051</v>
      </c>
      <c r="X113" s="259"/>
      <c r="Y113" s="455">
        <f t="shared" si="31"/>
        <v>-8.862876254180603E-2</v>
      </c>
      <c r="Z113" s="455">
        <f t="shared" si="32"/>
        <v>9.0000000000000024E-2</v>
      </c>
    </row>
    <row r="114" spans="1:26" x14ac:dyDescent="0.2">
      <c r="A114" s="1120"/>
      <c r="B114" s="214">
        <v>1500</v>
      </c>
      <c r="C114" s="434">
        <v>12.283629025149905</v>
      </c>
      <c r="D114" s="435"/>
      <c r="E114" s="1120"/>
      <c r="F114" s="214">
        <v>1500</v>
      </c>
      <c r="G114" s="434">
        <v>12.283629025149905</v>
      </c>
      <c r="H114" s="435"/>
      <c r="I114" s="455">
        <f t="shared" si="28"/>
        <v>0</v>
      </c>
      <c r="J114" s="1083"/>
      <c r="K114" s="402">
        <v>1500</v>
      </c>
      <c r="L114" s="403">
        <v>12.922377734457699</v>
      </c>
      <c r="M114" s="404"/>
      <c r="N114" s="455">
        <f t="shared" si="29"/>
        <v>5.1999999999999942E-2</v>
      </c>
      <c r="O114" s="1083"/>
      <c r="P114" s="402">
        <v>1500</v>
      </c>
      <c r="Q114" s="403">
        <v>15.455163770411408</v>
      </c>
      <c r="R114" s="404"/>
      <c r="S114" s="456">
        <f t="shared" si="30"/>
        <v>0.19600000000000001</v>
      </c>
      <c r="U114" s="1025"/>
      <c r="V114" s="214">
        <v>1500</v>
      </c>
      <c r="W114" s="403">
        <v>14.085391730558893</v>
      </c>
      <c r="X114" s="259"/>
      <c r="Y114" s="455">
        <f t="shared" si="31"/>
        <v>-8.8628762541805961E-2</v>
      </c>
      <c r="Z114" s="455">
        <f t="shared" si="32"/>
        <v>9.0000000000000066E-2</v>
      </c>
    </row>
    <row r="115" spans="1:26" x14ac:dyDescent="0.2">
      <c r="A115" s="1120"/>
      <c r="B115" s="214">
        <v>1600</v>
      </c>
      <c r="C115" s="434">
        <v>11.759240558099277</v>
      </c>
      <c r="D115" s="435"/>
      <c r="E115" s="1120"/>
      <c r="F115" s="214">
        <v>1600</v>
      </c>
      <c r="G115" s="434">
        <v>11.759240558099277</v>
      </c>
      <c r="H115" s="435"/>
      <c r="I115" s="455">
        <f t="shared" si="28"/>
        <v>0</v>
      </c>
      <c r="J115" s="1083"/>
      <c r="K115" s="402">
        <v>1600</v>
      </c>
      <c r="L115" s="403">
        <v>12.370721067120439</v>
      </c>
      <c r="M115" s="404"/>
      <c r="N115" s="455">
        <f t="shared" si="29"/>
        <v>5.1999999999999921E-2</v>
      </c>
      <c r="O115" s="1083"/>
      <c r="P115" s="402">
        <v>1600</v>
      </c>
      <c r="Q115" s="403">
        <v>14.795382396276043</v>
      </c>
      <c r="R115" s="404"/>
      <c r="S115" s="456">
        <f t="shared" si="30"/>
        <v>0.19599999999999987</v>
      </c>
      <c r="U115" s="1025"/>
      <c r="V115" s="214">
        <v>1600</v>
      </c>
      <c r="W115" s="403">
        <v>13.484085963161279</v>
      </c>
      <c r="X115" s="259"/>
      <c r="Y115" s="455">
        <f t="shared" si="31"/>
        <v>-8.8628762541805864E-2</v>
      </c>
      <c r="Z115" s="455">
        <f t="shared" si="32"/>
        <v>9.000000000000008E-2</v>
      </c>
    </row>
    <row r="116" spans="1:26" x14ac:dyDescent="0.2">
      <c r="A116" s="1120"/>
      <c r="B116" s="214">
        <v>1700</v>
      </c>
      <c r="C116" s="434">
        <v>11.287062041094835</v>
      </c>
      <c r="D116" s="435"/>
      <c r="E116" s="1120"/>
      <c r="F116" s="214">
        <v>1700</v>
      </c>
      <c r="G116" s="434">
        <v>11.287062041094835</v>
      </c>
      <c r="H116" s="435"/>
      <c r="I116" s="455">
        <f t="shared" si="28"/>
        <v>0</v>
      </c>
      <c r="J116" s="1083"/>
      <c r="K116" s="402">
        <v>1700</v>
      </c>
      <c r="L116" s="403">
        <v>11.873989267231766</v>
      </c>
      <c r="M116" s="404"/>
      <c r="N116" s="455">
        <f t="shared" si="29"/>
        <v>5.1999999999999935E-2</v>
      </c>
      <c r="O116" s="1083"/>
      <c r="P116" s="402">
        <v>1700</v>
      </c>
      <c r="Q116" s="403">
        <v>14.20129116360919</v>
      </c>
      <c r="R116" s="404"/>
      <c r="S116" s="456">
        <f t="shared" si="30"/>
        <v>0.19599999999999984</v>
      </c>
      <c r="U116" s="1025"/>
      <c r="V116" s="214">
        <v>1700</v>
      </c>
      <c r="W116" s="403">
        <v>12.942648301282626</v>
      </c>
      <c r="X116" s="259"/>
      <c r="Y116" s="455">
        <f t="shared" si="31"/>
        <v>-8.8628762541805808E-2</v>
      </c>
      <c r="Z116" s="455">
        <f t="shared" si="32"/>
        <v>9.0000000000000108E-2</v>
      </c>
    </row>
    <row r="117" spans="1:26" x14ac:dyDescent="0.2">
      <c r="A117" s="1120"/>
      <c r="B117" s="214">
        <v>1800</v>
      </c>
      <c r="C117" s="434">
        <v>10.859258454375391</v>
      </c>
      <c r="D117" s="435"/>
      <c r="E117" s="1120"/>
      <c r="F117" s="214">
        <v>1800</v>
      </c>
      <c r="G117" s="434">
        <v>10.859258454375391</v>
      </c>
      <c r="H117" s="435"/>
      <c r="I117" s="455">
        <f t="shared" si="28"/>
        <v>0</v>
      </c>
      <c r="J117" s="1083"/>
      <c r="K117" s="402">
        <v>1800</v>
      </c>
      <c r="L117" s="403">
        <v>11.423939894002912</v>
      </c>
      <c r="M117" s="404"/>
      <c r="N117" s="455">
        <f t="shared" si="29"/>
        <v>5.2000000000000005E-2</v>
      </c>
      <c r="O117" s="1083"/>
      <c r="P117" s="402">
        <v>1800</v>
      </c>
      <c r="Q117" s="403">
        <v>13.663032113227482</v>
      </c>
      <c r="R117" s="404"/>
      <c r="S117" s="456">
        <f t="shared" si="30"/>
        <v>0.19599999999999998</v>
      </c>
      <c r="U117" s="1025"/>
      <c r="V117" s="214">
        <v>1800</v>
      </c>
      <c r="W117" s="403">
        <v>12.452094484463174</v>
      </c>
      <c r="X117" s="259"/>
      <c r="Y117" s="455">
        <f t="shared" si="31"/>
        <v>-8.8628762541805947E-2</v>
      </c>
      <c r="Z117" s="455">
        <f t="shared" si="32"/>
        <v>9.0000000000000052E-2</v>
      </c>
    </row>
    <row r="118" spans="1:26" x14ac:dyDescent="0.2">
      <c r="A118" s="1120"/>
      <c r="B118" s="214">
        <v>1900</v>
      </c>
      <c r="C118" s="434">
        <v>10.469524289892499</v>
      </c>
      <c r="D118" s="435"/>
      <c r="E118" s="1120"/>
      <c r="F118" s="214">
        <v>1900</v>
      </c>
      <c r="G118" s="434">
        <v>10.469524289892499</v>
      </c>
      <c r="H118" s="435"/>
      <c r="I118" s="455">
        <f t="shared" si="28"/>
        <v>0</v>
      </c>
      <c r="J118" s="1083"/>
      <c r="K118" s="402">
        <v>1900</v>
      </c>
      <c r="L118" s="403">
        <v>11.013939552966908</v>
      </c>
      <c r="M118" s="404"/>
      <c r="N118" s="455">
        <f t="shared" si="29"/>
        <v>5.1999999999999928E-2</v>
      </c>
      <c r="O118" s="1083"/>
      <c r="P118" s="402">
        <v>1900</v>
      </c>
      <c r="Q118" s="403">
        <v>13.172671705348423</v>
      </c>
      <c r="R118" s="404"/>
      <c r="S118" s="456">
        <f t="shared" si="30"/>
        <v>0.19600000000000001</v>
      </c>
      <c r="U118" s="1025"/>
      <c r="V118" s="214">
        <v>1900</v>
      </c>
      <c r="W118" s="403">
        <v>12.005194112733932</v>
      </c>
      <c r="X118" s="259"/>
      <c r="Y118" s="455">
        <f t="shared" si="31"/>
        <v>-8.8628762541805892E-2</v>
      </c>
      <c r="Z118" s="455">
        <f t="shared" si="32"/>
        <v>9.0000000000000163E-2</v>
      </c>
    </row>
    <row r="119" spans="1:26" x14ac:dyDescent="0.2">
      <c r="A119" s="1120"/>
      <c r="B119" s="214">
        <v>2000</v>
      </c>
      <c r="C119" s="434">
        <v>10.112722871027049</v>
      </c>
      <c r="D119" s="435"/>
      <c r="E119" s="1120"/>
      <c r="F119" s="214">
        <v>2000</v>
      </c>
      <c r="G119" s="434">
        <v>10.112722871027049</v>
      </c>
      <c r="H119" s="435"/>
      <c r="I119" s="455">
        <f t="shared" si="28"/>
        <v>0</v>
      </c>
      <c r="J119" s="1083"/>
      <c r="K119" s="402">
        <v>2000</v>
      </c>
      <c r="L119" s="403">
        <v>10.638584460320455</v>
      </c>
      <c r="M119" s="404"/>
      <c r="N119" s="455">
        <f t="shared" si="29"/>
        <v>5.1999999999999942E-2</v>
      </c>
      <c r="O119" s="1083"/>
      <c r="P119" s="402">
        <v>2000</v>
      </c>
      <c r="Q119" s="403">
        <v>12.723747014543264</v>
      </c>
      <c r="R119" s="404"/>
      <c r="S119" s="456">
        <f t="shared" si="30"/>
        <v>0.19599999999999992</v>
      </c>
      <c r="U119" s="1025"/>
      <c r="V119" s="214">
        <v>2000</v>
      </c>
      <c r="W119" s="403">
        <v>11.596057061749297</v>
      </c>
      <c r="X119" s="259"/>
      <c r="Y119" s="455">
        <f t="shared" si="31"/>
        <v>-8.8628762541805892E-2</v>
      </c>
      <c r="Z119" s="455">
        <f t="shared" si="32"/>
        <v>9.0000000000000094E-2</v>
      </c>
    </row>
    <row r="120" spans="1:26" x14ac:dyDescent="0.2">
      <c r="A120" s="1120"/>
      <c r="B120" s="214">
        <v>2100</v>
      </c>
      <c r="C120" s="434">
        <v>9.7846239645611117</v>
      </c>
      <c r="D120" s="435"/>
      <c r="E120" s="1120"/>
      <c r="F120" s="214">
        <v>2100</v>
      </c>
      <c r="G120" s="434">
        <v>9.7846239645611117</v>
      </c>
      <c r="H120" s="435"/>
      <c r="I120" s="455">
        <f t="shared" si="28"/>
        <v>0</v>
      </c>
      <c r="J120" s="1083"/>
      <c r="K120" s="402">
        <v>2100</v>
      </c>
      <c r="L120" s="403">
        <v>10.29342441071829</v>
      </c>
      <c r="M120" s="404"/>
      <c r="N120" s="455">
        <f t="shared" si="29"/>
        <v>5.1999999999999998E-2</v>
      </c>
      <c r="O120" s="1083"/>
      <c r="P120" s="402">
        <v>2100</v>
      </c>
      <c r="Q120" s="403">
        <v>12.310935595219073</v>
      </c>
      <c r="R120" s="404"/>
      <c r="S120" s="456">
        <f t="shared" si="30"/>
        <v>0.19599999999999987</v>
      </c>
      <c r="U120" s="1025"/>
      <c r="V120" s="214">
        <v>2100</v>
      </c>
      <c r="W120" s="403">
        <v>11.219832607682937</v>
      </c>
      <c r="X120" s="259"/>
      <c r="Y120" s="455">
        <f t="shared" si="31"/>
        <v>-8.8628762541805794E-2</v>
      </c>
      <c r="Z120" s="455">
        <f t="shared" si="32"/>
        <v>9.0000000000000149E-2</v>
      </c>
    </row>
    <row r="121" spans="1:26" x14ac:dyDescent="0.2">
      <c r="A121" s="1120"/>
      <c r="B121" s="214">
        <v>2200</v>
      </c>
      <c r="C121" s="434">
        <v>9.4817096208156535</v>
      </c>
      <c r="D121" s="435"/>
      <c r="E121" s="1120"/>
      <c r="F121" s="214">
        <v>2200</v>
      </c>
      <c r="G121" s="434">
        <v>9.4817096208156535</v>
      </c>
      <c r="H121" s="435"/>
      <c r="I121" s="455">
        <f t="shared" si="28"/>
        <v>0</v>
      </c>
      <c r="J121" s="1083"/>
      <c r="K121" s="402">
        <v>2200</v>
      </c>
      <c r="L121" s="403">
        <v>9.9747585210980674</v>
      </c>
      <c r="M121" s="404"/>
      <c r="N121" s="455">
        <f t="shared" si="29"/>
        <v>5.1999999999999991E-2</v>
      </c>
      <c r="O121" s="1083"/>
      <c r="P121" s="402">
        <v>2200</v>
      </c>
      <c r="Q121" s="403">
        <v>11.929811191233288</v>
      </c>
      <c r="R121" s="404"/>
      <c r="S121" s="456">
        <f t="shared" si="30"/>
        <v>0.19599999999999992</v>
      </c>
      <c r="U121" s="1025"/>
      <c r="V121" s="214">
        <v>2200</v>
      </c>
      <c r="W121" s="403">
        <v>10.872486787996895</v>
      </c>
      <c r="X121" s="259"/>
      <c r="Y121" s="455">
        <f t="shared" si="31"/>
        <v>-8.862876254180585E-2</v>
      </c>
      <c r="Z121" s="455">
        <f t="shared" si="32"/>
        <v>9.0000000000000122E-2</v>
      </c>
    </row>
    <row r="122" spans="1:26" x14ac:dyDescent="0.2">
      <c r="A122" s="1120"/>
      <c r="B122" s="214">
        <v>2300</v>
      </c>
      <c r="C122" s="434">
        <v>9.2010282881320098</v>
      </c>
      <c r="D122" s="435"/>
      <c r="E122" s="1120"/>
      <c r="F122" s="214">
        <v>2300</v>
      </c>
      <c r="G122" s="434">
        <v>9.2010282881320098</v>
      </c>
      <c r="H122" s="435"/>
      <c r="I122" s="455">
        <f t="shared" si="28"/>
        <v>0</v>
      </c>
      <c r="J122" s="1083"/>
      <c r="K122" s="402">
        <v>2300</v>
      </c>
      <c r="L122" s="403">
        <v>9.679481759114875</v>
      </c>
      <c r="M122" s="404"/>
      <c r="N122" s="455">
        <f t="shared" si="29"/>
        <v>5.2000000000000074E-2</v>
      </c>
      <c r="O122" s="1083"/>
      <c r="P122" s="402">
        <v>2300</v>
      </c>
      <c r="Q122" s="403">
        <v>11.576660183901391</v>
      </c>
      <c r="R122" s="404"/>
      <c r="S122" s="456">
        <f t="shared" si="30"/>
        <v>0.19600000000000001</v>
      </c>
      <c r="U122" s="1025"/>
      <c r="V122" s="214">
        <v>2300</v>
      </c>
      <c r="W122" s="403">
        <v>10.550635117435215</v>
      </c>
      <c r="X122" s="259"/>
      <c r="Y122" s="455">
        <f t="shared" si="31"/>
        <v>-8.8628762541805906E-2</v>
      </c>
      <c r="Z122" s="455">
        <f t="shared" si="32"/>
        <v>9.0000000000000149E-2</v>
      </c>
    </row>
    <row r="123" spans="1:26" x14ac:dyDescent="0.2">
      <c r="A123" s="1120"/>
      <c r="B123" s="214">
        <v>2400</v>
      </c>
      <c r="C123" s="434">
        <v>8.9400836763397624</v>
      </c>
      <c r="D123" s="435"/>
      <c r="E123" s="1120"/>
      <c r="F123" s="214">
        <v>2400</v>
      </c>
      <c r="G123" s="434">
        <v>8.9400836763397624</v>
      </c>
      <c r="H123" s="435"/>
      <c r="I123" s="455">
        <f t="shared" si="28"/>
        <v>0</v>
      </c>
      <c r="J123" s="1083"/>
      <c r="K123" s="402">
        <v>2400</v>
      </c>
      <c r="L123" s="403">
        <v>9.4049680275094296</v>
      </c>
      <c r="M123" s="404"/>
      <c r="N123" s="455">
        <f t="shared" si="29"/>
        <v>5.1999999999999949E-2</v>
      </c>
      <c r="O123" s="1083"/>
      <c r="P123" s="402">
        <v>2400</v>
      </c>
      <c r="Q123" s="403">
        <v>11.248341760901278</v>
      </c>
      <c r="R123" s="404"/>
      <c r="S123" s="456">
        <f t="shared" si="30"/>
        <v>0.19600000000000001</v>
      </c>
      <c r="U123" s="1025"/>
      <c r="V123" s="214">
        <v>2400</v>
      </c>
      <c r="W123" s="403">
        <v>10.251415149985279</v>
      </c>
      <c r="X123" s="259"/>
      <c r="Y123" s="455">
        <f t="shared" si="31"/>
        <v>-8.8628762541805961E-2</v>
      </c>
      <c r="Z123" s="455">
        <f t="shared" si="32"/>
        <v>9.000000000000008E-2</v>
      </c>
    </row>
    <row r="124" spans="1:26" x14ac:dyDescent="0.2">
      <c r="A124" s="1120"/>
      <c r="B124" s="214">
        <v>2500</v>
      </c>
      <c r="C124" s="434">
        <v>8.6943104399999989</v>
      </c>
      <c r="D124" s="435" t="s">
        <v>196</v>
      </c>
      <c r="E124" s="1120"/>
      <c r="F124" s="214">
        <v>2500</v>
      </c>
      <c r="G124" s="434">
        <v>8.6943104399999989</v>
      </c>
      <c r="H124" s="435" t="s">
        <v>196</v>
      </c>
      <c r="I124" s="455">
        <f t="shared" si="28"/>
        <v>0</v>
      </c>
      <c r="J124" s="1083"/>
      <c r="K124" s="402">
        <v>2500</v>
      </c>
      <c r="L124" s="403">
        <v>9.1464145828799985</v>
      </c>
      <c r="M124" s="404" t="s">
        <v>196</v>
      </c>
      <c r="N124" s="455">
        <f t="shared" si="29"/>
        <v>5.199999999999997E-2</v>
      </c>
      <c r="O124" s="1083"/>
      <c r="P124" s="402">
        <v>2500</v>
      </c>
      <c r="Q124" s="403">
        <v>10.939111841124477</v>
      </c>
      <c r="R124" s="404" t="s">
        <v>196</v>
      </c>
      <c r="S124" s="456">
        <f t="shared" si="30"/>
        <v>0.1959999999999999</v>
      </c>
      <c r="U124" s="1025"/>
      <c r="V124" s="214">
        <v>2500</v>
      </c>
      <c r="W124" s="403">
        <v>9.9695918953391995</v>
      </c>
      <c r="X124" s="259" t="s">
        <v>196</v>
      </c>
      <c r="Y124" s="455">
        <f t="shared" si="31"/>
        <v>-8.8628762541805836E-2</v>
      </c>
      <c r="Z124" s="455">
        <f t="shared" si="32"/>
        <v>9.0000000000000122E-2</v>
      </c>
    </row>
    <row r="125" spans="1:26" ht="13.5" thickBot="1" x14ac:dyDescent="0.25">
      <c r="A125" s="214" t="s">
        <v>202</v>
      </c>
      <c r="B125" s="214"/>
      <c r="C125" s="434">
        <v>5288.5099999999993</v>
      </c>
      <c r="D125" s="435"/>
      <c r="E125" s="214" t="s">
        <v>202</v>
      </c>
      <c r="F125" s="214"/>
      <c r="G125" s="434">
        <v>5288.5099999999993</v>
      </c>
      <c r="H125" s="435"/>
      <c r="I125" s="455">
        <f t="shared" si="28"/>
        <v>0</v>
      </c>
      <c r="J125" s="405" t="s">
        <v>202</v>
      </c>
      <c r="K125" s="406"/>
      <c r="L125" s="407">
        <v>5563.5125199999993</v>
      </c>
      <c r="M125" s="408"/>
      <c r="N125" s="455">
        <f t="shared" si="29"/>
        <v>5.2000000000000005E-2</v>
      </c>
      <c r="O125" s="405" t="s">
        <v>202</v>
      </c>
      <c r="P125" s="406"/>
      <c r="Q125" s="407">
        <v>6653.9609739199987</v>
      </c>
      <c r="R125" s="408"/>
      <c r="S125" s="456">
        <f t="shared" si="30"/>
        <v>0.1959999999999999</v>
      </c>
      <c r="U125" s="260" t="s">
        <v>202</v>
      </c>
      <c r="V125" s="261"/>
      <c r="W125" s="407">
        <v>6064.2286467999993</v>
      </c>
      <c r="X125" s="262"/>
      <c r="Y125" s="455">
        <f t="shared" si="31"/>
        <v>-8.8628762541805947E-2</v>
      </c>
      <c r="Z125" s="455">
        <f t="shared" si="32"/>
        <v>9.0000000000000011E-2</v>
      </c>
    </row>
    <row r="126" spans="1:26" ht="13.5" thickBot="1" x14ac:dyDescent="0.25">
      <c r="A126" s="214" t="s">
        <v>511</v>
      </c>
      <c r="B126" s="214"/>
      <c r="C126" s="434">
        <v>528.851</v>
      </c>
      <c r="D126" s="435"/>
      <c r="E126" s="214" t="s">
        <v>511</v>
      </c>
      <c r="F126" s="214"/>
      <c r="G126" s="434">
        <v>528.851</v>
      </c>
      <c r="H126" s="435"/>
      <c r="I126" s="455">
        <f t="shared" si="28"/>
        <v>0</v>
      </c>
      <c r="U126" s="142"/>
      <c r="V126" s="142"/>
      <c r="W126" s="142"/>
      <c r="X126" s="142"/>
    </row>
    <row r="127" spans="1:26" ht="13.5" thickBot="1" x14ac:dyDescent="0.25">
      <c r="A127" s="1118" t="s">
        <v>219</v>
      </c>
      <c r="B127" s="1118"/>
      <c r="C127" s="1118"/>
      <c r="D127" s="1118"/>
      <c r="E127" s="1118" t="s">
        <v>219</v>
      </c>
      <c r="F127" s="1118"/>
      <c r="G127" s="1118"/>
      <c r="H127" s="1118"/>
      <c r="I127" s="454"/>
      <c r="J127" s="1084" t="s">
        <v>219</v>
      </c>
      <c r="K127" s="1085"/>
      <c r="L127" s="1085"/>
      <c r="M127" s="1086"/>
      <c r="O127" s="1084" t="s">
        <v>219</v>
      </c>
      <c r="P127" s="1085"/>
      <c r="Q127" s="1085"/>
      <c r="R127" s="1086"/>
      <c r="U127" s="1026" t="s">
        <v>219</v>
      </c>
      <c r="V127" s="1027"/>
      <c r="W127" s="1027"/>
      <c r="X127" s="1028"/>
    </row>
    <row r="128" spans="1:26" x14ac:dyDescent="0.2">
      <c r="A128" s="1119" t="s">
        <v>217</v>
      </c>
      <c r="B128" s="214">
        <v>0</v>
      </c>
      <c r="C128" s="433">
        <v>528.851</v>
      </c>
      <c r="D128" s="214"/>
      <c r="E128" s="1119" t="s">
        <v>217</v>
      </c>
      <c r="F128" s="214">
        <v>0</v>
      </c>
      <c r="G128" s="433">
        <v>528.851</v>
      </c>
      <c r="H128" s="214"/>
      <c r="I128" s="455">
        <f t="shared" ref="I128:I158" si="33">(G128-C128)/C128</f>
        <v>0</v>
      </c>
      <c r="J128" s="1082" t="s">
        <v>266</v>
      </c>
      <c r="K128" s="399">
        <v>0</v>
      </c>
      <c r="L128" s="400">
        <v>556.35125200000004</v>
      </c>
      <c r="M128" s="401"/>
      <c r="N128" s="455">
        <f t="shared" ref="N128:N158" si="34">(L128-G128)/G128</f>
        <v>5.2000000000000088E-2</v>
      </c>
      <c r="O128" s="1082" t="s">
        <v>266</v>
      </c>
      <c r="P128" s="399">
        <v>0</v>
      </c>
      <c r="Q128" s="400">
        <v>639.80393979999997</v>
      </c>
      <c r="R128" s="401"/>
      <c r="S128" s="456">
        <f t="shared" ref="S128:S156" si="35">(Q128-L128)/L128</f>
        <v>0.14999999999999986</v>
      </c>
      <c r="U128" s="1024" t="s">
        <v>266</v>
      </c>
      <c r="V128" s="257">
        <v>0</v>
      </c>
      <c r="W128" s="400">
        <v>606.42286468000009</v>
      </c>
      <c r="X128" s="258"/>
      <c r="Y128" s="455">
        <f t="shared" ref="Y128:Y156" si="36">(W128-Q128)/Q128</f>
        <v>-5.2173913043478071E-2</v>
      </c>
      <c r="Z128" s="455">
        <f t="shared" ref="Z128:Z156" si="37">(W128-L128)/L128</f>
        <v>9.0000000000000066E-2</v>
      </c>
    </row>
    <row r="129" spans="1:26" x14ac:dyDescent="0.2">
      <c r="A129" s="1120"/>
      <c r="B129" s="214">
        <v>50</v>
      </c>
      <c r="C129" s="434">
        <v>124.62593744913063</v>
      </c>
      <c r="D129" s="435" t="s">
        <v>190</v>
      </c>
      <c r="E129" s="1120"/>
      <c r="F129" s="214">
        <v>50</v>
      </c>
      <c r="G129" s="434">
        <v>124.62593744913063</v>
      </c>
      <c r="H129" s="435" t="s">
        <v>190</v>
      </c>
      <c r="I129" s="455">
        <f t="shared" si="33"/>
        <v>0</v>
      </c>
      <c r="J129" s="1083"/>
      <c r="K129" s="402">
        <v>50</v>
      </c>
      <c r="L129" s="403">
        <v>131.10648619648543</v>
      </c>
      <c r="M129" s="404"/>
      <c r="N129" s="455">
        <f t="shared" si="34"/>
        <v>5.2000000000000081E-2</v>
      </c>
      <c r="O129" s="1083"/>
      <c r="P129" s="402">
        <v>50</v>
      </c>
      <c r="Q129" s="403">
        <v>150.77245912595825</v>
      </c>
      <c r="R129" s="404"/>
      <c r="S129" s="456">
        <f t="shared" si="35"/>
        <v>0.15</v>
      </c>
      <c r="U129" s="1025"/>
      <c r="V129" s="214">
        <v>50</v>
      </c>
      <c r="W129" s="403">
        <v>142.90606995416914</v>
      </c>
      <c r="X129" s="259"/>
      <c r="Y129" s="455">
        <f t="shared" si="36"/>
        <v>-5.2173913043478147E-2</v>
      </c>
      <c r="Z129" s="455">
        <f t="shared" si="37"/>
        <v>9.0000000000000135E-2</v>
      </c>
    </row>
    <row r="130" spans="1:26" x14ac:dyDescent="0.2">
      <c r="A130" s="1120"/>
      <c r="B130" s="214">
        <v>100</v>
      </c>
      <c r="C130" s="434">
        <v>78.003153577627927</v>
      </c>
      <c r="D130" s="435"/>
      <c r="E130" s="1120"/>
      <c r="F130" s="214">
        <v>100</v>
      </c>
      <c r="G130" s="434">
        <v>78.003153577627927</v>
      </c>
      <c r="H130" s="435"/>
      <c r="I130" s="455">
        <f t="shared" si="33"/>
        <v>0</v>
      </c>
      <c r="J130" s="1083"/>
      <c r="K130" s="402">
        <v>100</v>
      </c>
      <c r="L130" s="403">
        <v>82.059317563664578</v>
      </c>
      <c r="M130" s="404"/>
      <c r="N130" s="455">
        <f t="shared" si="34"/>
        <v>5.1999999999999984E-2</v>
      </c>
      <c r="O130" s="1083"/>
      <c r="P130" s="402">
        <v>100</v>
      </c>
      <c r="Q130" s="403">
        <v>94.368215198214259</v>
      </c>
      <c r="R130" s="404"/>
      <c r="S130" s="456">
        <f t="shared" si="35"/>
        <v>0.14999999999999991</v>
      </c>
      <c r="U130" s="1025"/>
      <c r="V130" s="214">
        <v>100</v>
      </c>
      <c r="W130" s="403">
        <v>89.444656144394401</v>
      </c>
      <c r="X130" s="259"/>
      <c r="Y130" s="455">
        <f t="shared" si="36"/>
        <v>-5.2173913043478085E-2</v>
      </c>
      <c r="Z130" s="455">
        <f t="shared" si="37"/>
        <v>9.0000000000000122E-2</v>
      </c>
    </row>
    <row r="131" spans="1:26" x14ac:dyDescent="0.2">
      <c r="A131" s="1120"/>
      <c r="B131" s="214">
        <v>200</v>
      </c>
      <c r="C131" s="434">
        <v>48.822035706159163</v>
      </c>
      <c r="D131" s="435"/>
      <c r="E131" s="1120"/>
      <c r="F131" s="214">
        <v>200</v>
      </c>
      <c r="G131" s="434">
        <v>48.822035706159163</v>
      </c>
      <c r="H131" s="435"/>
      <c r="I131" s="455">
        <f t="shared" si="33"/>
        <v>0</v>
      </c>
      <c r="J131" s="1083"/>
      <c r="K131" s="402">
        <v>200</v>
      </c>
      <c r="L131" s="403">
        <v>51.360781562879438</v>
      </c>
      <c r="M131" s="404"/>
      <c r="N131" s="455">
        <f t="shared" si="34"/>
        <v>5.1999999999999984E-2</v>
      </c>
      <c r="O131" s="1083"/>
      <c r="P131" s="402">
        <v>200</v>
      </c>
      <c r="Q131" s="403">
        <v>59.064898797311351</v>
      </c>
      <c r="R131" s="404"/>
      <c r="S131" s="456">
        <f t="shared" si="35"/>
        <v>0.14999999999999994</v>
      </c>
      <c r="U131" s="1025"/>
      <c r="V131" s="214">
        <v>200</v>
      </c>
      <c r="W131" s="403">
        <v>55.983251903538594</v>
      </c>
      <c r="X131" s="259"/>
      <c r="Y131" s="455">
        <f t="shared" si="36"/>
        <v>-5.2173913043478098E-2</v>
      </c>
      <c r="Z131" s="455">
        <f t="shared" si="37"/>
        <v>9.0000000000000122E-2</v>
      </c>
    </row>
    <row r="132" spans="1:26" x14ac:dyDescent="0.2">
      <c r="A132" s="1120"/>
      <c r="B132" s="214">
        <v>300</v>
      </c>
      <c r="C132" s="434">
        <v>37.117455188182731</v>
      </c>
      <c r="D132" s="435"/>
      <c r="E132" s="1120"/>
      <c r="F132" s="214">
        <v>300</v>
      </c>
      <c r="G132" s="434">
        <v>37.117455188182731</v>
      </c>
      <c r="H132" s="435"/>
      <c r="I132" s="455">
        <f t="shared" si="33"/>
        <v>0</v>
      </c>
      <c r="J132" s="1083"/>
      <c r="K132" s="402">
        <v>300</v>
      </c>
      <c r="L132" s="403">
        <v>39.047562857968231</v>
      </c>
      <c r="M132" s="404"/>
      <c r="N132" s="455">
        <f t="shared" si="34"/>
        <v>5.1999999999999935E-2</v>
      </c>
      <c r="O132" s="1083"/>
      <c r="P132" s="402">
        <v>300</v>
      </c>
      <c r="Q132" s="403">
        <v>44.904697286663463</v>
      </c>
      <c r="R132" s="404"/>
      <c r="S132" s="456">
        <f t="shared" si="35"/>
        <v>0.14999999999999994</v>
      </c>
      <c r="U132" s="1025"/>
      <c r="V132" s="214">
        <v>300</v>
      </c>
      <c r="W132" s="403">
        <v>42.561843515185373</v>
      </c>
      <c r="X132" s="259"/>
      <c r="Y132" s="455">
        <f t="shared" si="36"/>
        <v>-5.2173913043478182E-2</v>
      </c>
      <c r="Z132" s="455">
        <f t="shared" si="37"/>
        <v>9.0000000000000038E-2</v>
      </c>
    </row>
    <row r="133" spans="1:26" x14ac:dyDescent="0.2">
      <c r="A133" s="1120"/>
      <c r="B133" s="214">
        <v>400</v>
      </c>
      <c r="C133" s="434">
        <v>30.557625700624449</v>
      </c>
      <c r="D133" s="435"/>
      <c r="E133" s="1120"/>
      <c r="F133" s="214">
        <v>400</v>
      </c>
      <c r="G133" s="434">
        <v>30.557625700624449</v>
      </c>
      <c r="H133" s="435"/>
      <c r="I133" s="455">
        <f t="shared" si="33"/>
        <v>0</v>
      </c>
      <c r="J133" s="1083"/>
      <c r="K133" s="402">
        <v>400</v>
      </c>
      <c r="L133" s="403">
        <v>32.146622237056917</v>
      </c>
      <c r="M133" s="404"/>
      <c r="N133" s="455">
        <f t="shared" si="34"/>
        <v>5.1999999999999894E-2</v>
      </c>
      <c r="O133" s="1083"/>
      <c r="P133" s="402">
        <v>400</v>
      </c>
      <c r="Q133" s="403">
        <v>36.968615572615448</v>
      </c>
      <c r="R133" s="404"/>
      <c r="S133" s="456">
        <f t="shared" si="35"/>
        <v>0.1499999999999998</v>
      </c>
      <c r="U133" s="1025"/>
      <c r="V133" s="214">
        <v>400</v>
      </c>
      <c r="W133" s="403">
        <v>35.039818238392044</v>
      </c>
      <c r="X133" s="259"/>
      <c r="Y133" s="455">
        <f t="shared" si="36"/>
        <v>-5.2173913043477967E-2</v>
      </c>
      <c r="Z133" s="455">
        <f t="shared" si="37"/>
        <v>9.0000000000000149E-2</v>
      </c>
    </row>
    <row r="134" spans="1:26" x14ac:dyDescent="0.2">
      <c r="A134" s="1120"/>
      <c r="B134" s="214">
        <v>500</v>
      </c>
      <c r="C134" s="434">
        <v>26.278975991706204</v>
      </c>
      <c r="D134" s="435"/>
      <c r="E134" s="1120"/>
      <c r="F134" s="214">
        <v>500</v>
      </c>
      <c r="G134" s="434">
        <v>26.278975991706204</v>
      </c>
      <c r="H134" s="435"/>
      <c r="I134" s="455">
        <f t="shared" si="33"/>
        <v>0</v>
      </c>
      <c r="J134" s="1083"/>
      <c r="K134" s="402">
        <v>500</v>
      </c>
      <c r="L134" s="403">
        <v>27.645482743274925</v>
      </c>
      <c r="M134" s="404"/>
      <c r="N134" s="455">
        <f t="shared" si="34"/>
        <v>5.1999999999999949E-2</v>
      </c>
      <c r="O134" s="1083"/>
      <c r="P134" s="402">
        <v>500</v>
      </c>
      <c r="Q134" s="403">
        <v>31.792305154766161</v>
      </c>
      <c r="R134" s="404"/>
      <c r="S134" s="456">
        <f t="shared" si="35"/>
        <v>0.14999999999999988</v>
      </c>
      <c r="U134" s="1025"/>
      <c r="V134" s="214">
        <v>500</v>
      </c>
      <c r="W134" s="403">
        <v>30.13357619016967</v>
      </c>
      <c r="X134" s="259"/>
      <c r="Y134" s="455">
        <f t="shared" si="36"/>
        <v>-5.217391304347814E-2</v>
      </c>
      <c r="Z134" s="455">
        <f t="shared" si="37"/>
        <v>9.0000000000000038E-2</v>
      </c>
    </row>
    <row r="135" spans="1:26" x14ac:dyDescent="0.2">
      <c r="A135" s="1120"/>
      <c r="B135" s="214">
        <v>600</v>
      </c>
      <c r="C135" s="434">
        <v>23.231749479407718</v>
      </c>
      <c r="D135" s="435"/>
      <c r="E135" s="1120"/>
      <c r="F135" s="214">
        <v>600</v>
      </c>
      <c r="G135" s="434">
        <v>23.231749479407718</v>
      </c>
      <c r="H135" s="435"/>
      <c r="I135" s="455">
        <f t="shared" si="33"/>
        <v>0</v>
      </c>
      <c r="J135" s="1083"/>
      <c r="K135" s="402">
        <v>600</v>
      </c>
      <c r="L135" s="403">
        <v>24.439800452336918</v>
      </c>
      <c r="M135" s="404"/>
      <c r="N135" s="455">
        <f t="shared" si="34"/>
        <v>5.1999999999999963E-2</v>
      </c>
      <c r="O135" s="1083"/>
      <c r="P135" s="402">
        <v>600</v>
      </c>
      <c r="Q135" s="403">
        <v>28.105770520187452</v>
      </c>
      <c r="R135" s="404"/>
      <c r="S135" s="456">
        <f t="shared" si="35"/>
        <v>0.14999999999999983</v>
      </c>
      <c r="U135" s="1025"/>
      <c r="V135" s="214">
        <v>600</v>
      </c>
      <c r="W135" s="403">
        <v>26.639382493047243</v>
      </c>
      <c r="X135" s="259"/>
      <c r="Y135" s="455">
        <f t="shared" si="36"/>
        <v>-5.2173913043478036E-2</v>
      </c>
      <c r="Z135" s="455">
        <f t="shared" si="37"/>
        <v>9.0000000000000108E-2</v>
      </c>
    </row>
    <row r="136" spans="1:26" x14ac:dyDescent="0.2">
      <c r="A136" s="1120"/>
      <c r="B136" s="214">
        <v>700</v>
      </c>
      <c r="C136" s="434">
        <v>20.932730687821874</v>
      </c>
      <c r="D136" s="435"/>
      <c r="E136" s="1120"/>
      <c r="F136" s="214">
        <v>700</v>
      </c>
      <c r="G136" s="434">
        <v>20.932730687821874</v>
      </c>
      <c r="H136" s="435"/>
      <c r="I136" s="455">
        <f t="shared" si="33"/>
        <v>0</v>
      </c>
      <c r="J136" s="1083"/>
      <c r="K136" s="402">
        <v>700</v>
      </c>
      <c r="L136" s="403">
        <v>22.021232683588611</v>
      </c>
      <c r="M136" s="404"/>
      <c r="N136" s="455">
        <f t="shared" si="34"/>
        <v>5.2000000000000005E-2</v>
      </c>
      <c r="O136" s="1083"/>
      <c r="P136" s="402">
        <v>700</v>
      </c>
      <c r="Q136" s="403">
        <v>25.324417586126902</v>
      </c>
      <c r="R136" s="404"/>
      <c r="S136" s="456">
        <f t="shared" si="35"/>
        <v>0.14999999999999997</v>
      </c>
      <c r="U136" s="1025"/>
      <c r="V136" s="214">
        <v>700</v>
      </c>
      <c r="W136" s="403">
        <v>24.003143625111587</v>
      </c>
      <c r="X136" s="259"/>
      <c r="Y136" s="455">
        <f t="shared" si="36"/>
        <v>-5.2173913043478196E-2</v>
      </c>
      <c r="Z136" s="455">
        <f t="shared" si="37"/>
        <v>9.0000000000000052E-2</v>
      </c>
    </row>
    <row r="137" spans="1:26" x14ac:dyDescent="0.2">
      <c r="A137" s="1120"/>
      <c r="B137" s="214">
        <v>800</v>
      </c>
      <c r="C137" s="434">
        <v>19.125963818457983</v>
      </c>
      <c r="D137" s="435"/>
      <c r="E137" s="1120"/>
      <c r="F137" s="214">
        <v>800</v>
      </c>
      <c r="G137" s="434">
        <v>19.125963818457983</v>
      </c>
      <c r="H137" s="435"/>
      <c r="I137" s="455">
        <f t="shared" si="33"/>
        <v>0</v>
      </c>
      <c r="J137" s="1083"/>
      <c r="K137" s="402">
        <v>800</v>
      </c>
      <c r="L137" s="403">
        <v>20.120513937017797</v>
      </c>
      <c r="M137" s="404"/>
      <c r="N137" s="455">
        <f t="shared" si="34"/>
        <v>5.1999999999999977E-2</v>
      </c>
      <c r="O137" s="1083"/>
      <c r="P137" s="402">
        <v>800</v>
      </c>
      <c r="Q137" s="403">
        <v>23.138591027570467</v>
      </c>
      <c r="R137" s="404"/>
      <c r="S137" s="456">
        <f t="shared" si="35"/>
        <v>0.15</v>
      </c>
      <c r="U137" s="1025"/>
      <c r="V137" s="214">
        <v>800</v>
      </c>
      <c r="W137" s="403">
        <v>21.931360191349402</v>
      </c>
      <c r="X137" s="259"/>
      <c r="Y137" s="455">
        <f t="shared" si="36"/>
        <v>-5.2173913043478133E-2</v>
      </c>
      <c r="Z137" s="455">
        <f t="shared" si="37"/>
        <v>9.0000000000000135E-2</v>
      </c>
    </row>
    <row r="138" spans="1:26" x14ac:dyDescent="0.2">
      <c r="A138" s="1120"/>
      <c r="B138" s="214">
        <v>900</v>
      </c>
      <c r="C138" s="434">
        <v>17.662176674378589</v>
      </c>
      <c r="D138" s="435"/>
      <c r="E138" s="1120"/>
      <c r="F138" s="214">
        <v>900</v>
      </c>
      <c r="G138" s="434">
        <v>17.662176674378589</v>
      </c>
      <c r="H138" s="435"/>
      <c r="I138" s="455">
        <f t="shared" si="33"/>
        <v>0</v>
      </c>
      <c r="J138" s="1083"/>
      <c r="K138" s="402">
        <v>900</v>
      </c>
      <c r="L138" s="403">
        <v>18.580609861446277</v>
      </c>
      <c r="M138" s="404"/>
      <c r="N138" s="455">
        <f t="shared" si="34"/>
        <v>5.2000000000000067E-2</v>
      </c>
      <c r="O138" s="1083"/>
      <c r="P138" s="402">
        <v>900</v>
      </c>
      <c r="Q138" s="403">
        <v>21.367701340663217</v>
      </c>
      <c r="R138" s="404"/>
      <c r="S138" s="456">
        <f t="shared" si="35"/>
        <v>0.14999999999999991</v>
      </c>
      <c r="U138" s="1025"/>
      <c r="V138" s="214">
        <v>900</v>
      </c>
      <c r="W138" s="403">
        <v>20.252864748976442</v>
      </c>
      <c r="X138" s="259"/>
      <c r="Y138" s="455">
        <f t="shared" si="36"/>
        <v>-5.2173913043478168E-2</v>
      </c>
      <c r="Z138" s="455">
        <f t="shared" si="37"/>
        <v>9.0000000000000024E-2</v>
      </c>
    </row>
    <row r="139" spans="1:26" x14ac:dyDescent="0.2">
      <c r="A139" s="1120"/>
      <c r="B139" s="214">
        <v>1000</v>
      </c>
      <c r="C139" s="434">
        <v>16.447964541735583</v>
      </c>
      <c r="D139" s="435"/>
      <c r="E139" s="1120"/>
      <c r="F139" s="214">
        <v>1000</v>
      </c>
      <c r="G139" s="434">
        <v>16.447964541735583</v>
      </c>
      <c r="H139" s="435"/>
      <c r="I139" s="455">
        <f t="shared" si="33"/>
        <v>0</v>
      </c>
      <c r="J139" s="1083"/>
      <c r="K139" s="402">
        <v>1000</v>
      </c>
      <c r="L139" s="403">
        <v>17.303258697905832</v>
      </c>
      <c r="M139" s="404"/>
      <c r="N139" s="455">
        <f t="shared" si="34"/>
        <v>5.1999999999999914E-2</v>
      </c>
      <c r="O139" s="1083"/>
      <c r="P139" s="402">
        <v>1000</v>
      </c>
      <c r="Q139" s="403">
        <v>19.898747502591707</v>
      </c>
      <c r="R139" s="404"/>
      <c r="S139" s="456">
        <f t="shared" si="35"/>
        <v>0.15</v>
      </c>
      <c r="U139" s="1025"/>
      <c r="V139" s="214">
        <v>1000</v>
      </c>
      <c r="W139" s="403">
        <v>18.860551980717357</v>
      </c>
      <c r="X139" s="259"/>
      <c r="Y139" s="455">
        <f t="shared" si="36"/>
        <v>-5.2173913043478258E-2</v>
      </c>
      <c r="Z139" s="455">
        <f t="shared" si="37"/>
        <v>0.09</v>
      </c>
    </row>
    <row r="140" spans="1:26" x14ac:dyDescent="0.2">
      <c r="A140" s="1120"/>
      <c r="B140" s="214">
        <v>1100</v>
      </c>
      <c r="C140" s="434">
        <v>15.421645152070722</v>
      </c>
      <c r="D140" s="435"/>
      <c r="E140" s="1120"/>
      <c r="F140" s="214">
        <v>1100</v>
      </c>
      <c r="G140" s="434">
        <v>15.421645152070722</v>
      </c>
      <c r="H140" s="435"/>
      <c r="I140" s="455">
        <f t="shared" si="33"/>
        <v>0</v>
      </c>
      <c r="J140" s="1083"/>
      <c r="K140" s="402">
        <v>1100</v>
      </c>
      <c r="L140" s="403">
        <v>16.223570699978399</v>
      </c>
      <c r="M140" s="404"/>
      <c r="N140" s="455">
        <f t="shared" si="34"/>
        <v>5.1999999999999977E-2</v>
      </c>
      <c r="O140" s="1083"/>
      <c r="P140" s="402">
        <v>1100</v>
      </c>
      <c r="Q140" s="403">
        <v>18.657106304975159</v>
      </c>
      <c r="R140" s="404"/>
      <c r="S140" s="456">
        <f t="shared" si="35"/>
        <v>0.14999999999999997</v>
      </c>
      <c r="U140" s="1025"/>
      <c r="V140" s="214">
        <v>1100</v>
      </c>
      <c r="W140" s="403">
        <v>17.683692062976455</v>
      </c>
      <c r="X140" s="259"/>
      <c r="Y140" s="455">
        <f t="shared" si="36"/>
        <v>-5.2173913043478251E-2</v>
      </c>
      <c r="Z140" s="455">
        <f t="shared" si="37"/>
        <v>8.9999999999999983E-2</v>
      </c>
    </row>
    <row r="141" spans="1:26" x14ac:dyDescent="0.2">
      <c r="A141" s="1120"/>
      <c r="B141" s="214">
        <v>1200</v>
      </c>
      <c r="C141" s="434">
        <v>14.540710863329679</v>
      </c>
      <c r="D141" s="435"/>
      <c r="E141" s="1120"/>
      <c r="F141" s="214">
        <v>1200</v>
      </c>
      <c r="G141" s="434">
        <v>14.540710863329679</v>
      </c>
      <c r="H141" s="435"/>
      <c r="I141" s="455">
        <f t="shared" si="33"/>
        <v>0</v>
      </c>
      <c r="J141" s="1083"/>
      <c r="K141" s="402">
        <v>1200</v>
      </c>
      <c r="L141" s="403">
        <v>15.296827828222822</v>
      </c>
      <c r="M141" s="404"/>
      <c r="N141" s="455">
        <f t="shared" si="34"/>
        <v>5.2000000000000025E-2</v>
      </c>
      <c r="O141" s="1083"/>
      <c r="P141" s="402">
        <v>1200</v>
      </c>
      <c r="Q141" s="403">
        <v>17.591352002456244</v>
      </c>
      <c r="R141" s="404"/>
      <c r="S141" s="456">
        <f t="shared" si="35"/>
        <v>0.14999999999999988</v>
      </c>
      <c r="U141" s="1025"/>
      <c r="V141" s="214">
        <v>1200</v>
      </c>
      <c r="W141" s="403">
        <v>16.673542332762878</v>
      </c>
      <c r="X141" s="259"/>
      <c r="Y141" s="455">
        <f t="shared" si="36"/>
        <v>-5.2173913043478064E-2</v>
      </c>
      <c r="Z141" s="455">
        <f t="shared" si="37"/>
        <v>9.0000000000000108E-2</v>
      </c>
    </row>
    <row r="142" spans="1:26" x14ac:dyDescent="0.2">
      <c r="A142" s="1120"/>
      <c r="B142" s="214">
        <v>1300</v>
      </c>
      <c r="C142" s="434">
        <v>13.77483656984764</v>
      </c>
      <c r="D142" s="435"/>
      <c r="E142" s="1120"/>
      <c r="F142" s="214">
        <v>1300</v>
      </c>
      <c r="G142" s="434">
        <v>13.77483656984764</v>
      </c>
      <c r="H142" s="435"/>
      <c r="I142" s="455">
        <f t="shared" si="33"/>
        <v>0</v>
      </c>
      <c r="J142" s="1083"/>
      <c r="K142" s="402">
        <v>1300</v>
      </c>
      <c r="L142" s="403">
        <v>14.491128071479718</v>
      </c>
      <c r="M142" s="404"/>
      <c r="N142" s="455">
        <f t="shared" si="34"/>
        <v>5.200000000000006E-2</v>
      </c>
      <c r="O142" s="1083"/>
      <c r="P142" s="402">
        <v>1300</v>
      </c>
      <c r="Q142" s="403">
        <v>16.664797282201675</v>
      </c>
      <c r="R142" s="404"/>
      <c r="S142" s="456">
        <f t="shared" si="35"/>
        <v>0.15</v>
      </c>
      <c r="U142" s="1025"/>
      <c r="V142" s="214">
        <v>1300</v>
      </c>
      <c r="W142" s="403">
        <v>15.795329597912893</v>
      </c>
      <c r="X142" s="259"/>
      <c r="Y142" s="455">
        <f t="shared" si="36"/>
        <v>-5.2173913043478216E-2</v>
      </c>
      <c r="Z142" s="455">
        <f t="shared" si="37"/>
        <v>9.0000000000000038E-2</v>
      </c>
    </row>
    <row r="143" spans="1:26" x14ac:dyDescent="0.2">
      <c r="A143" s="1120"/>
      <c r="B143" s="214">
        <v>1400</v>
      </c>
      <c r="C143" s="434">
        <v>13.101759072486605</v>
      </c>
      <c r="D143" s="435"/>
      <c r="E143" s="1120"/>
      <c r="F143" s="214">
        <v>1400</v>
      </c>
      <c r="G143" s="434">
        <v>13.101759072486605</v>
      </c>
      <c r="H143" s="435"/>
      <c r="I143" s="455">
        <f t="shared" si="33"/>
        <v>0</v>
      </c>
      <c r="J143" s="1083"/>
      <c r="K143" s="402">
        <v>1400</v>
      </c>
      <c r="L143" s="403">
        <v>13.783050544255907</v>
      </c>
      <c r="M143" s="404"/>
      <c r="N143" s="455">
        <f t="shared" si="34"/>
        <v>5.1999999999999935E-2</v>
      </c>
      <c r="O143" s="1083"/>
      <c r="P143" s="402">
        <v>1400</v>
      </c>
      <c r="Q143" s="403">
        <v>15.850508125894292</v>
      </c>
      <c r="R143" s="404"/>
      <c r="S143" s="456">
        <f t="shared" si="35"/>
        <v>0.14999999999999988</v>
      </c>
      <c r="U143" s="1025"/>
      <c r="V143" s="214">
        <v>1400</v>
      </c>
      <c r="W143" s="403">
        <v>15.023525093238939</v>
      </c>
      <c r="X143" s="259"/>
      <c r="Y143" s="455">
        <f t="shared" si="36"/>
        <v>-5.217391304347814E-2</v>
      </c>
      <c r="Z143" s="455">
        <f t="shared" si="37"/>
        <v>9.0000000000000038E-2</v>
      </c>
    </row>
    <row r="144" spans="1:26" x14ac:dyDescent="0.2">
      <c r="A144" s="1120"/>
      <c r="B144" s="214">
        <v>1500</v>
      </c>
      <c r="C144" s="434">
        <v>12.504734347602604</v>
      </c>
      <c r="D144" s="435"/>
      <c r="E144" s="1120"/>
      <c r="F144" s="214">
        <v>1500</v>
      </c>
      <c r="G144" s="434">
        <v>12.504734347602604</v>
      </c>
      <c r="H144" s="435"/>
      <c r="I144" s="455">
        <f t="shared" si="33"/>
        <v>0</v>
      </c>
      <c r="J144" s="1083"/>
      <c r="K144" s="402">
        <v>1500</v>
      </c>
      <c r="L144" s="403">
        <v>13.154980533677939</v>
      </c>
      <c r="M144" s="404"/>
      <c r="N144" s="455">
        <f t="shared" si="34"/>
        <v>5.2000000000000025E-2</v>
      </c>
      <c r="O144" s="1083"/>
      <c r="P144" s="402">
        <v>1500</v>
      </c>
      <c r="Q144" s="403">
        <v>15.12822761372963</v>
      </c>
      <c r="R144" s="404"/>
      <c r="S144" s="456">
        <f t="shared" si="35"/>
        <v>0.14999999999999997</v>
      </c>
      <c r="U144" s="1025"/>
      <c r="V144" s="214">
        <v>1500</v>
      </c>
      <c r="W144" s="403">
        <v>14.338928781708955</v>
      </c>
      <c r="X144" s="259"/>
      <c r="Y144" s="455">
        <f t="shared" si="36"/>
        <v>-5.2173913043478175E-2</v>
      </c>
      <c r="Z144" s="455">
        <f t="shared" si="37"/>
        <v>9.0000000000000052E-2</v>
      </c>
    </row>
    <row r="145" spans="1:26" x14ac:dyDescent="0.2">
      <c r="A145" s="1120"/>
      <c r="B145" s="214">
        <v>1600</v>
      </c>
      <c r="C145" s="434">
        <v>11.970906888145064</v>
      </c>
      <c r="D145" s="435"/>
      <c r="E145" s="1120"/>
      <c r="F145" s="214">
        <v>1600</v>
      </c>
      <c r="G145" s="434">
        <v>11.970906888145064</v>
      </c>
      <c r="H145" s="435"/>
      <c r="I145" s="455">
        <f t="shared" si="33"/>
        <v>0</v>
      </c>
      <c r="J145" s="1083"/>
      <c r="K145" s="402">
        <v>1600</v>
      </c>
      <c r="L145" s="403">
        <v>12.593394046328608</v>
      </c>
      <c r="M145" s="404"/>
      <c r="N145" s="455">
        <f t="shared" si="34"/>
        <v>5.200000000000006E-2</v>
      </c>
      <c r="O145" s="1083"/>
      <c r="P145" s="402">
        <v>1600</v>
      </c>
      <c r="Q145" s="403">
        <v>14.482403153277899</v>
      </c>
      <c r="R145" s="404"/>
      <c r="S145" s="456">
        <f t="shared" si="35"/>
        <v>0.14999999999999991</v>
      </c>
      <c r="U145" s="1025"/>
      <c r="V145" s="214">
        <v>1600</v>
      </c>
      <c r="W145" s="403">
        <v>13.726799510498184</v>
      </c>
      <c r="X145" s="259"/>
      <c r="Y145" s="455">
        <f t="shared" si="36"/>
        <v>-5.2173913043478133E-2</v>
      </c>
      <c r="Z145" s="455">
        <f t="shared" si="37"/>
        <v>9.0000000000000052E-2</v>
      </c>
    </row>
    <row r="146" spans="1:26" x14ac:dyDescent="0.2">
      <c r="A146" s="1120"/>
      <c r="B146" s="214">
        <v>1700</v>
      </c>
      <c r="C146" s="434">
        <v>11.490229157834541</v>
      </c>
      <c r="D146" s="435"/>
      <c r="E146" s="1120"/>
      <c r="F146" s="214">
        <v>1700</v>
      </c>
      <c r="G146" s="434">
        <v>11.490229157834541</v>
      </c>
      <c r="H146" s="435"/>
      <c r="I146" s="455">
        <f t="shared" si="33"/>
        <v>0</v>
      </c>
      <c r="J146" s="1083"/>
      <c r="K146" s="402">
        <v>1700</v>
      </c>
      <c r="L146" s="403">
        <v>12.087721074041937</v>
      </c>
      <c r="M146" s="404"/>
      <c r="N146" s="455">
        <f t="shared" si="34"/>
        <v>5.1999999999999984E-2</v>
      </c>
      <c r="O146" s="1083"/>
      <c r="P146" s="402">
        <v>1700</v>
      </c>
      <c r="Q146" s="403">
        <v>13.900879235148226</v>
      </c>
      <c r="R146" s="404"/>
      <c r="S146" s="456">
        <f t="shared" si="35"/>
        <v>0.14999999999999986</v>
      </c>
      <c r="U146" s="1025"/>
      <c r="V146" s="214">
        <v>1700</v>
      </c>
      <c r="W146" s="403">
        <v>13.175615970705712</v>
      </c>
      <c r="X146" s="259"/>
      <c r="Y146" s="455">
        <f t="shared" si="36"/>
        <v>-5.2173913043478112E-2</v>
      </c>
      <c r="Z146" s="455">
        <f t="shared" si="37"/>
        <v>9.0000000000000024E-2</v>
      </c>
    </row>
    <row r="147" spans="1:26" x14ac:dyDescent="0.2">
      <c r="A147" s="1120"/>
      <c r="B147" s="214">
        <v>1800</v>
      </c>
      <c r="C147" s="434">
        <v>11.054725106554148</v>
      </c>
      <c r="D147" s="435"/>
      <c r="E147" s="1120"/>
      <c r="F147" s="214">
        <v>1800</v>
      </c>
      <c r="G147" s="434">
        <v>11.054725106554148</v>
      </c>
      <c r="H147" s="435"/>
      <c r="I147" s="455">
        <f t="shared" si="33"/>
        <v>0</v>
      </c>
      <c r="J147" s="1083"/>
      <c r="K147" s="402">
        <v>1800</v>
      </c>
      <c r="L147" s="403">
        <v>11.629570812094963</v>
      </c>
      <c r="M147" s="404"/>
      <c r="N147" s="455">
        <f t="shared" si="34"/>
        <v>5.1999999999999928E-2</v>
      </c>
      <c r="O147" s="1083"/>
      <c r="P147" s="402">
        <v>1800</v>
      </c>
      <c r="Q147" s="403">
        <v>13.374006433909207</v>
      </c>
      <c r="R147" s="404"/>
      <c r="S147" s="456">
        <f t="shared" si="35"/>
        <v>0.14999999999999994</v>
      </c>
      <c r="U147" s="1025"/>
      <c r="V147" s="214">
        <v>1800</v>
      </c>
      <c r="W147" s="403">
        <v>12.67623218518351</v>
      </c>
      <c r="X147" s="259"/>
      <c r="Y147" s="455">
        <f t="shared" si="36"/>
        <v>-5.2173913043478189E-2</v>
      </c>
      <c r="Z147" s="455">
        <f t="shared" si="37"/>
        <v>9.0000000000000024E-2</v>
      </c>
    </row>
    <row r="148" spans="1:26" x14ac:dyDescent="0.2">
      <c r="A148" s="1120"/>
      <c r="B148" s="214">
        <v>1900</v>
      </c>
      <c r="C148" s="434">
        <v>10.657975727110564</v>
      </c>
      <c r="D148" s="435"/>
      <c r="E148" s="1120"/>
      <c r="F148" s="214">
        <v>1900</v>
      </c>
      <c r="G148" s="434">
        <v>10.657975727110564</v>
      </c>
      <c r="H148" s="435"/>
      <c r="I148" s="455">
        <f t="shared" si="33"/>
        <v>0</v>
      </c>
      <c r="J148" s="1083"/>
      <c r="K148" s="402">
        <v>1900</v>
      </c>
      <c r="L148" s="403">
        <v>11.212190464920313</v>
      </c>
      <c r="M148" s="404"/>
      <c r="N148" s="455">
        <f t="shared" si="34"/>
        <v>5.1999999999999998E-2</v>
      </c>
      <c r="O148" s="1083"/>
      <c r="P148" s="402">
        <v>1900</v>
      </c>
      <c r="Q148" s="403">
        <v>12.89401903465836</v>
      </c>
      <c r="R148" s="404"/>
      <c r="S148" s="456">
        <f t="shared" si="35"/>
        <v>0.14999999999999994</v>
      </c>
      <c r="U148" s="1025"/>
      <c r="V148" s="214">
        <v>1900</v>
      </c>
      <c r="W148" s="403">
        <v>12.221287606763143</v>
      </c>
      <c r="X148" s="259"/>
      <c r="Y148" s="455">
        <f t="shared" si="36"/>
        <v>-5.2173913043478105E-2</v>
      </c>
      <c r="Z148" s="455">
        <f t="shared" si="37"/>
        <v>9.0000000000000122E-2</v>
      </c>
    </row>
    <row r="149" spans="1:26" x14ac:dyDescent="0.2">
      <c r="A149" s="1120"/>
      <c r="B149" s="214">
        <v>2000</v>
      </c>
      <c r="C149" s="434">
        <v>10.294751882705537</v>
      </c>
      <c r="D149" s="435"/>
      <c r="E149" s="1120"/>
      <c r="F149" s="214">
        <v>2000</v>
      </c>
      <c r="G149" s="434">
        <v>10.294751882705537</v>
      </c>
      <c r="H149" s="435"/>
      <c r="I149" s="455">
        <f t="shared" si="33"/>
        <v>0</v>
      </c>
      <c r="J149" s="1083"/>
      <c r="K149" s="402">
        <v>2000</v>
      </c>
      <c r="L149" s="403">
        <v>10.830078980606224</v>
      </c>
      <c r="M149" s="404"/>
      <c r="N149" s="455">
        <f t="shared" si="34"/>
        <v>5.1999999999999935E-2</v>
      </c>
      <c r="O149" s="1083"/>
      <c r="P149" s="402">
        <v>2000</v>
      </c>
      <c r="Q149" s="403">
        <v>12.454590827697157</v>
      </c>
      <c r="R149" s="404"/>
      <c r="S149" s="456">
        <f t="shared" si="35"/>
        <v>0.14999999999999991</v>
      </c>
      <c r="U149" s="1025"/>
      <c r="V149" s="214">
        <v>2000</v>
      </c>
      <c r="W149" s="403">
        <v>11.804786088860785</v>
      </c>
      <c r="X149" s="259"/>
      <c r="Y149" s="455">
        <f t="shared" si="36"/>
        <v>-5.2173913043478092E-2</v>
      </c>
      <c r="Z149" s="455">
        <f t="shared" si="37"/>
        <v>9.0000000000000108E-2</v>
      </c>
    </row>
    <row r="150" spans="1:26" x14ac:dyDescent="0.2">
      <c r="A150" s="1120"/>
      <c r="B150" s="214">
        <v>2100</v>
      </c>
      <c r="C150" s="434">
        <v>9.9607471959232115</v>
      </c>
      <c r="D150" s="435"/>
      <c r="E150" s="1120"/>
      <c r="F150" s="214">
        <v>2100</v>
      </c>
      <c r="G150" s="434">
        <v>9.9607471959232115</v>
      </c>
      <c r="H150" s="435"/>
      <c r="I150" s="455">
        <f t="shared" si="33"/>
        <v>0</v>
      </c>
      <c r="J150" s="1083"/>
      <c r="K150" s="402">
        <v>2100</v>
      </c>
      <c r="L150" s="403">
        <v>10.478706050111219</v>
      </c>
      <c r="M150" s="404"/>
      <c r="N150" s="455">
        <f t="shared" si="34"/>
        <v>5.200000000000006E-2</v>
      </c>
      <c r="O150" s="1083"/>
      <c r="P150" s="402">
        <v>2100</v>
      </c>
      <c r="Q150" s="403">
        <v>12.050511957627901</v>
      </c>
      <c r="R150" s="404"/>
      <c r="S150" s="456">
        <f t="shared" si="35"/>
        <v>0.14999999999999988</v>
      </c>
      <c r="U150" s="1025"/>
      <c r="V150" s="214">
        <v>2100</v>
      </c>
      <c r="W150" s="403">
        <v>11.421789594621229</v>
      </c>
      <c r="X150" s="259"/>
      <c r="Y150" s="455">
        <f t="shared" si="36"/>
        <v>-5.217391304347814E-2</v>
      </c>
      <c r="Z150" s="455">
        <f t="shared" si="37"/>
        <v>9.0000000000000038E-2</v>
      </c>
    </row>
    <row r="151" spans="1:26" x14ac:dyDescent="0.2">
      <c r="A151" s="1120"/>
      <c r="B151" s="214">
        <v>2200</v>
      </c>
      <c r="C151" s="434">
        <v>9.6523803939903363</v>
      </c>
      <c r="D151" s="435"/>
      <c r="E151" s="1120"/>
      <c r="F151" s="214">
        <v>2200</v>
      </c>
      <c r="G151" s="434">
        <v>9.6523803939903363</v>
      </c>
      <c r="H151" s="435"/>
      <c r="I151" s="455">
        <f t="shared" si="33"/>
        <v>0</v>
      </c>
      <c r="J151" s="1083"/>
      <c r="K151" s="402">
        <v>2200</v>
      </c>
      <c r="L151" s="403">
        <v>10.154304174477833</v>
      </c>
      <c r="M151" s="404"/>
      <c r="N151" s="455">
        <f t="shared" si="34"/>
        <v>5.19999999999999E-2</v>
      </c>
      <c r="O151" s="1083"/>
      <c r="P151" s="402">
        <v>2200</v>
      </c>
      <c r="Q151" s="403">
        <v>11.677449800649507</v>
      </c>
      <c r="R151" s="404"/>
      <c r="S151" s="456">
        <f t="shared" si="35"/>
        <v>0.14999999999999991</v>
      </c>
      <c r="U151" s="1025"/>
      <c r="V151" s="214">
        <v>2200</v>
      </c>
      <c r="W151" s="403">
        <v>11.068191550180838</v>
      </c>
      <c r="X151" s="259"/>
      <c r="Y151" s="455">
        <f t="shared" si="36"/>
        <v>-5.217391304347814E-2</v>
      </c>
      <c r="Z151" s="455">
        <f t="shared" si="37"/>
        <v>9.0000000000000052E-2</v>
      </c>
    </row>
    <row r="152" spans="1:26" x14ac:dyDescent="0.2">
      <c r="A152" s="1120"/>
      <c r="B152" s="214">
        <v>2300</v>
      </c>
      <c r="C152" s="434">
        <v>9.3666467973183849</v>
      </c>
      <c r="D152" s="435"/>
      <c r="E152" s="1120"/>
      <c r="F152" s="214">
        <v>2300</v>
      </c>
      <c r="G152" s="434">
        <v>9.3666467973183849</v>
      </c>
      <c r="H152" s="435"/>
      <c r="I152" s="455">
        <f t="shared" si="33"/>
        <v>0</v>
      </c>
      <c r="J152" s="1083"/>
      <c r="K152" s="402">
        <v>2300</v>
      </c>
      <c r="L152" s="403">
        <v>9.8537124307789412</v>
      </c>
      <c r="M152" s="404"/>
      <c r="N152" s="455">
        <f t="shared" si="34"/>
        <v>5.2000000000000032E-2</v>
      </c>
      <c r="O152" s="1083"/>
      <c r="P152" s="402">
        <v>2300</v>
      </c>
      <c r="Q152" s="403">
        <v>11.331769295395782</v>
      </c>
      <c r="R152" s="404"/>
      <c r="S152" s="456">
        <f t="shared" si="35"/>
        <v>0.14999999999999997</v>
      </c>
      <c r="U152" s="1025"/>
      <c r="V152" s="214">
        <v>2300</v>
      </c>
      <c r="W152" s="403">
        <v>10.740546549549046</v>
      </c>
      <c r="X152" s="259"/>
      <c r="Y152" s="455">
        <f t="shared" si="36"/>
        <v>-5.2173913043478189E-2</v>
      </c>
      <c r="Z152" s="455">
        <f t="shared" si="37"/>
        <v>9.0000000000000052E-2</v>
      </c>
    </row>
    <row r="153" spans="1:26" x14ac:dyDescent="0.2">
      <c r="A153" s="1120"/>
      <c r="B153" s="214">
        <v>2400</v>
      </c>
      <c r="C153" s="434">
        <v>9.1010051825138785</v>
      </c>
      <c r="D153" s="435"/>
      <c r="E153" s="1120"/>
      <c r="F153" s="214">
        <v>2400</v>
      </c>
      <c r="G153" s="434">
        <v>9.1010051825138785</v>
      </c>
      <c r="H153" s="435"/>
      <c r="I153" s="455">
        <f t="shared" si="33"/>
        <v>0</v>
      </c>
      <c r="J153" s="1083"/>
      <c r="K153" s="402">
        <v>2400</v>
      </c>
      <c r="L153" s="403">
        <v>9.5742574520046002</v>
      </c>
      <c r="M153" s="404"/>
      <c r="N153" s="455">
        <f t="shared" si="34"/>
        <v>5.2000000000000005E-2</v>
      </c>
      <c r="O153" s="1083"/>
      <c r="P153" s="402">
        <v>2400</v>
      </c>
      <c r="Q153" s="403">
        <v>11.010396069805289</v>
      </c>
      <c r="R153" s="404"/>
      <c r="S153" s="456">
        <f t="shared" si="35"/>
        <v>0.14999999999999986</v>
      </c>
      <c r="U153" s="1025"/>
      <c r="V153" s="214">
        <v>2400</v>
      </c>
      <c r="W153" s="403">
        <v>10.435940622685015</v>
      </c>
      <c r="X153" s="259"/>
      <c r="Y153" s="455">
        <f t="shared" si="36"/>
        <v>-5.217391304347805E-2</v>
      </c>
      <c r="Z153" s="455">
        <f t="shared" si="37"/>
        <v>9.0000000000000094E-2</v>
      </c>
    </row>
    <row r="154" spans="1:26" x14ac:dyDescent="0.2">
      <c r="A154" s="1120"/>
      <c r="B154" s="436">
        <v>2500</v>
      </c>
      <c r="C154" s="434">
        <v>8.8508080279199994</v>
      </c>
      <c r="D154" s="437" t="s">
        <v>196</v>
      </c>
      <c r="E154" s="1120"/>
      <c r="F154" s="436">
        <v>2500</v>
      </c>
      <c r="G154" s="434">
        <v>8.8508080279199994</v>
      </c>
      <c r="H154" s="437" t="s">
        <v>196</v>
      </c>
      <c r="I154" s="455">
        <f t="shared" si="33"/>
        <v>0</v>
      </c>
      <c r="J154" s="1083"/>
      <c r="K154" s="402">
        <v>2500</v>
      </c>
      <c r="L154" s="403">
        <v>9.3110500453718394</v>
      </c>
      <c r="M154" s="404" t="s">
        <v>196</v>
      </c>
      <c r="N154" s="455">
        <f t="shared" si="34"/>
        <v>5.2000000000000005E-2</v>
      </c>
      <c r="O154" s="1083"/>
      <c r="P154" s="402">
        <v>2500</v>
      </c>
      <c r="Q154" s="403">
        <v>10.707707552177615</v>
      </c>
      <c r="R154" s="404" t="s">
        <v>196</v>
      </c>
      <c r="S154" s="456">
        <f t="shared" si="35"/>
        <v>0.14999999999999994</v>
      </c>
      <c r="U154" s="1025"/>
      <c r="V154" s="214">
        <v>2500</v>
      </c>
      <c r="W154" s="403">
        <v>10.149044549455306</v>
      </c>
      <c r="X154" s="259" t="s">
        <v>196</v>
      </c>
      <c r="Y154" s="455">
        <f t="shared" si="36"/>
        <v>-5.2173913043478112E-2</v>
      </c>
      <c r="Z154" s="455">
        <f t="shared" si="37"/>
        <v>9.0000000000000122E-2</v>
      </c>
    </row>
    <row r="155" spans="1:26" x14ac:dyDescent="0.2">
      <c r="A155" s="438" t="s">
        <v>220</v>
      </c>
      <c r="B155" s="214"/>
      <c r="C155" s="434">
        <v>21.154039999999998</v>
      </c>
      <c r="D155" s="435"/>
      <c r="E155" s="438" t="s">
        <v>220</v>
      </c>
      <c r="F155" s="214"/>
      <c r="G155" s="434">
        <v>21.154039999999998</v>
      </c>
      <c r="H155" s="435"/>
      <c r="I155" s="455">
        <f t="shared" si="33"/>
        <v>0</v>
      </c>
      <c r="J155" s="409" t="s">
        <v>220</v>
      </c>
      <c r="K155" s="402"/>
      <c r="L155" s="403">
        <v>22.254050079999999</v>
      </c>
      <c r="M155" s="404"/>
      <c r="N155" s="455">
        <f t="shared" si="34"/>
        <v>5.2000000000000032E-2</v>
      </c>
      <c r="O155" s="409" t="s">
        <v>220</v>
      </c>
      <c r="P155" s="402"/>
      <c r="Q155" s="403">
        <v>25.592157591999996</v>
      </c>
      <c r="R155" s="404"/>
      <c r="S155" s="456">
        <f t="shared" si="35"/>
        <v>0.14999999999999988</v>
      </c>
      <c r="U155" s="263" t="s">
        <v>220</v>
      </c>
      <c r="V155" s="214"/>
      <c r="W155" s="403">
        <v>24.256914587200001</v>
      </c>
      <c r="X155" s="259"/>
      <c r="Y155" s="455">
        <f t="shared" si="36"/>
        <v>-5.2173913043478085E-2</v>
      </c>
      <c r="Z155" s="455">
        <f t="shared" si="37"/>
        <v>9.000000000000008E-2</v>
      </c>
    </row>
    <row r="156" spans="1:26" ht="13.5" thickBot="1" x14ac:dyDescent="0.25">
      <c r="A156" s="214" t="s">
        <v>202</v>
      </c>
      <c r="B156" s="214"/>
      <c r="C156" s="434">
        <v>5288.5099999999993</v>
      </c>
      <c r="D156" s="435"/>
      <c r="E156" s="214" t="s">
        <v>202</v>
      </c>
      <c r="F156" s="214"/>
      <c r="G156" s="434">
        <v>5288.5099999999993</v>
      </c>
      <c r="H156" s="435"/>
      <c r="I156" s="455">
        <f t="shared" si="33"/>
        <v>0</v>
      </c>
      <c r="J156" s="405" t="s">
        <v>202</v>
      </c>
      <c r="K156" s="406"/>
      <c r="L156" s="407">
        <v>5563.5125199999993</v>
      </c>
      <c r="M156" s="408"/>
      <c r="N156" s="455">
        <f t="shared" si="34"/>
        <v>5.2000000000000005E-2</v>
      </c>
      <c r="O156" s="405" t="s">
        <v>202</v>
      </c>
      <c r="P156" s="406"/>
      <c r="Q156" s="407">
        <v>6398.039397999999</v>
      </c>
      <c r="R156" s="408"/>
      <c r="S156" s="456">
        <f t="shared" si="35"/>
        <v>0.14999999999999997</v>
      </c>
      <c r="U156" s="260" t="s">
        <v>202</v>
      </c>
      <c r="V156" s="261"/>
      <c r="W156" s="407">
        <v>6064.2286467999993</v>
      </c>
      <c r="X156" s="262"/>
      <c r="Y156" s="455">
        <f t="shared" si="36"/>
        <v>-5.2173913043478223E-2</v>
      </c>
      <c r="Z156" s="455">
        <f t="shared" si="37"/>
        <v>9.0000000000000011E-2</v>
      </c>
    </row>
    <row r="157" spans="1:26" x14ac:dyDescent="0.2">
      <c r="A157" s="214" t="s">
        <v>511</v>
      </c>
      <c r="B157" s="214"/>
      <c r="C157" s="434">
        <v>528.851</v>
      </c>
      <c r="D157" s="435"/>
      <c r="E157" s="214" t="s">
        <v>511</v>
      </c>
      <c r="F157" s="214"/>
      <c r="G157" s="434">
        <v>528.851</v>
      </c>
      <c r="H157" s="435"/>
      <c r="I157" s="455">
        <f t="shared" si="33"/>
        <v>0</v>
      </c>
      <c r="U157" s="142"/>
      <c r="V157" s="142"/>
      <c r="W157" s="142"/>
      <c r="X157" s="142"/>
    </row>
    <row r="158" spans="1:26" x14ac:dyDescent="0.2">
      <c r="A158" s="187" t="s">
        <v>90</v>
      </c>
      <c r="B158" s="187"/>
      <c r="C158" s="439">
        <v>25.362324486144011</v>
      </c>
      <c r="D158" s="142"/>
      <c r="E158" s="187" t="s">
        <v>90</v>
      </c>
      <c r="F158" s="187"/>
      <c r="G158" s="439">
        <v>26.68</v>
      </c>
      <c r="H158" s="142"/>
      <c r="I158" s="455">
        <f t="shared" si="33"/>
        <v>5.1954051552958527E-2</v>
      </c>
      <c r="J158" s="410" t="s">
        <v>90</v>
      </c>
      <c r="K158" s="410"/>
      <c r="L158" s="411">
        <v>26.68</v>
      </c>
      <c r="N158" s="455">
        <f t="shared" si="34"/>
        <v>0</v>
      </c>
      <c r="O158" s="410" t="s">
        <v>90</v>
      </c>
      <c r="P158" s="410"/>
      <c r="Q158" s="412">
        <v>30.681999999999999</v>
      </c>
      <c r="S158" s="456">
        <f>(Q158-L158)/L158</f>
        <v>0.14999999999999997</v>
      </c>
      <c r="U158" s="187" t="s">
        <v>90</v>
      </c>
      <c r="V158" s="187"/>
      <c r="W158" s="412">
        <v>29.081200000000003</v>
      </c>
      <c r="X158" s="142"/>
      <c r="Y158" s="455">
        <f t="shared" ref="Y158:Y159" si="38">(W158-Q158)/Q158</f>
        <v>-5.2173913043478133E-2</v>
      </c>
      <c r="Z158" s="455">
        <f t="shared" ref="Z158:Z159" si="39">(W158-L158)/L158</f>
        <v>9.0000000000000108E-2</v>
      </c>
    </row>
    <row r="159" spans="1:26" x14ac:dyDescent="0.2">
      <c r="A159" s="142"/>
      <c r="B159" s="142"/>
      <c r="C159" s="142"/>
      <c r="D159" s="142"/>
      <c r="E159" s="142"/>
      <c r="F159" s="142"/>
      <c r="G159" s="142"/>
      <c r="H159" s="142"/>
      <c r="I159" s="453"/>
      <c r="J159" s="410" t="s">
        <v>257</v>
      </c>
      <c r="K159" s="410"/>
      <c r="L159" s="411">
        <v>20.53</v>
      </c>
      <c r="N159" s="445" t="s">
        <v>507</v>
      </c>
      <c r="O159" s="410" t="s">
        <v>257</v>
      </c>
      <c r="P159" s="410"/>
      <c r="Q159" s="412">
        <v>23.609500000000001</v>
      </c>
      <c r="S159" s="456">
        <f>(Q159-L159)/L159</f>
        <v>0.14999999999999997</v>
      </c>
      <c r="U159" s="187" t="s">
        <v>257</v>
      </c>
      <c r="V159" s="187"/>
      <c r="W159" s="412">
        <v>22.377700000000004</v>
      </c>
      <c r="X159" s="142"/>
      <c r="Y159" s="455">
        <f t="shared" si="38"/>
        <v>-5.2173913043478098E-2</v>
      </c>
      <c r="Z159" s="455">
        <f t="shared" si="39"/>
        <v>9.0000000000000149E-2</v>
      </c>
    </row>
    <row r="160" spans="1:26" ht="13.5" thickBot="1" x14ac:dyDescent="0.25">
      <c r="D160" s="142"/>
      <c r="H160" s="142"/>
      <c r="I160" s="453"/>
      <c r="U160" s="142"/>
      <c r="V160" s="142"/>
      <c r="W160" s="142"/>
      <c r="X160" s="142"/>
    </row>
    <row r="161" spans="10:26" ht="13.5" thickBot="1" x14ac:dyDescent="0.25">
      <c r="J161" s="1084" t="s">
        <v>258</v>
      </c>
      <c r="K161" s="1085"/>
      <c r="L161" s="1085"/>
      <c r="M161" s="1086"/>
      <c r="O161" s="1084" t="s">
        <v>258</v>
      </c>
      <c r="P161" s="1085"/>
      <c r="Q161" s="1085"/>
      <c r="R161" s="1086"/>
      <c r="U161" s="1026" t="s">
        <v>258</v>
      </c>
      <c r="V161" s="1027"/>
      <c r="W161" s="1027"/>
      <c r="X161" s="1028"/>
    </row>
    <row r="162" spans="10:26" x14ac:dyDescent="0.2">
      <c r="J162" s="1082" t="s">
        <v>259</v>
      </c>
      <c r="K162" s="413">
        <v>0</v>
      </c>
      <c r="L162" s="413"/>
      <c r="M162" s="414"/>
      <c r="N162" s="445" t="s">
        <v>507</v>
      </c>
      <c r="O162" s="1082" t="s">
        <v>259</v>
      </c>
      <c r="P162" s="413">
        <v>0</v>
      </c>
      <c r="Q162" s="413"/>
      <c r="R162" s="414"/>
      <c r="S162" s="456">
        <v>0</v>
      </c>
      <c r="U162" s="1024" t="s">
        <v>259</v>
      </c>
      <c r="V162" s="264">
        <v>0</v>
      </c>
      <c r="W162" s="264"/>
      <c r="X162" s="265"/>
      <c r="Y162" s="455"/>
      <c r="Z162" s="455"/>
    </row>
    <row r="163" spans="10:26" x14ac:dyDescent="0.2">
      <c r="J163" s="1083"/>
      <c r="K163" s="402">
        <v>500</v>
      </c>
      <c r="L163" s="415">
        <v>225.99063999999998</v>
      </c>
      <c r="M163" s="404"/>
      <c r="N163" s="445" t="s">
        <v>507</v>
      </c>
      <c r="O163" s="1083"/>
      <c r="P163" s="402">
        <v>500</v>
      </c>
      <c r="Q163" s="416">
        <v>259.88923599999998</v>
      </c>
      <c r="R163" s="404"/>
      <c r="S163" s="456">
        <f t="shared" ref="S163:S183" si="40">(Q163-L163)/L163</f>
        <v>0.15</v>
      </c>
      <c r="U163" s="1025"/>
      <c r="V163" s="214">
        <v>500</v>
      </c>
      <c r="W163" s="416">
        <v>246.32979760000001</v>
      </c>
      <c r="X163" s="259"/>
      <c r="Y163" s="455">
        <f t="shared" ref="Y163:Y184" si="41">(W163-Q163)/Q163</f>
        <v>-5.2173913043478175E-2</v>
      </c>
      <c r="Z163" s="455">
        <f t="shared" ref="Z163:Z184" si="42">(W163-L163)/L163</f>
        <v>9.0000000000000094E-2</v>
      </c>
    </row>
    <row r="164" spans="10:26" x14ac:dyDescent="0.2">
      <c r="J164" s="1083"/>
      <c r="K164" s="402">
        <v>600</v>
      </c>
      <c r="L164" s="415">
        <v>214.69110800000001</v>
      </c>
      <c r="M164" s="404"/>
      <c r="N164" s="445" t="s">
        <v>507</v>
      </c>
      <c r="O164" s="1083"/>
      <c r="P164" s="402">
        <v>600</v>
      </c>
      <c r="Q164" s="416">
        <v>246.8947742</v>
      </c>
      <c r="R164" s="404"/>
      <c r="S164" s="456">
        <f t="shared" si="40"/>
        <v>0.14999999999999994</v>
      </c>
      <c r="U164" s="1025"/>
      <c r="V164" s="214">
        <v>600</v>
      </c>
      <c r="W164" s="416">
        <v>234.01330772000003</v>
      </c>
      <c r="X164" s="259"/>
      <c r="Y164" s="455">
        <f t="shared" si="41"/>
        <v>-5.2173913043478147E-2</v>
      </c>
      <c r="Z164" s="455">
        <f t="shared" si="42"/>
        <v>9.0000000000000066E-2</v>
      </c>
    </row>
    <row r="165" spans="10:26" x14ac:dyDescent="0.2">
      <c r="J165" s="1083"/>
      <c r="K165" s="402">
        <v>700</v>
      </c>
      <c r="L165" s="415">
        <v>203.39157599999999</v>
      </c>
      <c r="M165" s="404"/>
      <c r="N165" s="445" t="s">
        <v>507</v>
      </c>
      <c r="O165" s="1083"/>
      <c r="P165" s="402">
        <v>700</v>
      </c>
      <c r="Q165" s="416">
        <v>233.90031239999996</v>
      </c>
      <c r="R165" s="404"/>
      <c r="S165" s="456">
        <f t="shared" si="40"/>
        <v>0.14999999999999988</v>
      </c>
      <c r="U165" s="1025"/>
      <c r="V165" s="214">
        <v>700</v>
      </c>
      <c r="W165" s="416">
        <v>221.69681783999999</v>
      </c>
      <c r="X165" s="259"/>
      <c r="Y165" s="455">
        <f t="shared" si="41"/>
        <v>-5.2173913043478133E-2</v>
      </c>
      <c r="Z165" s="455">
        <f t="shared" si="42"/>
        <v>9.0000000000000038E-2</v>
      </c>
    </row>
    <row r="166" spans="10:26" x14ac:dyDescent="0.2">
      <c r="J166" s="1083"/>
      <c r="K166" s="402">
        <v>800</v>
      </c>
      <c r="L166" s="415">
        <v>192.09204399999999</v>
      </c>
      <c r="M166" s="404"/>
      <c r="N166" s="445" t="s">
        <v>507</v>
      </c>
      <c r="O166" s="1083"/>
      <c r="P166" s="402">
        <v>800</v>
      </c>
      <c r="Q166" s="416">
        <v>220.90585059999998</v>
      </c>
      <c r="R166" s="404"/>
      <c r="S166" s="456">
        <f t="shared" si="40"/>
        <v>0.14999999999999997</v>
      </c>
      <c r="U166" s="1025"/>
      <c r="V166" s="214">
        <v>800</v>
      </c>
      <c r="W166" s="416">
        <v>209.38032795999999</v>
      </c>
      <c r="X166" s="259"/>
      <c r="Y166" s="455">
        <f t="shared" si="41"/>
        <v>-5.2173913043478223E-2</v>
      </c>
      <c r="Z166" s="455">
        <f t="shared" si="42"/>
        <v>9.0000000000000011E-2</v>
      </c>
    </row>
    <row r="167" spans="10:26" x14ac:dyDescent="0.2">
      <c r="J167" s="1083"/>
      <c r="K167" s="402">
        <v>900</v>
      </c>
      <c r="L167" s="415">
        <v>180.79251199999999</v>
      </c>
      <c r="M167" s="404"/>
      <c r="N167" s="445" t="s">
        <v>507</v>
      </c>
      <c r="O167" s="1083"/>
      <c r="P167" s="402">
        <v>900</v>
      </c>
      <c r="Q167" s="416">
        <v>207.91138879999997</v>
      </c>
      <c r="R167" s="404"/>
      <c r="S167" s="456">
        <f t="shared" si="40"/>
        <v>0.14999999999999991</v>
      </c>
      <c r="U167" s="1025"/>
      <c r="V167" s="214">
        <v>900</v>
      </c>
      <c r="W167" s="416">
        <v>197.06383808000001</v>
      </c>
      <c r="X167" s="259"/>
      <c r="Y167" s="455">
        <f t="shared" si="41"/>
        <v>-5.2173913043478071E-2</v>
      </c>
      <c r="Z167" s="455">
        <f t="shared" si="42"/>
        <v>9.0000000000000135E-2</v>
      </c>
    </row>
    <row r="168" spans="10:26" x14ac:dyDescent="0.2">
      <c r="J168" s="1083"/>
      <c r="K168" s="402">
        <v>1000</v>
      </c>
      <c r="L168" s="415">
        <v>169.49298000000002</v>
      </c>
      <c r="M168" s="404"/>
      <c r="N168" s="445" t="s">
        <v>507</v>
      </c>
      <c r="O168" s="1083"/>
      <c r="P168" s="402">
        <v>1000</v>
      </c>
      <c r="Q168" s="416">
        <v>194.91692700000002</v>
      </c>
      <c r="R168" s="404"/>
      <c r="S168" s="456">
        <f t="shared" si="40"/>
        <v>0.14999999999999997</v>
      </c>
      <c r="U168" s="1025"/>
      <c r="V168" s="214">
        <v>1000</v>
      </c>
      <c r="W168" s="416">
        <v>184.74734820000003</v>
      </c>
      <c r="X168" s="259"/>
      <c r="Y168" s="455">
        <f t="shared" si="41"/>
        <v>-5.2173913043478168E-2</v>
      </c>
      <c r="Z168" s="455">
        <f t="shared" si="42"/>
        <v>9.000000000000008E-2</v>
      </c>
    </row>
    <row r="169" spans="10:26" x14ac:dyDescent="0.2">
      <c r="J169" s="1083"/>
      <c r="K169" s="402">
        <v>1100</v>
      </c>
      <c r="L169" s="415">
        <v>158.19344799999999</v>
      </c>
      <c r="M169" s="404"/>
      <c r="N169" s="445" t="s">
        <v>507</v>
      </c>
      <c r="O169" s="1083"/>
      <c r="P169" s="402">
        <v>1100</v>
      </c>
      <c r="Q169" s="416">
        <v>181.92246519999998</v>
      </c>
      <c r="R169" s="404"/>
      <c r="S169" s="456">
        <f t="shared" si="40"/>
        <v>0.14999999999999994</v>
      </c>
      <c r="U169" s="1025"/>
      <c r="V169" s="214">
        <v>1100</v>
      </c>
      <c r="W169" s="416">
        <v>172.43085832</v>
      </c>
      <c r="X169" s="259"/>
      <c r="Y169" s="455">
        <f t="shared" si="41"/>
        <v>-5.2173913043478147E-2</v>
      </c>
      <c r="Z169" s="455">
        <f t="shared" si="42"/>
        <v>9.0000000000000066E-2</v>
      </c>
    </row>
    <row r="170" spans="10:26" x14ac:dyDescent="0.2">
      <c r="J170" s="1083"/>
      <c r="K170" s="402">
        <v>1200</v>
      </c>
      <c r="L170" s="415">
        <v>146.89391599999999</v>
      </c>
      <c r="M170" s="404"/>
      <c r="N170" s="445" t="s">
        <v>507</v>
      </c>
      <c r="O170" s="1083"/>
      <c r="P170" s="402">
        <v>1200</v>
      </c>
      <c r="Q170" s="416">
        <v>168.92800339999997</v>
      </c>
      <c r="R170" s="404"/>
      <c r="S170" s="456">
        <f t="shared" si="40"/>
        <v>0.14999999999999986</v>
      </c>
      <c r="U170" s="1025"/>
      <c r="V170" s="214">
        <v>1200</v>
      </c>
      <c r="W170" s="416">
        <v>160.11436843999999</v>
      </c>
      <c r="X170" s="259"/>
      <c r="Y170" s="455">
        <f t="shared" si="41"/>
        <v>-5.2173913043478112E-2</v>
      </c>
      <c r="Z170" s="455">
        <f t="shared" si="42"/>
        <v>9.0000000000000024E-2</v>
      </c>
    </row>
    <row r="171" spans="10:26" x14ac:dyDescent="0.2">
      <c r="J171" s="1083"/>
      <c r="K171" s="402">
        <v>1300</v>
      </c>
      <c r="L171" s="415">
        <v>135.59438399999999</v>
      </c>
      <c r="M171" s="404"/>
      <c r="N171" s="445" t="s">
        <v>507</v>
      </c>
      <c r="O171" s="1083"/>
      <c r="P171" s="402">
        <v>1300</v>
      </c>
      <c r="Q171" s="416">
        <v>155.93354159999998</v>
      </c>
      <c r="R171" s="404"/>
      <c r="S171" s="456">
        <f t="shared" si="40"/>
        <v>0.14999999999999997</v>
      </c>
      <c r="U171" s="1025"/>
      <c r="V171" s="214">
        <v>1300</v>
      </c>
      <c r="W171" s="416">
        <v>147.79787856000002</v>
      </c>
      <c r="X171" s="259"/>
      <c r="Y171" s="455">
        <f t="shared" si="41"/>
        <v>-5.2173913043478064E-2</v>
      </c>
      <c r="Z171" s="455">
        <f t="shared" si="42"/>
        <v>9.0000000000000191E-2</v>
      </c>
    </row>
    <row r="172" spans="10:26" x14ac:dyDescent="0.2">
      <c r="J172" s="1083"/>
      <c r="K172" s="402">
        <v>1400</v>
      </c>
      <c r="L172" s="415">
        <v>124.29485199999999</v>
      </c>
      <c r="M172" s="404"/>
      <c r="N172" s="445" t="s">
        <v>507</v>
      </c>
      <c r="O172" s="1083"/>
      <c r="P172" s="402">
        <v>1400</v>
      </c>
      <c r="Q172" s="416">
        <v>142.93907979999997</v>
      </c>
      <c r="R172" s="404"/>
      <c r="S172" s="456">
        <f t="shared" si="40"/>
        <v>0.14999999999999986</v>
      </c>
      <c r="U172" s="1025"/>
      <c r="V172" s="214">
        <v>1400</v>
      </c>
      <c r="W172" s="416">
        <v>135.48138868000001</v>
      </c>
      <c r="X172" s="259"/>
      <c r="Y172" s="455">
        <f t="shared" si="41"/>
        <v>-5.2173913043478022E-2</v>
      </c>
      <c r="Z172" s="455">
        <f t="shared" si="42"/>
        <v>9.0000000000000149E-2</v>
      </c>
    </row>
    <row r="173" spans="10:26" x14ac:dyDescent="0.2">
      <c r="J173" s="1083"/>
      <c r="K173" s="402">
        <v>1500</v>
      </c>
      <c r="L173" s="415">
        <v>112.99531999999999</v>
      </c>
      <c r="M173" s="404"/>
      <c r="N173" s="445" t="s">
        <v>507</v>
      </c>
      <c r="O173" s="1083"/>
      <c r="P173" s="402">
        <v>1500</v>
      </c>
      <c r="Q173" s="416">
        <v>129.94461799999999</v>
      </c>
      <c r="R173" s="404"/>
      <c r="S173" s="456">
        <f t="shared" si="40"/>
        <v>0.15</v>
      </c>
      <c r="U173" s="1025"/>
      <c r="V173" s="214">
        <v>1500</v>
      </c>
      <c r="W173" s="416">
        <v>123.1648988</v>
      </c>
      <c r="X173" s="259"/>
      <c r="Y173" s="455">
        <f t="shared" si="41"/>
        <v>-5.2173913043478175E-2</v>
      </c>
      <c r="Z173" s="455">
        <f t="shared" si="42"/>
        <v>9.0000000000000094E-2</v>
      </c>
    </row>
    <row r="174" spans="10:26" x14ac:dyDescent="0.2">
      <c r="J174" s="1083"/>
      <c r="K174" s="402">
        <v>1600</v>
      </c>
      <c r="L174" s="415">
        <v>111.86536679999999</v>
      </c>
      <c r="M174" s="404"/>
      <c r="N174" s="445" t="s">
        <v>507</v>
      </c>
      <c r="O174" s="1083"/>
      <c r="P174" s="402">
        <v>1600</v>
      </c>
      <c r="Q174" s="416">
        <v>128.64517181999997</v>
      </c>
      <c r="R174" s="404"/>
      <c r="S174" s="456">
        <f t="shared" si="40"/>
        <v>0.14999999999999986</v>
      </c>
      <c r="U174" s="1025"/>
      <c r="V174" s="214">
        <v>1600</v>
      </c>
      <c r="W174" s="416">
        <v>121.933249812</v>
      </c>
      <c r="X174" s="259"/>
      <c r="Y174" s="455">
        <f t="shared" si="41"/>
        <v>-5.2173913043478064E-2</v>
      </c>
      <c r="Z174" s="455">
        <f t="shared" si="42"/>
        <v>9.0000000000000094E-2</v>
      </c>
    </row>
    <row r="175" spans="10:26" x14ac:dyDescent="0.2">
      <c r="J175" s="1083"/>
      <c r="K175" s="402">
        <v>1700</v>
      </c>
      <c r="L175" s="415">
        <v>110.73541359999999</v>
      </c>
      <c r="M175" s="404"/>
      <c r="N175" s="445" t="s">
        <v>507</v>
      </c>
      <c r="O175" s="1083"/>
      <c r="P175" s="402">
        <v>1700</v>
      </c>
      <c r="Q175" s="416">
        <v>127.34572563999997</v>
      </c>
      <c r="R175" s="404"/>
      <c r="S175" s="456">
        <f t="shared" si="40"/>
        <v>0.14999999999999986</v>
      </c>
      <c r="U175" s="1025"/>
      <c r="V175" s="214">
        <v>1700</v>
      </c>
      <c r="W175" s="416">
        <v>120.701600824</v>
      </c>
      <c r="X175" s="259"/>
      <c r="Y175" s="455">
        <f t="shared" si="41"/>
        <v>-5.2173913043478064E-2</v>
      </c>
      <c r="Z175" s="455">
        <f t="shared" si="42"/>
        <v>9.0000000000000094E-2</v>
      </c>
    </row>
    <row r="176" spans="10:26" x14ac:dyDescent="0.2">
      <c r="J176" s="1083"/>
      <c r="K176" s="402">
        <v>1800</v>
      </c>
      <c r="L176" s="415">
        <v>109.6054604</v>
      </c>
      <c r="M176" s="404"/>
      <c r="N176" s="445" t="s">
        <v>507</v>
      </c>
      <c r="O176" s="1083"/>
      <c r="P176" s="402">
        <v>1800</v>
      </c>
      <c r="Q176" s="416">
        <v>126.04627945999999</v>
      </c>
      <c r="R176" s="404"/>
      <c r="S176" s="456">
        <f t="shared" si="40"/>
        <v>0.14999999999999997</v>
      </c>
      <c r="U176" s="1025"/>
      <c r="V176" s="214">
        <v>1800</v>
      </c>
      <c r="W176" s="416">
        <v>119.46995183600001</v>
      </c>
      <c r="X176" s="259"/>
      <c r="Y176" s="455">
        <f t="shared" si="41"/>
        <v>-5.2173913043478161E-2</v>
      </c>
      <c r="Z176" s="455">
        <f t="shared" si="42"/>
        <v>9.000000000000008E-2</v>
      </c>
    </row>
    <row r="177" spans="10:26" x14ac:dyDescent="0.2">
      <c r="J177" s="1083"/>
      <c r="K177" s="402">
        <v>1900</v>
      </c>
      <c r="L177" s="415">
        <v>108.4755072</v>
      </c>
      <c r="M177" s="404"/>
      <c r="N177" s="445" t="s">
        <v>507</v>
      </c>
      <c r="O177" s="1083"/>
      <c r="P177" s="402">
        <v>1900</v>
      </c>
      <c r="Q177" s="416">
        <v>124.74683327999999</v>
      </c>
      <c r="R177" s="404"/>
      <c r="S177" s="456">
        <f t="shared" si="40"/>
        <v>0.14999999999999997</v>
      </c>
      <c r="U177" s="1025"/>
      <c r="V177" s="214">
        <v>1900</v>
      </c>
      <c r="W177" s="416">
        <v>118.238302848</v>
      </c>
      <c r="X177" s="259"/>
      <c r="Y177" s="455">
        <f t="shared" si="41"/>
        <v>-5.2173913043478154E-2</v>
      </c>
      <c r="Z177" s="455">
        <f t="shared" si="42"/>
        <v>9.000000000000008E-2</v>
      </c>
    </row>
    <row r="178" spans="10:26" x14ac:dyDescent="0.2">
      <c r="J178" s="1083"/>
      <c r="K178" s="402">
        <v>2000</v>
      </c>
      <c r="L178" s="415">
        <v>107.34555400000001</v>
      </c>
      <c r="M178" s="404"/>
      <c r="N178" s="445" t="s">
        <v>507</v>
      </c>
      <c r="O178" s="1083"/>
      <c r="P178" s="402">
        <v>2000</v>
      </c>
      <c r="Q178" s="416">
        <v>123.4473871</v>
      </c>
      <c r="R178" s="404"/>
      <c r="S178" s="456">
        <f t="shared" si="40"/>
        <v>0.14999999999999994</v>
      </c>
      <c r="U178" s="1025"/>
      <c r="V178" s="214">
        <v>2000</v>
      </c>
      <c r="W178" s="416">
        <v>117.00665386000001</v>
      </c>
      <c r="X178" s="259"/>
      <c r="Y178" s="455">
        <f t="shared" si="41"/>
        <v>-5.2173913043478147E-2</v>
      </c>
      <c r="Z178" s="455">
        <f t="shared" si="42"/>
        <v>9.0000000000000066E-2</v>
      </c>
    </row>
    <row r="179" spans="10:26" x14ac:dyDescent="0.2">
      <c r="J179" s="1083"/>
      <c r="K179" s="402">
        <v>2100</v>
      </c>
      <c r="L179" s="415">
        <v>106.2156008</v>
      </c>
      <c r="M179" s="404"/>
      <c r="N179" s="445" t="s">
        <v>507</v>
      </c>
      <c r="O179" s="1083"/>
      <c r="P179" s="402">
        <v>2100</v>
      </c>
      <c r="Q179" s="416">
        <v>122.14794092</v>
      </c>
      <c r="R179" s="404"/>
      <c r="S179" s="456">
        <f t="shared" si="40"/>
        <v>0.14999999999999991</v>
      </c>
      <c r="U179" s="1025"/>
      <c r="V179" s="214">
        <v>2100</v>
      </c>
      <c r="W179" s="416">
        <v>115.77500487200001</v>
      </c>
      <c r="X179" s="259"/>
      <c r="Y179" s="455">
        <f t="shared" si="41"/>
        <v>-5.217391304347814E-2</v>
      </c>
      <c r="Z179" s="455">
        <f t="shared" si="42"/>
        <v>9.0000000000000052E-2</v>
      </c>
    </row>
    <row r="180" spans="10:26" x14ac:dyDescent="0.2">
      <c r="J180" s="1083"/>
      <c r="K180" s="402">
        <v>2200</v>
      </c>
      <c r="L180" s="415">
        <v>105.0856476</v>
      </c>
      <c r="M180" s="404"/>
      <c r="N180" s="445" t="s">
        <v>507</v>
      </c>
      <c r="O180" s="1083"/>
      <c r="P180" s="402">
        <v>2200</v>
      </c>
      <c r="Q180" s="416">
        <v>120.84849473999999</v>
      </c>
      <c r="R180" s="404"/>
      <c r="S180" s="456">
        <f t="shared" si="40"/>
        <v>0.14999999999999991</v>
      </c>
      <c r="U180" s="1025"/>
      <c r="V180" s="214">
        <v>2200</v>
      </c>
      <c r="W180" s="416">
        <v>114.54335588400001</v>
      </c>
      <c r="X180" s="259"/>
      <c r="Y180" s="455">
        <f t="shared" si="41"/>
        <v>-5.217391304347814E-2</v>
      </c>
      <c r="Z180" s="455">
        <f t="shared" si="42"/>
        <v>9.0000000000000052E-2</v>
      </c>
    </row>
    <row r="181" spans="10:26" x14ac:dyDescent="0.2">
      <c r="J181" s="1083"/>
      <c r="K181" s="402">
        <v>2300</v>
      </c>
      <c r="L181" s="415">
        <v>103.9556944</v>
      </c>
      <c r="M181" s="404"/>
      <c r="N181" s="445" t="s">
        <v>507</v>
      </c>
      <c r="O181" s="1083"/>
      <c r="P181" s="402">
        <v>2300</v>
      </c>
      <c r="Q181" s="416">
        <v>119.54904855999999</v>
      </c>
      <c r="R181" s="404"/>
      <c r="S181" s="456">
        <f t="shared" si="40"/>
        <v>0.14999999999999991</v>
      </c>
      <c r="U181" s="1025"/>
      <c r="V181" s="214">
        <v>2300</v>
      </c>
      <c r="W181" s="416">
        <v>113.311706896</v>
      </c>
      <c r="X181" s="259"/>
      <c r="Y181" s="455">
        <f t="shared" si="41"/>
        <v>-5.217391304347814E-2</v>
      </c>
      <c r="Z181" s="455">
        <f t="shared" si="42"/>
        <v>9.0000000000000052E-2</v>
      </c>
    </row>
    <row r="182" spans="10:26" x14ac:dyDescent="0.2">
      <c r="J182" s="1083"/>
      <c r="K182" s="402">
        <v>2400</v>
      </c>
      <c r="L182" s="415">
        <v>102.8257412</v>
      </c>
      <c r="M182" s="404"/>
      <c r="N182" s="445" t="s">
        <v>507</v>
      </c>
      <c r="O182" s="1083"/>
      <c r="P182" s="402">
        <v>2400</v>
      </c>
      <c r="Q182" s="416">
        <v>118.24960237999998</v>
      </c>
      <c r="R182" s="404"/>
      <c r="S182" s="456">
        <f t="shared" si="40"/>
        <v>0.14999999999999988</v>
      </c>
      <c r="U182" s="1025"/>
      <c r="V182" s="214">
        <v>2400</v>
      </c>
      <c r="W182" s="416">
        <v>112.080057908</v>
      </c>
      <c r="X182" s="259"/>
      <c r="Y182" s="455">
        <f t="shared" si="41"/>
        <v>-5.2173913043478133E-2</v>
      </c>
      <c r="Z182" s="455">
        <f t="shared" si="42"/>
        <v>9.0000000000000052E-2</v>
      </c>
    </row>
    <row r="183" spans="10:26" ht="13.5" thickBot="1" x14ac:dyDescent="0.25">
      <c r="J183" s="417"/>
      <c r="K183" s="406">
        <v>2500</v>
      </c>
      <c r="L183" s="418">
        <v>101.69578799999999</v>
      </c>
      <c r="M183" s="408" t="s">
        <v>196</v>
      </c>
      <c r="N183" s="445" t="s">
        <v>507</v>
      </c>
      <c r="O183" s="419"/>
      <c r="P183" s="402">
        <v>2500</v>
      </c>
      <c r="Q183" s="416">
        <v>116.95015619999998</v>
      </c>
      <c r="R183" s="404" t="s">
        <v>196</v>
      </c>
      <c r="S183" s="456">
        <f t="shared" si="40"/>
        <v>0.14999999999999988</v>
      </c>
      <c r="U183" s="342"/>
      <c r="V183" s="214">
        <v>2500</v>
      </c>
      <c r="W183" s="416">
        <v>110.84840892</v>
      </c>
      <c r="X183" s="259" t="s">
        <v>196</v>
      </c>
      <c r="Y183" s="455">
        <f t="shared" si="41"/>
        <v>-5.2173913043478133E-2</v>
      </c>
      <c r="Z183" s="455">
        <f t="shared" si="42"/>
        <v>9.0000000000000038E-2</v>
      </c>
    </row>
    <row r="184" spans="10:26" ht="13.5" thickBot="1" x14ac:dyDescent="0.25">
      <c r="O184" s="417" t="s">
        <v>202</v>
      </c>
      <c r="P184" s="406"/>
      <c r="Q184" s="420">
        <v>11500</v>
      </c>
      <c r="R184" s="408"/>
      <c r="S184" s="446" t="s">
        <v>507</v>
      </c>
      <c r="U184" s="266" t="s">
        <v>202</v>
      </c>
      <c r="V184" s="261"/>
      <c r="W184" s="420">
        <v>10900</v>
      </c>
      <c r="X184" s="262"/>
      <c r="Y184" s="455">
        <f t="shared" si="41"/>
        <v>-5.2173913043478258E-2</v>
      </c>
      <c r="Z184" s="455" t="e">
        <f t="shared" si="42"/>
        <v>#DIV/0!</v>
      </c>
    </row>
  </sheetData>
  <sheetProtection algorithmName="SHA-512" hashValue="KONsIuev1NyUAKFZ9vOkh5T7ysJN6KkrNWRGqJrQZfZ4MUoF1xFwjtdhs31ESUbF4WnATANgQav69hIGML5P8g==" saltValue="g2aZDa7uaFFLqUA6AGbcew==" spinCount="100000" sheet="1" objects="1" scenarios="1"/>
  <mergeCells count="96">
    <mergeCell ref="A128:A154"/>
    <mergeCell ref="A1:D1"/>
    <mergeCell ref="A88:A94"/>
    <mergeCell ref="A14:A18"/>
    <mergeCell ref="E128:E154"/>
    <mergeCell ref="E1:H1"/>
    <mergeCell ref="A2:D2"/>
    <mergeCell ref="A4:A8"/>
    <mergeCell ref="A9:A13"/>
    <mergeCell ref="A19:A23"/>
    <mergeCell ref="A39:D39"/>
    <mergeCell ref="A40:A46"/>
    <mergeCell ref="A64:D64"/>
    <mergeCell ref="A65:A72"/>
    <mergeCell ref="A73:A80"/>
    <mergeCell ref="A87:D87"/>
    <mergeCell ref="A97:D97"/>
    <mergeCell ref="A98:A124"/>
    <mergeCell ref="A127:D127"/>
    <mergeCell ref="E87:H87"/>
    <mergeCell ref="E88:E94"/>
    <mergeCell ref="E97:H97"/>
    <mergeCell ref="E98:E124"/>
    <mergeCell ref="E127:H127"/>
    <mergeCell ref="E39:H39"/>
    <mergeCell ref="E40:E46"/>
    <mergeCell ref="E64:H64"/>
    <mergeCell ref="E65:E72"/>
    <mergeCell ref="E73:E80"/>
    <mergeCell ref="E2:H2"/>
    <mergeCell ref="E4:E8"/>
    <mergeCell ref="E9:E13"/>
    <mergeCell ref="E14:E18"/>
    <mergeCell ref="E19:E23"/>
    <mergeCell ref="J1:M1"/>
    <mergeCell ref="O1:R1"/>
    <mergeCell ref="J2:M2"/>
    <mergeCell ref="O2:R2"/>
    <mergeCell ref="J4:J8"/>
    <mergeCell ref="O4:O8"/>
    <mergeCell ref="J9:J13"/>
    <mergeCell ref="O9:O13"/>
    <mergeCell ref="J14:J18"/>
    <mergeCell ref="O14:O18"/>
    <mergeCell ref="J19:J23"/>
    <mergeCell ref="O19:O23"/>
    <mergeCell ref="J24:J28"/>
    <mergeCell ref="O24:O28"/>
    <mergeCell ref="J29:J33"/>
    <mergeCell ref="O29:O33"/>
    <mergeCell ref="J39:M39"/>
    <mergeCell ref="O39:R39"/>
    <mergeCell ref="J40:J46"/>
    <mergeCell ref="O40:O46"/>
    <mergeCell ref="J64:M64"/>
    <mergeCell ref="O64:R64"/>
    <mergeCell ref="J65:J72"/>
    <mergeCell ref="O65:O72"/>
    <mergeCell ref="J73:J80"/>
    <mergeCell ref="O73:O80"/>
    <mergeCell ref="J87:M87"/>
    <mergeCell ref="O87:R87"/>
    <mergeCell ref="J88:J94"/>
    <mergeCell ref="O88:O94"/>
    <mergeCell ref="J97:M97"/>
    <mergeCell ref="O97:R97"/>
    <mergeCell ref="J98:J124"/>
    <mergeCell ref="O98:O124"/>
    <mergeCell ref="J127:M127"/>
    <mergeCell ref="O127:R127"/>
    <mergeCell ref="J128:J154"/>
    <mergeCell ref="O128:O154"/>
    <mergeCell ref="J161:M161"/>
    <mergeCell ref="O161:R161"/>
    <mergeCell ref="J162:J182"/>
    <mergeCell ref="O162:O182"/>
    <mergeCell ref="U2:X2"/>
    <mergeCell ref="U4:U8"/>
    <mergeCell ref="U9:U13"/>
    <mergeCell ref="U14:U18"/>
    <mergeCell ref="U19:U23"/>
    <mergeCell ref="U24:U28"/>
    <mergeCell ref="U29:U33"/>
    <mergeCell ref="U39:X39"/>
    <mergeCell ref="U40:U46"/>
    <mergeCell ref="U64:X64"/>
    <mergeCell ref="U65:U72"/>
    <mergeCell ref="U73:U80"/>
    <mergeCell ref="U87:X87"/>
    <mergeCell ref="U88:U94"/>
    <mergeCell ref="U97:X97"/>
    <mergeCell ref="U98:U124"/>
    <mergeCell ref="U127:X127"/>
    <mergeCell ref="U128:U154"/>
    <mergeCell ref="U161:X161"/>
    <mergeCell ref="U162:U182"/>
  </mergeCells>
  <pageMargins left="0.70866141732283472" right="0.70866141732283472" top="0.74803149606299213" bottom="0.74803149606299213" header="0.31496062992125984" footer="0.31496062992125984"/>
  <pageSetup paperSize="9" orientation="portrait" r:id="rId1"/>
  <headerFooter>
    <oddHeader>&amp;C&amp;"Calibri,Regular"&amp;12&amp;K000000 OFFICIAL&amp;1# (
&amp;R&amp;8MRWA V01-2025</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33321BD0D4F945A7F5B19A1985234F" ma:contentTypeVersion="0" ma:contentTypeDescription="Create a new document." ma:contentTypeScope="" ma:versionID="86b6dd8c6f143425584098c880b34d65">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F0C10B-46E7-4217-BD3F-6DD9372F3861}">
  <ds:schemaRefs>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C17AC2BF-068C-4BD5-8522-20060B1A9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11E516D-704F-4F62-91EF-67CD38FB23AE}">
  <ds:schemaRefs>
    <ds:schemaRef ds:uri="http://schemas.microsoft.com/sharepoint/v3/contenttype/forms"/>
  </ds:schemaRefs>
</ds:datastoreItem>
</file>

<file path=docMetadata/LabelInfo.xml><?xml version="1.0" encoding="utf-8"?>
<clbl:labelList xmlns:clbl="http://schemas.microsoft.com/office/2020/mipLabelMetadata">
  <clbl:label id="{624da173-6602-4885-a65b-c0bd2702bca0}" enabled="1" method="Standard" siteId="{ced71ed6-76dd-43d0-9acc-cf122b3bc423}"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Version Changes</vt:lpstr>
      <vt:lpstr>Summary Table and Check List</vt:lpstr>
      <vt:lpstr>Score and summary sheet</vt:lpstr>
      <vt:lpstr>Inspctn Sheet</vt:lpstr>
      <vt:lpstr>'Inspctn Sheet'!Print_Area</vt:lpstr>
      <vt:lpstr>Instructions!Print_Area</vt:lpstr>
      <vt:lpstr>'Score and summary sheet'!Print_Area</vt:lpstr>
      <vt:lpstr>'SS Analysis'!Print_Area</vt:lpstr>
      <vt:lpstr>'Summary Table and Check List'!Print_Area</vt:lpstr>
      <vt:lpstr>'Version Changes'!Print_Area</vt:lpstr>
      <vt:lpstr>'Inspctn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MRRG Workbook</dc:title>
  <dc:creator>Colin Leek (Civil Sciences and Engineering);Kate Rozmarniewich (Civil Sciences and Engineering)</dc:creator>
  <cp:keywords>MRRG; MRWA</cp:keywords>
  <cp:lastModifiedBy>Stewart Soraine</cp:lastModifiedBy>
  <cp:lastPrinted>2026-02-24T01:42:43Z</cp:lastPrinted>
  <dcterms:created xsi:type="dcterms:W3CDTF">2009-04-17T00:26:56Z</dcterms:created>
  <dcterms:modified xsi:type="dcterms:W3CDTF">2026-02-24T05:47:54Z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WDocAuthor">
    <vt:lpwstr/>
  </property>
  <property fmtid="{D5CDD505-2E9C-101B-9397-08002B2CF9AE}" pid="3" name="DWDocClass">
    <vt:lpwstr/>
  </property>
  <property fmtid="{D5CDD505-2E9C-101B-9397-08002B2CF9AE}" pid="4" name="DWDocClassId">
    <vt:lpwstr/>
  </property>
  <property fmtid="{D5CDD505-2E9C-101B-9397-08002B2CF9AE}" pid="5" name="DWDocPrecis">
    <vt:lpwstr/>
  </property>
  <property fmtid="{D5CDD505-2E9C-101B-9397-08002B2CF9AE}" pid="6" name="DWDocNo">
    <vt:lpwstr/>
  </property>
  <property fmtid="{D5CDD505-2E9C-101B-9397-08002B2CF9AE}" pid="7" name="DWDocSetID">
    <vt:lpwstr/>
  </property>
  <property fmtid="{D5CDD505-2E9C-101B-9397-08002B2CF9AE}" pid="8" name="DWDocType">
    <vt:lpwstr/>
  </property>
  <property fmtid="{D5CDD505-2E9C-101B-9397-08002B2CF9AE}" pid="9" name="DWDocVersion">
    <vt:lpwstr/>
  </property>
  <property fmtid="{D5CDD505-2E9C-101B-9397-08002B2CF9AE}" pid="10" name="ContentTypeId">
    <vt:lpwstr>0x010100D833321BD0D4F945A7F5B19A1985234F</vt:lpwstr>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ies>
</file>